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externalLinks/externalLink1.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500" windowWidth="28800" windowHeight="15940" tabRatio="600" firstSheet="0" activeTab="0" autoFilterDateGrouping="1"/>
  </bookViews>
  <sheets>
    <sheet xmlns:r="http://schemas.openxmlformats.org/officeDocument/2006/relationships" name="About" sheetId="1" state="visible" r:id="rId1"/>
    <sheet xmlns:r="http://schemas.openxmlformats.org/officeDocument/2006/relationships" name="Share of VT by state" sheetId="2" state="visible" r:id="rId2"/>
    <sheet xmlns:r="http://schemas.openxmlformats.org/officeDocument/2006/relationships" name="AEO 7" sheetId="3" state="visible" r:id="rId3"/>
    <sheet xmlns:r="http://schemas.openxmlformats.org/officeDocument/2006/relationships" name="AEO 37" sheetId="4" state="visible" r:id="rId4"/>
    <sheet xmlns:r="http://schemas.openxmlformats.org/officeDocument/2006/relationships" name="AEO 40" sheetId="5" state="visible" r:id="rId5"/>
    <sheet xmlns:r="http://schemas.openxmlformats.org/officeDocument/2006/relationships" name="AEO 46" sheetId="6" state="visible" r:id="rId6"/>
    <sheet xmlns:r="http://schemas.openxmlformats.org/officeDocument/2006/relationships" name="AEO 49" sheetId="7" state="visible" r:id="rId7"/>
    <sheet xmlns:r="http://schemas.openxmlformats.org/officeDocument/2006/relationships" name="AEO 50" sheetId="8" state="visible" r:id="rId8"/>
    <sheet xmlns:r="http://schemas.openxmlformats.org/officeDocument/2006/relationships" name="NTS 1-11" sheetId="9" state="visible" r:id="rId9"/>
    <sheet xmlns:r="http://schemas.openxmlformats.org/officeDocument/2006/relationships" name="NRBS 40" sheetId="10" state="visible" r:id="rId10"/>
    <sheet xmlns:r="http://schemas.openxmlformats.org/officeDocument/2006/relationships" name="FRA" sheetId="11" state="visible" r:id="rId11"/>
    <sheet xmlns:r="http://schemas.openxmlformats.org/officeDocument/2006/relationships" name="Misc" sheetId="12" state="visible" r:id="rId12"/>
    <sheet xmlns:r="http://schemas.openxmlformats.org/officeDocument/2006/relationships" name="Rail and Aviation" sheetId="13" state="visible" r:id="rId13"/>
    <sheet xmlns:r="http://schemas.openxmlformats.org/officeDocument/2006/relationships" name="USA Values" sheetId="14" state="visible" r:id="rId14"/>
    <sheet xmlns:r="http://schemas.openxmlformats.org/officeDocument/2006/relationships" name="SYVbT-passenger-script" sheetId="15" state="visible" r:id="rId15"/>
    <sheet xmlns:r="http://schemas.openxmlformats.org/officeDocument/2006/relationships" name="SYVbT-freight-script" sheetId="16" state="visible" r:id="rId16"/>
    <sheet xmlns:r="http://schemas.openxmlformats.org/officeDocument/2006/relationships" name="SYVbT-freight" sheetId="17" state="visible" r:id="rId17"/>
    <sheet xmlns:r="http://schemas.openxmlformats.org/officeDocument/2006/relationships" name="SYVbT-passenger" sheetId="18" state="visible" r:id="rId18"/>
  </sheets>
  <externalReferences>
    <externalReference xmlns:r="http://schemas.openxmlformats.org/officeDocument/2006/relationships" r:id="rId19"/>
  </externalReferences>
  <definedNames>
    <definedName name="Eno_TM" localSheetId="12">'[1]1997  Table 1a Modified'!#REF!</definedName>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fullCalcOnLoad="1"/>
</workbook>
</file>

<file path=xl/styles.xml><?xml version="1.0" encoding="utf-8"?>
<styleSheet xmlns="http://schemas.openxmlformats.org/spreadsheetml/2006/main">
  <numFmts count="12">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_(* #,##0.0_);_(* \(#,##0.0\);_(* &quot;-&quot;??_);_(@_)"/>
    <numFmt numFmtId="172" formatCode="yyyy"/>
    <numFmt numFmtId="173" formatCode="_(* #,##0.00000_);_(* \(#,##0.00000\);_(* &quot;-&quot;??_);_(@_)"/>
    <numFmt numFmtId="174" formatCode="###0.00_)"/>
    <numFmt numFmtId="175" formatCode="#,##0_)"/>
  </numFmts>
  <fonts count="52">
    <font>
      <name val="Calibri"/>
      <family val="2"/>
      <color theme="1"/>
      <sz val="11"/>
      <scheme val="minor"/>
    </font>
    <font>
      <name val="Calibri"/>
      <family val="2"/>
      <b val="1"/>
      <color theme="1"/>
      <sz val="11"/>
      <scheme val="minor"/>
    </font>
    <font>
      <name val="Calibri"/>
      <family val="2"/>
      <color indexed="8"/>
      <sz val="9"/>
    </font>
    <font>
      <name val="Calibri"/>
      <family val="2"/>
      <sz val="9"/>
    </font>
    <font>
      <name val="Calibri"/>
      <family val="2"/>
      <b val="1"/>
      <color indexed="8"/>
      <sz val="9"/>
    </font>
    <font>
      <name val="Arial"/>
      <family val="2"/>
      <sz val="8"/>
    </font>
    <font>
      <name val="Calibri"/>
      <family val="2"/>
      <b val="1"/>
      <color indexed="30"/>
      <sz val="12"/>
    </font>
    <font>
      <name val="Arial"/>
      <family val="2"/>
      <color indexed="8"/>
      <sz val="10"/>
    </font>
    <font>
      <name val="Calibri"/>
      <family val="2"/>
      <color theme="1"/>
      <sz val="11"/>
      <scheme val="minor"/>
    </font>
    <font>
      <name val="Arial"/>
      <family val="2"/>
      <sz val="10"/>
    </font>
    <font>
      <name val="Arial Narrow"/>
      <family val="2"/>
      <sz val="10"/>
    </font>
    <font>
      <name val="Arial Narrow"/>
      <family val="2"/>
      <sz val="8"/>
    </font>
    <font>
      <name val="Arial"/>
      <family val="2"/>
      <b val="1"/>
      <sz val="9"/>
    </font>
    <font>
      <name val="Arial"/>
      <family val="2"/>
      <sz val="9"/>
    </font>
    <font>
      <name val="Arial"/>
      <family val="2"/>
      <i val="1"/>
      <sz val="9"/>
    </font>
    <font>
      <name val="Helv"/>
      <sz val="8"/>
    </font>
    <font>
      <name val="Arial"/>
      <family val="2"/>
      <sz val="9"/>
      <vertAlign val="superscript"/>
    </font>
    <font>
      <name val="Helv"/>
      <b val="1"/>
      <sz val="10"/>
    </font>
    <font>
      <name val="Arial Narrow"/>
      <family val="2"/>
      <sz val="11"/>
    </font>
    <font>
      <name val="Arial Narrow"/>
      <family val="2"/>
      <b val="1"/>
      <sz val="11"/>
    </font>
    <font>
      <name val="Helv"/>
      <b val="1"/>
      <sz val="14"/>
    </font>
    <font>
      <name val="Arial"/>
      <family val="2"/>
      <b val="1"/>
      <sz val="12"/>
    </font>
    <font>
      <name val="Calibri"/>
      <family val="2"/>
      <color indexed="8"/>
      <sz val="11"/>
    </font>
    <font>
      <name val="Calibri"/>
      <family val="2"/>
      <color indexed="9"/>
      <sz val="11"/>
    </font>
    <font>
      <name val="Calibri"/>
      <family val="2"/>
      <color indexed="20"/>
      <sz val="11"/>
    </font>
    <font>
      <name val="Calibri"/>
      <family val="2"/>
      <b val="1"/>
      <color indexed="52"/>
      <sz val="11"/>
    </font>
    <font>
      <name val="Calibri"/>
      <family val="2"/>
      <b val="1"/>
      <color indexed="9"/>
      <sz val="11"/>
    </font>
    <font>
      <name val="Calibri"/>
      <charset val="129"/>
      <family val="2"/>
      <color theme="1"/>
      <sz val="12"/>
      <scheme val="minor"/>
    </font>
    <font>
      <name val="HELV"/>
      <sz val="10"/>
    </font>
    <font>
      <name val="Helv"/>
      <sz val="9"/>
    </font>
    <font>
      <name val="Helv"/>
      <sz val="12"/>
      <vertAlign val="superscript"/>
    </font>
    <font>
      <name val="Calibri"/>
      <family val="2"/>
      <i val="1"/>
      <color indexed="23"/>
      <sz val="11"/>
    </font>
    <font>
      <name val="Calibri"/>
      <family val="2"/>
      <color indexed="17"/>
      <sz val="11"/>
    </font>
    <font>
      <name val="Calibri"/>
      <family val="2"/>
      <b val="1"/>
      <color indexed="56"/>
      <sz val="15"/>
    </font>
    <font>
      <name val="Calibri"/>
      <family val="2"/>
      <b val="1"/>
      <color indexed="56"/>
      <sz val="13"/>
    </font>
    <font>
      <name val="Calibri"/>
      <family val="2"/>
      <b val="1"/>
      <color indexed="56"/>
      <sz val="11"/>
    </font>
    <font>
      <name val="Helv"/>
      <b val="1"/>
      <sz val="9"/>
    </font>
    <font>
      <name val="Helv"/>
      <sz val="8.5"/>
    </font>
    <font>
      <name val="Calibri"/>
      <family val="2"/>
      <color indexed="62"/>
      <sz val="11"/>
    </font>
    <font>
      <name val="Calibri"/>
      <family val="2"/>
      <color indexed="52"/>
      <sz val="11"/>
    </font>
    <font>
      <name val="Calibri"/>
      <family val="2"/>
      <color indexed="60"/>
      <sz val="11"/>
    </font>
    <font>
      <name val="P-AVGARD"/>
      <sz val="10"/>
    </font>
    <font>
      <name val="P-AVGARD"/>
      <sz val="6"/>
    </font>
    <font>
      <name val="Calibri"/>
      <family val="2"/>
      <b val="1"/>
      <color indexed="63"/>
      <sz val="11"/>
    </font>
    <font>
      <name val="Cambria"/>
      <family val="2"/>
      <b val="1"/>
      <color indexed="56"/>
      <sz val="18"/>
    </font>
    <font>
      <name val="Helv"/>
      <b val="1"/>
      <sz val="12"/>
    </font>
    <font>
      <name val="Calibri"/>
      <family val="2"/>
      <b val="1"/>
      <color indexed="8"/>
      <sz val="11"/>
    </font>
    <font>
      <name val="Calibri"/>
      <family val="2"/>
      <color indexed="10"/>
      <sz val="11"/>
    </font>
    <font>
      <name val="Arial"/>
      <family val="2"/>
      <color rgb="FFFF0000"/>
      <sz val="9"/>
    </font>
    <font>
      <name val="Calibri"/>
      <family val="2"/>
      <b val="1"/>
      <color rgb="FF403F41"/>
      <sz val="11"/>
      <scheme val="minor"/>
    </font>
    <font>
      <name val="Calibri"/>
      <family val="2"/>
      <color rgb="FF403F41"/>
      <sz val="11"/>
      <scheme val="minor"/>
    </font>
    <font>
      <name val="Arial"/>
      <family val="2"/>
      <b val="1"/>
      <sz val="10"/>
    </font>
  </fonts>
  <fills count="33">
    <fill>
      <patternFill/>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0.1499984740745262"/>
        <bgColor indexed="64"/>
      </patternFill>
    </fill>
    <fill>
      <patternFill patternType="solid">
        <fgColor theme="9" tint="0.7999816888943144"/>
        <bgColor indexed="64"/>
      </patternFill>
    </fill>
    <fill>
      <patternFill patternType="solid">
        <fgColor theme="9"/>
        <bgColor indexed="64"/>
      </patternFill>
    </fill>
    <fill>
      <patternFill patternType="solid">
        <fgColor theme="9" tint="0.3999755851924192"/>
        <bgColor indexed="64"/>
      </patternFill>
    </fill>
  </fills>
  <borders count="29">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44">
    <xf numFmtId="0" fontId="8" fillId="0" borderId="0"/>
    <xf numFmtId="0" fontId="2" fillId="0" borderId="0"/>
    <xf numFmtId="0" fontId="2" fillId="0" borderId="1" applyAlignment="1">
      <alignment wrapText="1"/>
    </xf>
    <xf numFmtId="0" fontId="4" fillId="0" borderId="2" applyAlignment="1">
      <alignment wrapText="1"/>
    </xf>
    <xf numFmtId="0" fontId="2" fillId="0" borderId="3" applyAlignment="1">
      <alignment wrapText="1"/>
    </xf>
    <xf numFmtId="0" fontId="4" fillId="0" borderId="4" applyAlignment="1">
      <alignment wrapText="1"/>
    </xf>
    <xf numFmtId="0" fontId="2" fillId="0" borderId="0"/>
    <xf numFmtId="0" fontId="6" fillId="0" borderId="0" applyAlignment="1">
      <alignment horizontal="left"/>
    </xf>
    <xf numFmtId="0" fontId="9" fillId="0" borderId="0"/>
    <xf numFmtId="0" fontId="15" fillId="0" borderId="0" applyAlignment="1">
      <alignment horizontal="left"/>
    </xf>
    <xf numFmtId="0" fontId="17" fillId="0" borderId="6" applyAlignment="1">
      <alignment horizontal="left" vertical="center"/>
    </xf>
    <xf numFmtId="3" fontId="15" fillId="0" borderId="6" applyAlignment="1">
      <alignment horizontal="right" vertical="center"/>
    </xf>
    <xf numFmtId="0" fontId="8" fillId="0" borderId="0"/>
    <xf numFmtId="43" fontId="9" fillId="0" borderId="0"/>
    <xf numFmtId="0" fontId="8" fillId="0" borderId="0"/>
    <xf numFmtId="0" fontId="17" fillId="0" borderId="6" applyAlignment="1">
      <alignment horizontal="left"/>
    </xf>
    <xf numFmtId="0" fontId="20" fillId="0" borderId="0" applyAlignment="1">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4" fontId="28" fillId="0" borderId="6" applyAlignment="1">
      <alignment horizontal="right"/>
    </xf>
    <xf numFmtId="175" fontId="29" fillId="0" borderId="6" applyAlignment="1">
      <alignment horizontal="right" vertical="center"/>
    </xf>
    <xf numFmtId="49" fontId="30" fillId="0" borderId="6" applyAlignment="1">
      <alignment horizontal="left" vertical="center"/>
    </xf>
    <xf numFmtId="174" fontId="28" fillId="0" borderId="6" applyAlignment="1">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pplyAlignment="1">
      <alignment horizontal="right" vertical="center"/>
    </xf>
    <xf numFmtId="0" fontId="37" fillId="0" borderId="6" applyAlignment="1">
      <alignment horizontal="left" vertical="center"/>
    </xf>
    <xf numFmtId="0" fontId="28" fillId="0" borderId="6" applyAlignment="1">
      <alignment horizontal="left" vertical="center"/>
    </xf>
    <xf numFmtId="0" fontId="17" fillId="0" borderId="6" applyAlignment="1">
      <alignment horizontal="left"/>
    </xf>
    <xf numFmtId="0" fontId="17" fillId="24" borderId="0" applyAlignment="1">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pplyAlignment="1">
      <alignment horizontal="right"/>
    </xf>
    <xf numFmtId="0" fontId="30" fillId="0" borderId="0" applyAlignment="1">
      <alignment horizontal="right"/>
    </xf>
    <xf numFmtId="49" fontId="29" fillId="0" borderId="0" applyAlignment="1">
      <alignment horizontal="left" vertical="center"/>
    </xf>
    <xf numFmtId="49" fontId="30" fillId="0" borderId="6" applyAlignment="1">
      <alignment horizontal="left"/>
    </xf>
    <xf numFmtId="174" fontId="29" fillId="0" borderId="0" applyAlignment="1">
      <alignment horizontal="right"/>
    </xf>
    <xf numFmtId="0" fontId="36" fillId="27" borderId="0" applyAlignment="1">
      <alignment horizontal="centerContinuous" vertical="center" wrapText="1"/>
    </xf>
    <xf numFmtId="0" fontId="36" fillId="0" borderId="20" applyAlignment="1">
      <alignment horizontal="left" vertical="center"/>
    </xf>
    <xf numFmtId="0" fontId="44" fillId="0" borderId="0"/>
    <xf numFmtId="0" fontId="17" fillId="0" borderId="0" applyAlignment="1">
      <alignment horizontal="left"/>
    </xf>
    <xf numFmtId="0" fontId="45" fillId="0" borderId="0" applyAlignment="1">
      <alignment horizontal="left"/>
    </xf>
    <xf numFmtId="0" fontId="28" fillId="0" borderId="0" applyAlignment="1">
      <alignment horizontal="left"/>
    </xf>
    <xf numFmtId="0" fontId="45" fillId="0" borderId="0" applyAlignment="1">
      <alignment horizontal="left"/>
    </xf>
    <xf numFmtId="0" fontId="28" fillId="0" borderId="0" applyAlignment="1">
      <alignment horizontal="left"/>
    </xf>
    <xf numFmtId="0" fontId="46" fillId="0" borderId="21"/>
    <xf numFmtId="0" fontId="47" fillId="0" borderId="0"/>
    <xf numFmtId="49" fontId="29" fillId="0" borderId="6" applyAlignment="1">
      <alignment horizontal="left"/>
    </xf>
    <xf numFmtId="0" fontId="36" fillId="0" borderId="16" applyAlignment="1">
      <alignment horizontal="left"/>
    </xf>
    <xf numFmtId="0" fontId="17" fillId="0" borderId="0" applyAlignment="1">
      <alignment horizontal="left" vertical="center"/>
    </xf>
    <xf numFmtId="43" fontId="8" fillId="0" borderId="0"/>
    <xf numFmtId="9" fontId="8" fillId="0" borderId="0"/>
  </cellStyleXfs>
  <cellXfs count="132">
    <xf numFmtId="0" fontId="0" fillId="0" borderId="0" pivotButton="0" quotePrefix="0" xfId="0"/>
    <xf numFmtId="0" fontId="1" fillId="0" borderId="0" pivotButton="0" quotePrefix="0" xfId="0"/>
    <xf numFmtId="164" fontId="4" fillId="0" borderId="2" applyAlignment="1" pivotButton="0" quotePrefix="0" xfId="3">
      <alignment horizontal="right" wrapText="1"/>
    </xf>
    <xf numFmtId="3" fontId="4" fillId="0" borderId="2" applyAlignment="1" pivotButton="0" quotePrefix="0" xfId="3">
      <alignment horizontal="right" wrapText="1"/>
    </xf>
    <xf numFmtId="0" fontId="4" fillId="0" borderId="2" applyAlignment="1" pivotButton="0" quotePrefix="0" xfId="3">
      <alignment wrapText="1"/>
    </xf>
    <xf numFmtId="164" fontId="0" fillId="0" borderId="3" applyAlignment="1" pivotButton="0" quotePrefix="0" xfId="4">
      <alignment horizontal="right" wrapText="1"/>
    </xf>
    <xf numFmtId="3" fontId="0" fillId="0" borderId="3" applyAlignment="1" pivotButton="0" quotePrefix="0" xfId="4">
      <alignment horizontal="right" wrapText="1"/>
    </xf>
    <xf numFmtId="0" fontId="0" fillId="0" borderId="3" applyAlignment="1" pivotButton="0" quotePrefix="0" xfId="4">
      <alignment wrapText="1"/>
    </xf>
    <xf numFmtId="0" fontId="4" fillId="0" borderId="4" applyAlignment="1" pivotButton="0" quotePrefix="0" xfId="5">
      <alignment wrapText="1"/>
    </xf>
    <xf numFmtId="0" fontId="2" fillId="0" borderId="0" pivotButton="0" quotePrefix="0" xfId="6"/>
    <xf numFmtId="0" fontId="6" fillId="0" borderId="0" applyAlignment="1" pivotButton="0" quotePrefix="0" xfId="7">
      <alignment horizontal="left"/>
    </xf>
    <xf numFmtId="0" fontId="1" fillId="2" borderId="0" pivotButton="0" quotePrefix="0" xfId="0"/>
    <xf numFmtId="3" fontId="0" fillId="0" borderId="0" pivotButton="0" quotePrefix="0" xfId="0"/>
    <xf numFmtId="165" fontId="0" fillId="0" borderId="3" applyAlignment="1" pivotButton="0" quotePrefix="0" xfId="4">
      <alignment horizontal="right" wrapText="1"/>
    </xf>
    <xf numFmtId="165" fontId="4" fillId="0" borderId="2" applyAlignment="1" pivotButton="0" quotePrefix="0" xfId="3">
      <alignment horizontal="right" wrapText="1"/>
    </xf>
    <xf numFmtId="4" fontId="4" fillId="0" borderId="2" applyAlignment="1" pivotButton="0" quotePrefix="0" xfId="3">
      <alignment horizontal="right" wrapText="1"/>
    </xf>
    <xf numFmtId="4" fontId="0" fillId="0" borderId="3" applyAlignment="1" pivotButton="0" quotePrefix="0" xfId="4">
      <alignment horizontal="right" wrapText="1"/>
    </xf>
    <xf numFmtId="0" fontId="1" fillId="0" borderId="0" applyAlignment="1" pivotButton="0" quotePrefix="0" xfId="0">
      <alignment horizontal="right"/>
    </xf>
    <xf numFmtId="1" fontId="0" fillId="0" borderId="0" pivotButton="0" quotePrefix="0" xfId="0"/>
    <xf numFmtId="0" fontId="18" fillId="0" borderId="0" applyAlignment="1" pivotButton="0" quotePrefix="0" xfId="0">
      <alignment horizontal="center"/>
    </xf>
    <xf numFmtId="0" fontId="18" fillId="0" borderId="0" pivotButton="0" quotePrefix="0" xfId="0"/>
    <xf numFmtId="49" fontId="12" fillId="0" borderId="0" applyAlignment="1" pivotButton="0" quotePrefix="0" xfId="0">
      <alignment horizontal="left"/>
    </xf>
    <xf numFmtId="49" fontId="5" fillId="0" borderId="0" applyAlignment="1" pivotButton="0" quotePrefix="0" xfId="0">
      <alignment horizontal="left"/>
    </xf>
    <xf numFmtId="0" fontId="5" fillId="0" borderId="0" applyAlignment="1" pivotButton="0" quotePrefix="0" xfId="0">
      <alignment horizontal="left"/>
    </xf>
    <xf numFmtId="0" fontId="11" fillId="0" borderId="0" applyAlignment="1" pivotButton="0" quotePrefix="0" xfId="0">
      <alignment horizontal="left"/>
    </xf>
    <xf numFmtId="0" fontId="5" fillId="0" borderId="0" pivotButton="0" quotePrefix="0" xfId="0"/>
    <xf numFmtId="0" fontId="11" fillId="0" borderId="0" pivotButton="0" quotePrefix="0" xfId="0"/>
    <xf numFmtId="0" fontId="10" fillId="0" borderId="0" pivotButton="0" quotePrefix="0" xfId="0"/>
    <xf numFmtId="0" fontId="7" fillId="0" borderId="0" pivotButton="0" quotePrefix="0" xfId="0"/>
    <xf numFmtId="0" fontId="0" fillId="0" borderId="0" applyAlignment="1" pivotButton="0" quotePrefix="0" xfId="0">
      <alignment horizontal="left"/>
    </xf>
    <xf numFmtId="0" fontId="3" fillId="0" borderId="0" pivotButton="0" quotePrefix="0" xfId="0"/>
    <xf numFmtId="0" fontId="18" fillId="0" borderId="10" applyAlignment="1" pivotButton="0" quotePrefix="0" xfId="0">
      <alignment horizontal="center"/>
    </xf>
    <xf numFmtId="0" fontId="19" fillId="0" borderId="10" applyAlignment="1" pivotButton="0" quotePrefix="0" xfId="15">
      <alignment horizontal="center"/>
    </xf>
    <xf numFmtId="0" fontId="19" fillId="0" borderId="10" applyAlignment="1" pivotButton="0" quotePrefix="0" xfId="0">
      <alignment horizontal="center"/>
    </xf>
    <xf numFmtId="0" fontId="19" fillId="0" borderId="9" applyAlignment="1" pivotButton="0" quotePrefix="0" xfId="0">
      <alignment horizontal="center"/>
    </xf>
    <xf numFmtId="0" fontId="19" fillId="0" borderId="0" applyAlignment="1" pivotButton="0" quotePrefix="1" xfId="10">
      <alignment horizontal="left"/>
    </xf>
    <xf numFmtId="3" fontId="18" fillId="0" borderId="0" applyAlignment="1" pivotButton="0" quotePrefix="0" xfId="11">
      <alignment horizontal="right"/>
    </xf>
    <xf numFmtId="0" fontId="19" fillId="0" borderId="0" pivotButton="0" quotePrefix="0" xfId="0"/>
    <xf numFmtId="0" fontId="9" fillId="0" borderId="0" pivotButton="0" quotePrefix="0" xfId="0"/>
    <xf numFmtId="0" fontId="18" fillId="0" borderId="0" applyAlignment="1" pivotButton="0" quotePrefix="0" xfId="10">
      <alignment horizontal="left"/>
    </xf>
    <xf numFmtId="3" fontId="18" fillId="0" borderId="0" pivotButton="0" quotePrefix="0" xfId="0"/>
    <xf numFmtId="3" fontId="18" fillId="0" borderId="0" pivotButton="0" quotePrefix="0" xfId="14"/>
    <xf numFmtId="3" fontId="18" fillId="0" borderId="0" applyAlignment="1" pivotButton="0" quotePrefix="0" xfId="14">
      <alignment horizontal="right"/>
    </xf>
    <xf numFmtId="3" fontId="19" fillId="0" borderId="0" applyAlignment="1" pivotButton="0" quotePrefix="0" xfId="11">
      <alignment horizontal="right"/>
    </xf>
    <xf numFmtId="3" fontId="18" fillId="0" borderId="0" applyAlignment="1" pivotButton="0" quotePrefix="0" xfId="13">
      <alignment horizontal="right" vertical="center"/>
    </xf>
    <xf numFmtId="3" fontId="18" fillId="0" borderId="0" applyAlignment="1" pivotButton="0" quotePrefix="0" xfId="0">
      <alignment horizontal="right"/>
    </xf>
    <xf numFmtId="0" fontId="18" fillId="0" borderId="0" applyAlignment="1" pivotButton="0" quotePrefix="0" xfId="0">
      <alignment horizontal="left"/>
    </xf>
    <xf numFmtId="0" fontId="19" fillId="0" borderId="0" applyAlignment="1" pivotButton="0" quotePrefix="0" xfId="10">
      <alignment horizontal="left"/>
    </xf>
    <xf numFmtId="3" fontId="19" fillId="0" borderId="0" pivotButton="0" quotePrefix="0" xfId="0"/>
    <xf numFmtId="3" fontId="18" fillId="0" borderId="0" applyAlignment="1" pivotButton="0" quotePrefix="0" xfId="12">
      <alignment horizontal="right"/>
    </xf>
    <xf numFmtId="0" fontId="18" fillId="0" borderId="0" applyAlignment="1" pivotButton="0" quotePrefix="0" xfId="10">
      <alignment horizontal="left" wrapText="1"/>
    </xf>
    <xf numFmtId="0" fontId="18" fillId="0" borderId="8" applyAlignment="1" pivotButton="0" quotePrefix="0" xfId="10">
      <alignment horizontal="left"/>
    </xf>
    <xf numFmtId="3" fontId="18" fillId="0" borderId="8" applyAlignment="1" pivotButton="0" quotePrefix="0" xfId="11">
      <alignment horizontal="right"/>
    </xf>
    <xf numFmtId="3" fontId="18" fillId="0" borderId="8" pivotButton="0" quotePrefix="0" xfId="0"/>
    <xf numFmtId="3" fontId="13" fillId="0" borderId="0" applyAlignment="1" pivotButton="0" quotePrefix="0" xfId="0">
      <alignment horizontal="left" vertical="center"/>
    </xf>
    <xf numFmtId="0" fontId="13" fillId="0" borderId="0" pivotButton="0" quotePrefix="0" xfId="0"/>
    <xf numFmtId="3" fontId="18" fillId="28" borderId="0" applyAlignment="1" pivotButton="0" quotePrefix="0" xfId="13">
      <alignment horizontal="right" vertical="center"/>
    </xf>
    <xf numFmtId="0" fontId="1" fillId="0" borderId="0" applyAlignment="1" pivotButton="0" quotePrefix="0" xfId="0">
      <alignment wrapText="1"/>
    </xf>
    <xf numFmtId="0" fontId="18" fillId="28" borderId="0" pivotButton="0" quotePrefix="0" xfId="0"/>
    <xf numFmtId="0" fontId="0" fillId="0" borderId="0" pivotButton="0" quotePrefix="0" xfId="142"/>
    <xf numFmtId="0" fontId="1" fillId="28" borderId="0" pivotButton="0" quotePrefix="0" xfId="0"/>
    <xf numFmtId="166" fontId="0" fillId="0" borderId="3" applyAlignment="1" pivotButton="0" quotePrefix="0" xfId="4">
      <alignment horizontal="right" wrapText="1"/>
    </xf>
    <xf numFmtId="167" fontId="18" fillId="0" borderId="0" pivotButton="0" quotePrefix="0" xfId="0"/>
    <xf numFmtId="168" fontId="18" fillId="0" borderId="0" applyAlignment="1" pivotButton="0" quotePrefix="0" xfId="10">
      <alignment horizontal="left"/>
    </xf>
    <xf numFmtId="167" fontId="18" fillId="0" borderId="0" applyAlignment="1" pivotButton="0" quotePrefix="0" xfId="0">
      <alignment horizontal="right"/>
    </xf>
    <xf numFmtId="169" fontId="0" fillId="0" borderId="0" pivotButton="0" quotePrefix="0" xfId="0"/>
    <xf numFmtId="170" fontId="0" fillId="0" borderId="0" pivotButton="0" quotePrefix="0" xfId="142"/>
    <xf numFmtId="0" fontId="0" fillId="0" borderId="0" applyAlignment="1" pivotButton="0" quotePrefix="0" xfId="0">
      <alignment horizontal="right"/>
    </xf>
    <xf numFmtId="170" fontId="8" fillId="0" borderId="0" pivotButton="0" quotePrefix="0" xfId="142"/>
    <xf numFmtId="14" fontId="0" fillId="0" borderId="0" pivotButton="0" quotePrefix="0" xfId="0"/>
    <xf numFmtId="0" fontId="49" fillId="0" borderId="0" applyAlignment="1" pivotButton="0" quotePrefix="0" xfId="0">
      <alignment vertical="center"/>
    </xf>
    <xf numFmtId="0" fontId="50" fillId="0" borderId="0" pivotButton="0" quotePrefix="0" xfId="0"/>
    <xf numFmtId="1" fontId="0" fillId="29" borderId="0" pivotButton="0" quotePrefix="0" xfId="0"/>
    <xf numFmtId="0" fontId="0" fillId="29" borderId="0" pivotButton="0" quotePrefix="0" xfId="0"/>
    <xf numFmtId="1" fontId="0" fillId="28" borderId="0" pivotButton="0" quotePrefix="0" xfId="0"/>
    <xf numFmtId="43" fontId="0" fillId="0" borderId="0" pivotButton="0" quotePrefix="0" xfId="142"/>
    <xf numFmtId="11" fontId="0" fillId="0" borderId="0" pivotButton="0" quotePrefix="0" xfId="0"/>
    <xf numFmtId="0" fontId="51" fillId="0" borderId="0" applyAlignment="1" pivotButton="0" quotePrefix="0" xfId="0">
      <alignment horizontal="center"/>
    </xf>
    <xf numFmtId="0" fontId="51" fillId="0" borderId="0" pivotButton="0" quotePrefix="0" xfId="0"/>
    <xf numFmtId="0" fontId="0" fillId="30" borderId="0" pivotButton="0" quotePrefix="0" xfId="0"/>
    <xf numFmtId="0" fontId="51" fillId="30" borderId="0" pivotButton="0" quotePrefix="0" xfId="0"/>
    <xf numFmtId="0" fontId="8" fillId="31" borderId="0" pivotButton="0" quotePrefix="0" xfId="121"/>
    <xf numFmtId="0" fontId="13" fillId="0" borderId="0" applyAlignment="1" pivotButton="0" quotePrefix="0" xfId="0">
      <alignment horizontal="left" vertical="center"/>
    </xf>
    <xf numFmtId="0" fontId="13" fillId="0" borderId="0" applyAlignment="1" pivotButton="0" quotePrefix="0" xfId="0">
      <alignment vertical="center"/>
    </xf>
    <xf numFmtId="0" fontId="48" fillId="0" borderId="0" applyAlignment="1" pivotButton="0" quotePrefix="0" xfId="0">
      <alignment horizontal="left" vertical="center"/>
    </xf>
    <xf numFmtId="171" fontId="0" fillId="0" borderId="0" pivotButton="0" quotePrefix="0" xfId="142"/>
    <xf numFmtId="172" fontId="51" fillId="0" borderId="0" pivotButton="0" quotePrefix="0" xfId="0"/>
    <xf numFmtId="172" fontId="0" fillId="0" borderId="0" pivotButton="0" quotePrefix="0" xfId="0"/>
    <xf numFmtId="0" fontId="0" fillId="0" borderId="8" pivotButton="0" quotePrefix="0" xfId="0"/>
    <xf numFmtId="0" fontId="0" fillId="0" borderId="7" pivotButton="0" quotePrefix="0" xfId="0"/>
    <xf numFmtId="43" fontId="8" fillId="0" borderId="0" pivotButton="0" quotePrefix="0" xfId="142"/>
    <xf numFmtId="164" fontId="8" fillId="32" borderId="0" pivotButton="0" quotePrefix="0" xfId="143"/>
    <xf numFmtId="164" fontId="8" fillId="31" borderId="22" pivotButton="0" quotePrefix="0" xfId="121"/>
    <xf numFmtId="173" fontId="0" fillId="0" borderId="0" pivotButton="0" quotePrefix="0" xfId="0"/>
    <xf numFmtId="0" fontId="0" fillId="0" borderId="23" pivotButton="0" quotePrefix="0" xfId="0"/>
    <xf numFmtId="0" fontId="0" fillId="0" borderId="24" pivotButton="0" quotePrefix="0" xfId="0"/>
    <xf numFmtId="0" fontId="0" fillId="0" borderId="25" pivotButton="0" quotePrefix="0" xfId="0"/>
    <xf numFmtId="0" fontId="0" fillId="0" borderId="26" pivotButton="0" quotePrefix="0" xfId="0"/>
    <xf numFmtId="0" fontId="0" fillId="0" borderId="27" pivotButton="0" quotePrefix="0" xfId="0"/>
    <xf numFmtId="0" fontId="0" fillId="0" borderId="28" pivotButton="0" quotePrefix="0" xfId="0"/>
    <xf numFmtId="0" fontId="2" fillId="0" borderId="1" applyAlignment="1" pivotButton="0" quotePrefix="0" xfId="2">
      <alignment wrapText="1"/>
    </xf>
    <xf numFmtId="0" fontId="0" fillId="0" borderId="1" pivotButton="0" quotePrefix="0" xfId="0"/>
    <xf numFmtId="0" fontId="16" fillId="0" borderId="0" applyAlignment="1" pivotButton="0" quotePrefix="0" xfId="9">
      <alignment vertical="center" wrapText="1"/>
    </xf>
    <xf numFmtId="0" fontId="13" fillId="0" borderId="0" applyAlignment="1" pivotButton="0" quotePrefix="0" xfId="0">
      <alignment horizontal="left" vertical="center"/>
    </xf>
    <xf numFmtId="0" fontId="16" fillId="0" borderId="0" applyAlignment="1" pivotButton="0" quotePrefix="0" xfId="9">
      <alignment horizontal="left" vertical="center" wrapText="1"/>
    </xf>
    <xf numFmtId="0" fontId="13" fillId="0" borderId="0" applyAlignment="1" pivotButton="0" quotePrefix="0" xfId="9">
      <alignment vertical="center" wrapText="1"/>
    </xf>
    <xf numFmtId="49" fontId="13" fillId="0" borderId="0" applyAlignment="1" pivotButton="0" quotePrefix="0" xfId="0">
      <alignment vertical="center" wrapText="1"/>
    </xf>
    <xf numFmtId="0" fontId="13" fillId="0" borderId="0" applyAlignment="1" pivotButton="0" quotePrefix="0" xfId="0">
      <alignment vertical="center" wrapText="1"/>
    </xf>
    <xf numFmtId="49" fontId="13" fillId="0" borderId="0" applyAlignment="1" pivotButton="0" quotePrefix="0" xfId="0">
      <alignment horizontal="left" wrapText="1"/>
    </xf>
    <xf numFmtId="0" fontId="13" fillId="0" borderId="0" applyAlignment="1" pivotButton="0" quotePrefix="0" xfId="0">
      <alignment horizontal="left" wrapText="1"/>
    </xf>
    <xf numFmtId="49" fontId="14" fillId="0" borderId="0" applyAlignment="1" pivotButton="0" quotePrefix="0" xfId="0">
      <alignment vertical="center" wrapText="1"/>
    </xf>
    <xf numFmtId="49" fontId="13" fillId="0" borderId="0" applyAlignment="1" pivotButton="0" quotePrefix="0" xfId="0">
      <alignment wrapText="1"/>
    </xf>
    <xf numFmtId="49" fontId="12" fillId="0" borderId="0" applyAlignment="1" pivotButton="0" quotePrefix="0" xfId="0">
      <alignment vertical="center" wrapText="1"/>
    </xf>
    <xf numFmtId="49" fontId="14" fillId="0" borderId="0" applyAlignment="1" pivotButton="0" quotePrefix="0" xfId="0">
      <alignment wrapText="1"/>
    </xf>
    <xf numFmtId="0" fontId="12" fillId="0" borderId="0" applyAlignment="1" pivotButton="0" quotePrefix="0" xfId="9">
      <alignment vertical="center" wrapText="1"/>
    </xf>
    <xf numFmtId="0" fontId="13" fillId="0" borderId="0" applyAlignment="1" pivotButton="0" quotePrefix="0" xfId="0">
      <alignment horizontal="left" vertical="center" wrapText="1"/>
    </xf>
    <xf numFmtId="0" fontId="12" fillId="0" borderId="0" applyAlignment="1" pivotButton="0" quotePrefix="0" xfId="0">
      <alignment vertical="center" wrapText="1"/>
    </xf>
    <xf numFmtId="49" fontId="13" fillId="0" borderId="0" applyAlignment="1" pivotButton="0" quotePrefix="0" xfId="0">
      <alignment horizontal="left" vertical="center" wrapText="1"/>
    </xf>
    <xf numFmtId="0" fontId="48" fillId="0" borderId="0" applyAlignment="1" pivotButton="0" quotePrefix="0" xfId="0">
      <alignment horizontal="left" vertical="center"/>
    </xf>
    <xf numFmtId="0" fontId="21" fillId="0" borderId="8" applyAlignment="1" pivotButton="0" quotePrefix="0" xfId="16">
      <alignment horizontal="left" wrapText="1"/>
    </xf>
    <xf numFmtId="0" fontId="0" fillId="0" borderId="8" pivotButton="0" quotePrefix="0" xfId="0"/>
    <xf numFmtId="0" fontId="12" fillId="0" borderId="7" applyAlignment="1" pivotButton="0" quotePrefix="0" xfId="0">
      <alignment vertical="center" wrapText="1"/>
    </xf>
    <xf numFmtId="0" fontId="0" fillId="0" borderId="7" pivotButton="0" quotePrefix="0" xfId="0"/>
    <xf numFmtId="0" fontId="13" fillId="0" borderId="0" applyAlignment="1" pivotButton="0" quotePrefix="0" xfId="0">
      <alignment vertical="center"/>
    </xf>
    <xf numFmtId="0" fontId="16" fillId="0" borderId="0" applyAlignment="1" pivotButton="0" quotePrefix="0" xfId="10">
      <alignment vertical="center" wrapText="1"/>
    </xf>
    <xf numFmtId="0" fontId="13" fillId="0" borderId="0" applyAlignment="1" pivotButton="0" quotePrefix="0" xfId="0">
      <alignment horizontal="center" vertical="center"/>
    </xf>
    <xf numFmtId="2" fontId="13" fillId="0" borderId="0" applyAlignment="1" pivotButton="0" quotePrefix="0" xfId="0">
      <alignment vertical="center" wrapText="1"/>
    </xf>
    <xf numFmtId="0" fontId="13" fillId="0" borderId="0" applyAlignment="1" pivotButton="0" quotePrefix="0" xfId="0">
      <alignment horizontal="center" vertical="center" wrapText="1"/>
    </xf>
    <xf numFmtId="171" fontId="0" fillId="0" borderId="0" pivotButton="0" quotePrefix="0" xfId="142"/>
    <xf numFmtId="173" fontId="0" fillId="0" borderId="0" pivotButton="0" quotePrefix="0" xfId="0"/>
    <xf numFmtId="172" fontId="51" fillId="0" borderId="0" pivotButton="0" quotePrefix="0" xfId="0"/>
    <xf numFmtId="172" fontId="0" fillId="0" borderId="0" pivotButton="0" quotePrefix="0" xfId="0"/>
  </cellXfs>
  <cellStyles count="144">
    <cellStyle name="Normal" xfId="0" builtinId="0"/>
    <cellStyle name="Normal 2" xfId="1"/>
    <cellStyle name="Footnotes: top row" xfId="2"/>
    <cellStyle name="Parent row" xfId="3"/>
    <cellStyle name="Body: normal cell" xfId="4"/>
    <cellStyle name="Header: bottom row" xfId="5"/>
    <cellStyle name="Font: Calibri, 9pt regular" xfId="6"/>
    <cellStyle name="Table title" xfId="7"/>
    <cellStyle name="Normal 3" xfId="8"/>
    <cellStyle name="Source Text" xfId="9"/>
    <cellStyle name="Hed Side_Sheet1 (2)_1" xfId="10"/>
    <cellStyle name="Data_Sheet1 (2)_1" xfId="11"/>
    <cellStyle name="Normal 11" xfId="12"/>
    <cellStyle name="Comma 2 2" xfId="13"/>
    <cellStyle name="Normal 3 9" xfId="14"/>
    <cellStyle name="Hed Side" xfId="15"/>
    <cellStyle name="Title-1" xfId="16"/>
    <cellStyle name="20% - Accent1 2" xfId="17"/>
    <cellStyle name="20% - Accent2 2" xfId="18"/>
    <cellStyle name="20% - Accent3 2" xfId="19"/>
    <cellStyle name="20% - Accent4 2" xfId="20"/>
    <cellStyle name="20% - Accent5 2" xfId="21"/>
    <cellStyle name="20% - Accent6 2" xfId="22"/>
    <cellStyle name="40% - Accent1 2" xfId="23"/>
    <cellStyle name="40% - Accent2 2" xfId="24"/>
    <cellStyle name="40% - Accent3 2" xfId="25"/>
    <cellStyle name="40% - Accent4 2" xfId="26"/>
    <cellStyle name="40% - Accent5 2" xfId="27"/>
    <cellStyle name="40% - Accent6 2" xfId="28"/>
    <cellStyle name="60% - Accent1 2" xfId="29"/>
    <cellStyle name="60% - Accent2 2" xfId="30"/>
    <cellStyle name="60% - Accent3 2" xfId="31"/>
    <cellStyle name="60% - Accent4 2" xfId="32"/>
    <cellStyle name="60% - Accent5 2" xfId="33"/>
    <cellStyle name="60% - Accent6 2" xfId="34"/>
    <cellStyle name="Accent1 2" xfId="35"/>
    <cellStyle name="Accent2 2" xfId="36"/>
    <cellStyle name="Accent3 2" xfId="37"/>
    <cellStyle name="Accent4 2" xfId="38"/>
    <cellStyle name="Accent5 2" xfId="39"/>
    <cellStyle name="Accent6 2" xfId="40"/>
    <cellStyle name="Bad 2" xfId="41"/>
    <cellStyle name="Calculation 2" xfId="42"/>
    <cellStyle name="Check Cell 2" xfId="43"/>
    <cellStyle name="Comma 2" xfId="44"/>
    <cellStyle name="Comma 2 2 2" xfId="45"/>
    <cellStyle name="Comma 2 2 3" xfId="46"/>
    <cellStyle name="Comma 2 3" xfId="47"/>
    <cellStyle name="Comma 3" xfId="48"/>
    <cellStyle name="Comma 4" xfId="49"/>
    <cellStyle name="Comma 5" xfId="50"/>
    <cellStyle name="Comma 6" xfId="51"/>
    <cellStyle name="Comma 7" xfId="52"/>
    <cellStyle name="Currency 2" xfId="53"/>
    <cellStyle name="Currency 3" xfId="54"/>
    <cellStyle name="Currency 3 2" xfId="55"/>
    <cellStyle name="Data" xfId="56"/>
    <cellStyle name="Data no deci" xfId="57"/>
    <cellStyle name="Data Superscript" xfId="58"/>
    <cellStyle name="Data_1-1A-Regular" xfId="59"/>
    <cellStyle name="Explanatory Text 2" xfId="60"/>
    <cellStyle name="Good 2" xfId="61"/>
    <cellStyle name="Heading 1 2" xfId="62"/>
    <cellStyle name="Heading 2 2" xfId="63"/>
    <cellStyle name="Heading 3 2" xfId="64"/>
    <cellStyle name="Heading 4 2" xfId="65"/>
    <cellStyle name="Hed Side bold" xfId="66"/>
    <cellStyle name="Hed Side Indent" xfId="67"/>
    <cellStyle name="Hed Side Regular" xfId="68"/>
    <cellStyle name="Hed Side_1-1A-Regular" xfId="69"/>
    <cellStyle name="Hed Top" xfId="70"/>
    <cellStyle name="Input 2" xfId="71"/>
    <cellStyle name="Linked Cell 2" xfId="72"/>
    <cellStyle name="Neutral 2" xfId="73"/>
    <cellStyle name="Normal 10" xfId="74"/>
    <cellStyle name="Normal 2 2" xfId="75"/>
    <cellStyle name="Normal 2 2 2" xfId="76"/>
    <cellStyle name="Normal 2 2 3" xfId="77"/>
    <cellStyle name="Normal 2 3" xfId="78"/>
    <cellStyle name="Normal 2 4" xfId="79"/>
    <cellStyle name="Normal 3 2" xfId="80"/>
    <cellStyle name="Normal 3 2 2" xfId="81"/>
    <cellStyle name="Normal 3 2 2 2" xfId="82"/>
    <cellStyle name="Normal 3 2 3" xfId="83"/>
    <cellStyle name="Normal 3 3" xfId="84"/>
    <cellStyle name="Normal 3 3 2" xfId="85"/>
    <cellStyle name="Normal 3 3 2 2" xfId="86"/>
    <cellStyle name="Normal 3 3 3" xfId="87"/>
    <cellStyle name="Normal 3 4" xfId="88"/>
    <cellStyle name="Normal 3 4 2" xfId="89"/>
    <cellStyle name="Normal 3 5" xfId="90"/>
    <cellStyle name="Normal 3 6" xfId="91"/>
    <cellStyle name="Normal 3 7" xfId="92"/>
    <cellStyle name="Normal 3 8" xfId="93"/>
    <cellStyle name="Normal 4" xfId="94"/>
    <cellStyle name="Normal 4 2" xfId="95"/>
    <cellStyle name="Normal 4 2 2" xfId="96"/>
    <cellStyle name="Normal 4 2 2 2" xfId="97"/>
    <cellStyle name="Normal 4 2 3" xfId="98"/>
    <cellStyle name="Normal 4 3" xfId="99"/>
    <cellStyle name="Normal 4 3 2" xfId="100"/>
    <cellStyle name="Normal 4 3 2 2" xfId="101"/>
    <cellStyle name="Normal 4 3 3" xfId="102"/>
    <cellStyle name="Normal 4 4" xfId="103"/>
    <cellStyle name="Normal 4 4 2" xfId="104"/>
    <cellStyle name="Normal 4 5" xfId="105"/>
    <cellStyle name="Normal 4 6" xfId="106"/>
    <cellStyle name="Normal 4 7" xfId="107"/>
    <cellStyle name="Normal 4 8" xfId="108"/>
    <cellStyle name="Normal 5" xfId="109"/>
    <cellStyle name="Normal 5 2" xfId="110"/>
    <cellStyle name="Normal 5 3" xfId="111"/>
    <cellStyle name="Normal 6" xfId="112"/>
    <cellStyle name="Normal 6 2" xfId="113"/>
    <cellStyle name="Normal 7" xfId="114"/>
    <cellStyle name="Normal 8" xfId="115"/>
    <cellStyle name="Normal 9" xfId="116"/>
    <cellStyle name="Note 2" xfId="117"/>
    <cellStyle name="Note 2 2" xfId="118"/>
    <cellStyle name="Output 2" xfId="119"/>
    <cellStyle name="Percent 2" xfId="120"/>
    <cellStyle name="Percent 2 2" xfId="121"/>
    <cellStyle name="Percent 3" xfId="122"/>
    <cellStyle name="Percent 3 2" xfId="123"/>
    <cellStyle name="Source Hed" xfId="124"/>
    <cellStyle name="Source Superscript" xfId="125"/>
    <cellStyle name="State" xfId="126"/>
    <cellStyle name="Superscript" xfId="127"/>
    <cellStyle name="Table Data" xfId="128"/>
    <cellStyle name="Table Head Top" xfId="129"/>
    <cellStyle name="Table Hed Side" xfId="130"/>
    <cellStyle name="Title 2" xfId="131"/>
    <cellStyle name="Title Text" xfId="132"/>
    <cellStyle name="Title Text 1" xfId="133"/>
    <cellStyle name="Title Text 2" xfId="134"/>
    <cellStyle name="Title-2" xfId="135"/>
    <cellStyle name="Title-3" xfId="136"/>
    <cellStyle name="Total 2" xfId="137"/>
    <cellStyle name="Warning Text 2" xfId="138"/>
    <cellStyle name="Wrap" xfId="139"/>
    <cellStyle name="Wrap Bold" xfId="140"/>
    <cellStyle name="Wrap Title" xfId="141"/>
    <cellStyle name="Comma" xfId="142" builtinId="3"/>
    <cellStyle name="Percent" xfId="143" builtinId="5"/>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externalLink" Target="/xl/externalLinks/externalLink1.xml" Id="rId19"/><Relationship Type="http://schemas.openxmlformats.org/officeDocument/2006/relationships/styles" Target="styles.xml" Id="rId20"/><Relationship Type="http://schemas.openxmlformats.org/officeDocument/2006/relationships/theme" Target="theme/theme1.xml" Id="rId21"/></Relationships>
</file>

<file path=xl/externalLinks/_rels/externalLink1.xml.rels><Relationships xmlns="http://schemas.openxmlformats.org/package/2006/relationships"><Relationship Type="http://schemas.openxmlformats.org/officeDocument/2006/relationships/externalLinkPath" Target="file:///C:/WINDOWS/TEMP/USFreight97-93.xls" TargetMode="External" Id="rId1"/></Relationships>
</file>

<file path=xl/externalLinks/externalLink1.xml><?xml version="1.0" encoding="utf-8"?>
<externalLink xmlns="http://schemas.openxmlformats.org/spreadsheetml/2006/main">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G113"/>
  <sheetViews>
    <sheetView tabSelected="1" workbookViewId="0">
      <selection activeCell="B1" sqref="B1"/>
    </sheetView>
  </sheetViews>
  <sheetFormatPr baseColWidth="10" defaultColWidth="8.83203125" defaultRowHeight="15"/>
  <cols>
    <col width="73.1640625" customWidth="1" min="2" max="2"/>
  </cols>
  <sheetData>
    <row r="1">
      <c r="A1" s="1" t="inlineStr">
        <is>
          <t>SYVbT Start Year Vehicles by Technology</t>
        </is>
      </c>
      <c r="B1" s="71" t="inlineStr">
        <is>
          <t>Arizona</t>
        </is>
      </c>
      <c r="C1" s="69" t="n">
        <v>44631</v>
      </c>
      <c r="F1" s="70" t="inlineStr">
        <is>
          <t>State</t>
        </is>
      </c>
      <c r="G1" s="70" t="inlineStr">
        <is>
          <t>State</t>
        </is>
      </c>
    </row>
    <row r="2">
      <c r="B2">
        <f>LOOKUP(B1,F2:G51,G2:G51)</f>
        <v/>
      </c>
      <c r="F2" s="71" t="inlineStr">
        <is>
          <t>Alabama</t>
        </is>
      </c>
      <c r="G2" s="71" t="inlineStr">
        <is>
          <t>AL</t>
        </is>
      </c>
    </row>
    <row r="3">
      <c r="A3" s="1" t="inlineStr">
        <is>
          <t>Sources:</t>
        </is>
      </c>
      <c r="B3" s="11" t="inlineStr">
        <is>
          <t>LDVs</t>
        </is>
      </c>
      <c r="F3" s="71" t="inlineStr">
        <is>
          <t>Alaska</t>
        </is>
      </c>
      <c r="G3" s="71" t="inlineStr">
        <is>
          <t>AK</t>
        </is>
      </c>
    </row>
    <row r="4">
      <c r="B4" t="inlineStr">
        <is>
          <t>EIA</t>
        </is>
      </c>
      <c r="F4" s="71" t="inlineStr">
        <is>
          <t>Arizona</t>
        </is>
      </c>
      <c r="G4" s="71" t="inlineStr">
        <is>
          <t>AZ</t>
        </is>
      </c>
    </row>
    <row r="5">
      <c r="B5" s="29" t="n">
        <v>2019</v>
      </c>
      <c r="F5" s="71" t="inlineStr">
        <is>
          <t>Arkansas</t>
        </is>
      </c>
      <c r="G5" s="71" t="inlineStr">
        <is>
          <t>AR</t>
        </is>
      </c>
    </row>
    <row r="6">
      <c r="B6" t="inlineStr">
        <is>
          <t>Annual Energy Outlook 2019</t>
        </is>
      </c>
      <c r="F6" s="71" t="inlineStr">
        <is>
          <t>California</t>
        </is>
      </c>
      <c r="G6" s="71" t="inlineStr">
        <is>
          <t>CA</t>
        </is>
      </c>
    </row>
    <row r="7">
      <c r="B7" t="inlineStr">
        <is>
          <t>https://www.eia.gov/outlooks/aeo/supplement/excel/suptab_40.xlsx</t>
        </is>
      </c>
      <c r="F7" s="71" t="inlineStr">
        <is>
          <t>Colorado</t>
        </is>
      </c>
      <c r="G7" s="71" t="inlineStr">
        <is>
          <t>CO</t>
        </is>
      </c>
    </row>
    <row r="8">
      <c r="B8" t="inlineStr">
        <is>
          <t>Table 46</t>
        </is>
      </c>
      <c r="F8" s="71" t="inlineStr">
        <is>
          <t>Connecticut</t>
        </is>
      </c>
      <c r="G8" s="71" t="inlineStr">
        <is>
          <t>CT</t>
        </is>
      </c>
    </row>
    <row r="9">
      <c r="F9" s="71" t="inlineStr">
        <is>
          <t>Delaware</t>
        </is>
      </c>
      <c r="G9" s="71" t="inlineStr">
        <is>
          <t>DE</t>
        </is>
      </c>
    </row>
    <row r="10">
      <c r="B10" s="11" t="inlineStr">
        <is>
          <t>passenger HDVs, rail, motorbikes</t>
        </is>
      </c>
      <c r="F10" s="71" t="inlineStr">
        <is>
          <t>Florida</t>
        </is>
      </c>
      <c r="G10" s="71" t="inlineStr">
        <is>
          <t>FL</t>
        </is>
      </c>
    </row>
    <row r="11">
      <c r="B11" t="inlineStr">
        <is>
          <t>DoT</t>
        </is>
      </c>
      <c r="F11" s="71" t="inlineStr">
        <is>
          <t>Georgia</t>
        </is>
      </c>
      <c r="G11" s="71" t="inlineStr">
        <is>
          <t>GA</t>
        </is>
      </c>
    </row>
    <row r="12">
      <c r="B12" s="29" t="n">
        <v>2019</v>
      </c>
      <c r="F12" s="71" t="inlineStr">
        <is>
          <t>Hawaii</t>
        </is>
      </c>
      <c r="G12" s="71" t="inlineStr">
        <is>
          <t>HI</t>
        </is>
      </c>
    </row>
    <row r="13">
      <c r="B13" t="inlineStr">
        <is>
          <t>National Transportation Statistics 2018 Q4</t>
        </is>
      </c>
      <c r="F13" s="71" t="inlineStr">
        <is>
          <t>Idaho</t>
        </is>
      </c>
      <c r="G13" s="71" t="inlineStr">
        <is>
          <t>ID</t>
        </is>
      </c>
    </row>
    <row r="14">
      <c r="B14" t="inlineStr">
        <is>
          <t>https://www.bts.gov/content/number-us-aircraft-vehicles-vessels-and-other-conveyances</t>
        </is>
      </c>
      <c r="F14" s="71" t="inlineStr">
        <is>
          <t>Illinois</t>
        </is>
      </c>
      <c r="G14" s="71" t="inlineStr">
        <is>
          <t>IL</t>
        </is>
      </c>
    </row>
    <row r="15">
      <c r="B15" t="inlineStr">
        <is>
          <t>Table 1-11</t>
        </is>
      </c>
      <c r="F15" s="71" t="inlineStr">
        <is>
          <t>Indiana</t>
        </is>
      </c>
      <c r="G15" s="71" t="inlineStr">
        <is>
          <t>IN</t>
        </is>
      </c>
    </row>
    <row r="16">
      <c r="F16" s="71" t="inlineStr">
        <is>
          <t>Iowa</t>
        </is>
      </c>
      <c r="G16" s="71" t="inlineStr">
        <is>
          <t>IA</t>
        </is>
      </c>
    </row>
    <row r="17">
      <c r="B17" s="11" t="inlineStr">
        <is>
          <t>passenger ships</t>
        </is>
      </c>
      <c r="F17" s="71" t="inlineStr">
        <is>
          <t>Kansas</t>
        </is>
      </c>
      <c r="G17" s="71" t="inlineStr">
        <is>
          <t>KS</t>
        </is>
      </c>
    </row>
    <row r="18">
      <c r="B18" t="inlineStr">
        <is>
          <t>U.S. Coast Guard</t>
        </is>
      </c>
      <c r="F18" s="71" t="inlineStr">
        <is>
          <t>Kentucky</t>
        </is>
      </c>
      <c r="G18" s="71" t="inlineStr">
        <is>
          <t>KY</t>
        </is>
      </c>
    </row>
    <row r="19">
      <c r="B19" s="29" t="n">
        <v>2013</v>
      </c>
      <c r="F19" s="71" t="inlineStr">
        <is>
          <t>Louisiana</t>
        </is>
      </c>
      <c r="G19" s="71" t="inlineStr">
        <is>
          <t>LA</t>
        </is>
      </c>
    </row>
    <row r="20">
      <c r="B20" t="inlineStr">
        <is>
          <t>National Recreational Boating Survey 2012</t>
        </is>
      </c>
      <c r="F20" s="71" t="inlineStr">
        <is>
          <t>Maine</t>
        </is>
      </c>
      <c r="G20" s="71" t="inlineStr">
        <is>
          <t>ME</t>
        </is>
      </c>
    </row>
    <row r="21">
      <c r="B21" t="inlineStr">
        <is>
          <t>http://www.uscgboating.org/library/recreational-boating-servey/2012survey%20report.pdf</t>
        </is>
      </c>
      <c r="F21" s="71" t="inlineStr">
        <is>
          <t>Maryland</t>
        </is>
      </c>
      <c r="G21" s="71" t="inlineStr">
        <is>
          <t>MD</t>
        </is>
      </c>
    </row>
    <row r="22">
      <c r="B22" t="inlineStr">
        <is>
          <t>Page 63, Table 40</t>
        </is>
      </c>
      <c r="F22" s="71" t="inlineStr">
        <is>
          <t>Massachusetts</t>
        </is>
      </c>
      <c r="G22" s="71" t="inlineStr">
        <is>
          <t>MA</t>
        </is>
      </c>
    </row>
    <row r="23">
      <c r="F23" s="71" t="inlineStr">
        <is>
          <t>Michigan</t>
        </is>
      </c>
      <c r="G23" s="71" t="inlineStr">
        <is>
          <t>MI</t>
        </is>
      </c>
    </row>
    <row r="24">
      <c r="B24" s="11" t="inlineStr">
        <is>
          <t>electric buses (passenger HDVs)</t>
        </is>
      </c>
      <c r="F24" s="71" t="inlineStr">
        <is>
          <t>Minnesota</t>
        </is>
      </c>
      <c r="G24" s="71" t="inlineStr">
        <is>
          <t>MN</t>
        </is>
      </c>
    </row>
    <row r="25">
      <c r="B25" t="inlineStr">
        <is>
          <t>DoT</t>
        </is>
      </c>
      <c r="F25" s="71" t="inlineStr">
        <is>
          <t>Mississippi</t>
        </is>
      </c>
      <c r="G25" s="71" t="inlineStr">
        <is>
          <t>MS</t>
        </is>
      </c>
    </row>
    <row r="26">
      <c r="B26" s="29" t="n">
        <v>2016</v>
      </c>
      <c r="F26" s="71" t="inlineStr">
        <is>
          <t>Missouri</t>
        </is>
      </c>
      <c r="G26" s="71" t="inlineStr">
        <is>
          <t>MO</t>
        </is>
      </c>
    </row>
    <row r="27">
      <c r="B27" t="inlineStr">
        <is>
          <t>Zero Emissions Bus Operators</t>
        </is>
      </c>
      <c r="F27" s="71" t="inlineStr">
        <is>
          <t>Montana</t>
        </is>
      </c>
      <c r="G27" s="71" t="inlineStr">
        <is>
          <t>MT</t>
        </is>
      </c>
    </row>
    <row r="28">
      <c r="B28" t="inlineStr">
        <is>
          <t>https://www.transportation.gov/r2ze/fleets-zero-emission-buses-us-and-china</t>
        </is>
      </c>
      <c r="F28" s="71" t="inlineStr">
        <is>
          <t>Nebraska</t>
        </is>
      </c>
      <c r="G28" s="71" t="inlineStr">
        <is>
          <t>NE</t>
        </is>
      </c>
    </row>
    <row r="29">
      <c r="B29" t="inlineStr">
        <is>
          <t>First paragraph</t>
        </is>
      </c>
      <c r="F29" s="71" t="inlineStr">
        <is>
          <t>Nevada</t>
        </is>
      </c>
      <c r="G29" s="71" t="inlineStr">
        <is>
          <t>NV</t>
        </is>
      </c>
    </row>
    <row r="30">
      <c r="F30" s="71" t="inlineStr">
        <is>
          <t>New Hampshire</t>
        </is>
      </c>
      <c r="G30" s="71" t="inlineStr">
        <is>
          <t>NH</t>
        </is>
      </c>
    </row>
    <row r="31">
      <c r="B31" s="11" t="inlineStr">
        <is>
          <t>freight HDVs</t>
        </is>
      </c>
      <c r="F31" s="71" t="inlineStr">
        <is>
          <t>New Jersey</t>
        </is>
      </c>
      <c r="G31" s="71" t="inlineStr">
        <is>
          <t>NJ</t>
        </is>
      </c>
    </row>
    <row r="32">
      <c r="B32" t="inlineStr">
        <is>
          <t>EIA</t>
        </is>
      </c>
      <c r="F32" s="71" t="inlineStr">
        <is>
          <t>New Mexico</t>
        </is>
      </c>
      <c r="G32" s="71" t="inlineStr">
        <is>
          <t>NM</t>
        </is>
      </c>
    </row>
    <row r="33">
      <c r="B33" s="29" t="n">
        <v>2019</v>
      </c>
      <c r="F33" s="71" t="inlineStr">
        <is>
          <t>New York</t>
        </is>
      </c>
      <c r="G33" s="71" t="inlineStr">
        <is>
          <t>NY</t>
        </is>
      </c>
    </row>
    <row r="34">
      <c r="B34" t="inlineStr">
        <is>
          <t>Annual Energy Outlook 2019</t>
        </is>
      </c>
      <c r="F34" s="71" t="inlineStr">
        <is>
          <t>North Carolina</t>
        </is>
      </c>
      <c r="G34" s="71" t="inlineStr">
        <is>
          <t>NC</t>
        </is>
      </c>
    </row>
    <row r="35">
      <c r="B35" t="inlineStr">
        <is>
          <t>https://www.eia.gov/outlooks/aeo/supplement/excel/suptab_50.xlsx</t>
        </is>
      </c>
      <c r="F35" s="71" t="inlineStr">
        <is>
          <t>North Dakota</t>
        </is>
      </c>
      <c r="G35" s="71" t="inlineStr">
        <is>
          <t>ND</t>
        </is>
      </c>
    </row>
    <row r="36">
      <c r="B36" t="inlineStr">
        <is>
          <t>Table 50</t>
        </is>
      </c>
      <c r="F36" s="71" t="inlineStr">
        <is>
          <t>Ohio</t>
        </is>
      </c>
      <c r="G36" s="71" t="inlineStr">
        <is>
          <t>OH</t>
        </is>
      </c>
    </row>
    <row r="37">
      <c r="F37" s="71" t="inlineStr">
        <is>
          <t>Oklahoma</t>
        </is>
      </c>
      <c r="G37" s="71" t="inlineStr">
        <is>
          <t>OK</t>
        </is>
      </c>
    </row>
    <row r="38">
      <c r="B38" s="11" t="inlineStr">
        <is>
          <t>Class II and Class III (Small) Railroad Statistics</t>
        </is>
      </c>
      <c r="F38" s="71" t="inlineStr">
        <is>
          <t>Oregon</t>
        </is>
      </c>
      <c r="G38" s="71" t="inlineStr">
        <is>
          <t>OR</t>
        </is>
      </c>
    </row>
    <row r="39">
      <c r="B39" t="inlineStr">
        <is>
          <t>Federal Railroad Administration</t>
        </is>
      </c>
      <c r="F39" s="71" t="inlineStr">
        <is>
          <t>Pennsylvania</t>
        </is>
      </c>
      <c r="G39" s="71" t="inlineStr">
        <is>
          <t>PA</t>
        </is>
      </c>
    </row>
    <row r="40">
      <c r="B40" s="29" t="n">
        <v>2014</v>
      </c>
      <c r="F40" s="71" t="inlineStr">
        <is>
          <t>Rhode Island</t>
        </is>
      </c>
      <c r="G40" s="71" t="inlineStr">
        <is>
          <t>RI</t>
        </is>
      </c>
    </row>
    <row r="41">
      <c r="B41" t="inlineStr">
        <is>
          <t>Summary of Class II and Class III Railroad Capital Needs and Funding Sources</t>
        </is>
      </c>
      <c r="F41" s="71" t="inlineStr">
        <is>
          <t>South Carolina</t>
        </is>
      </c>
      <c r="G41" s="71" t="inlineStr">
        <is>
          <t>SC</t>
        </is>
      </c>
    </row>
    <row r="42">
      <c r="B42" t="inlineStr">
        <is>
          <t>http://www.infrastructurereportcard.org/wp-content/uploads/2018/05/C1-140212-001_D1-FRA-Report-on-RRs-Report-9-30.pdf</t>
        </is>
      </c>
      <c r="F42" s="71" t="inlineStr">
        <is>
          <t>South Dakota</t>
        </is>
      </c>
      <c r="G42" s="71" t="inlineStr">
        <is>
          <t>SD</t>
        </is>
      </c>
    </row>
    <row r="43">
      <c r="B43" t="inlineStr">
        <is>
          <t>Page 4</t>
        </is>
      </c>
      <c r="F43" s="71" t="inlineStr">
        <is>
          <t>Tennessee</t>
        </is>
      </c>
      <c r="G43" s="71" t="inlineStr">
        <is>
          <t>TN</t>
        </is>
      </c>
    </row>
    <row r="44">
      <c r="F44" s="71" t="inlineStr">
        <is>
          <t>Texas</t>
        </is>
      </c>
      <c r="G44" s="71" t="inlineStr">
        <is>
          <t>TX</t>
        </is>
      </c>
    </row>
    <row r="45">
      <c r="B45" s="11" t="inlineStr">
        <is>
          <t>aircraft</t>
        </is>
      </c>
      <c r="F45" s="71" t="inlineStr">
        <is>
          <t>Utah</t>
        </is>
      </c>
      <c r="G45" s="71" t="inlineStr">
        <is>
          <t>UT</t>
        </is>
      </c>
    </row>
    <row r="46">
      <c r="B46" t="inlineStr">
        <is>
          <t>EIA</t>
        </is>
      </c>
      <c r="F46" s="71" t="inlineStr">
        <is>
          <t>Vermont</t>
        </is>
      </c>
      <c r="G46" s="71" t="inlineStr">
        <is>
          <t>VT</t>
        </is>
      </c>
    </row>
    <row r="47">
      <c r="B47" s="29" t="n">
        <v>2019</v>
      </c>
      <c r="F47" s="71" t="inlineStr">
        <is>
          <t>Virginia</t>
        </is>
      </c>
      <c r="G47" s="71" t="inlineStr">
        <is>
          <t>VA</t>
        </is>
      </c>
    </row>
    <row r="48">
      <c r="B48" t="inlineStr">
        <is>
          <t>Annual Energy Outlook 2019</t>
        </is>
      </c>
      <c r="F48" s="71" t="inlineStr">
        <is>
          <t>Washington</t>
        </is>
      </c>
      <c r="G48" s="71" t="inlineStr">
        <is>
          <t>WA</t>
        </is>
      </c>
    </row>
    <row r="49">
      <c r="B49" t="inlineStr">
        <is>
          <t>https://www.eia.gov/outlooks/aeo/supplement/excel/suptab_49.xlsx</t>
        </is>
      </c>
      <c r="F49" s="71" t="inlineStr">
        <is>
          <t>West Virginia</t>
        </is>
      </c>
      <c r="G49" s="71" t="inlineStr">
        <is>
          <t>WV</t>
        </is>
      </c>
    </row>
    <row r="50">
      <c r="B50" t="inlineStr">
        <is>
          <t>Table 49</t>
        </is>
      </c>
      <c r="F50" s="71" t="inlineStr">
        <is>
          <t>Wisconsin</t>
        </is>
      </c>
      <c r="G50" s="71" t="inlineStr">
        <is>
          <t>WI</t>
        </is>
      </c>
    </row>
    <row r="51">
      <c r="F51" s="71" t="inlineStr">
        <is>
          <t>Wyoming</t>
        </is>
      </c>
      <c r="G51" s="71" t="inlineStr">
        <is>
          <t>WY</t>
        </is>
      </c>
    </row>
    <row r="52">
      <c r="B52" s="11" t="inlineStr">
        <is>
          <t>Passenger Rail Scaling</t>
        </is>
      </c>
      <c r="F52" s="71" t="n"/>
      <c r="G52" s="71" t="n"/>
    </row>
    <row r="53">
      <c r="B53" t="inlineStr">
        <is>
          <t>Amtrak Ridership</t>
        </is>
      </c>
      <c r="F53" s="71" t="n"/>
      <c r="G53" s="71" t="n"/>
    </row>
    <row r="54">
      <c r="B54" t="inlineStr">
        <is>
          <t>Bureau of Transportation Statistics</t>
        </is>
      </c>
      <c r="F54" s="71" t="n"/>
      <c r="G54" s="71" t="n"/>
    </row>
    <row r="55">
      <c r="B55" t="n">
        <v>2022</v>
      </c>
      <c r="F55" s="71" t="n"/>
      <c r="G55" s="71" t="n"/>
    </row>
    <row r="56">
      <c r="B56" t="inlineStr">
        <is>
          <t>https://www.bts.gov/browse-statistical-products-and-data/state-transportation-statistics/amtrak-ridership</t>
        </is>
      </c>
      <c r="F56" s="71" t="n"/>
      <c r="G56" s="71" t="n"/>
    </row>
    <row r="57">
      <c r="F57" s="71" t="n"/>
      <c r="G57" s="71" t="n"/>
    </row>
    <row r="58">
      <c r="F58" s="71" t="n"/>
      <c r="G58" s="71" t="n"/>
    </row>
    <row r="59">
      <c r="F59" s="71" t="n"/>
      <c r="G59" s="71" t="n"/>
    </row>
    <row r="60">
      <c r="F60" s="71" t="n"/>
      <c r="G60" s="71" t="n"/>
    </row>
    <row r="61">
      <c r="F61" s="71" t="n"/>
      <c r="G61" s="71" t="n"/>
    </row>
    <row r="62">
      <c r="A62" s="1" t="inlineStr">
        <is>
          <t>Notes</t>
        </is>
      </c>
    </row>
    <row r="63">
      <c r="A63" t="inlineStr">
        <is>
          <t>The start year is the year prior the first simulated year in the model.</t>
        </is>
      </c>
    </row>
    <row r="64">
      <c r="A64" t="inlineStr">
        <is>
          <t>For the U.S. in EPS 3.0, the start year is 2018, as the first simulated year is 2019.</t>
        </is>
      </c>
    </row>
    <row r="65">
      <c r="A65" t="inlineStr">
        <is>
          <t>We use AEO 2019 to calculate start year vehicles, as AEO 2020 does not include 2018 data.</t>
        </is>
      </c>
    </row>
    <row r="67">
      <c r="A67" t="inlineStr">
        <is>
          <t>Our source for buses (NTS 1-11) doesn't differentiate by technology type, so we divide them up</t>
        </is>
      </c>
    </row>
    <row r="68">
      <c r="A68" t="inlineStr">
        <is>
          <t>based on bus fuel consumption (AEO 37).  That source (AEO 37) doesn't include electricity,</t>
        </is>
      </c>
    </row>
    <row r="69">
      <c r="A69" t="inlineStr">
        <is>
          <t>so we add it separately via a different source (DoT, above), which we assume is additional to</t>
        </is>
      </c>
    </row>
    <row r="70">
      <c r="A70" t="inlineStr">
        <is>
          <t>the non-electric buses.</t>
        </is>
      </c>
    </row>
    <row r="72">
      <c r="A72" t="inlineStr">
        <is>
          <t>For passenger rail, we have locomotives explicitly only for Amtrak, and cars for light, heavy,</t>
        </is>
      </c>
    </row>
    <row r="73">
      <c r="A73" t="inlineStr">
        <is>
          <t>and commuter rail.  We assume an average of 10 cars per train for light, heavy, and commuter rail.</t>
        </is>
      </c>
    </row>
    <row r="75">
      <c r="A75" t="inlineStr">
        <is>
          <t>For freight rail, we only have explicit data on the number of locomotives from Class I railroads</t>
        </is>
      </c>
    </row>
    <row r="76">
      <c r="A76" t="inlineStr">
        <is>
          <t>(from NTS 1-11).  We estimate the number of locomotives from Class II and III</t>
        </is>
      </c>
    </row>
    <row r="77">
      <c r="A77" t="inlineStr">
        <is>
          <t>railroads via a ratio of revenue relative to class I (FRA).</t>
        </is>
      </c>
    </row>
    <row r="79">
      <c r="A79" t="inlineStr">
        <is>
          <t>Our source for light trucks by technology type (AEO 40) doesn't differentiate between commercial</t>
        </is>
      </c>
    </row>
    <row r="80">
      <c r="A80" t="inlineStr">
        <is>
          <t>light trucks (freight LDVs) and the much more common passenger LDVs (which includes SUVs).</t>
        </is>
      </c>
    </row>
    <row r="81">
      <c r="A81" t="inlineStr">
        <is>
          <t>We divide these up by vehicle miles traveled (AEO 7).  We assume all diesel and natural gas light trucks</t>
        </is>
      </c>
    </row>
    <row r="82">
      <c r="A82" t="inlineStr">
        <is>
          <t>are freight LDVs, and the remainder of the freight LDVs are conventional gasoline vehicles.</t>
        </is>
      </c>
    </row>
    <row r="84">
      <c r="A84" t="inlineStr">
        <is>
          <t>Our source for freight ships (NTS 1-11) includes pushers (towboats and tugs) in the self-propelled</t>
        </is>
      </c>
    </row>
    <row r="85">
      <c r="A85" t="inlineStr">
        <is>
          <t>vessels category.  We include these because they typically are propelling one or more non-self-propelled</t>
        </is>
      </c>
    </row>
    <row r="86">
      <c r="A86" t="inlineStr">
        <is>
          <t>barges or vessels, and we want to include these vessels when they are being pushed.  The easiest way</t>
        </is>
      </c>
    </row>
    <row r="87">
      <c r="A87" t="inlineStr">
        <is>
          <t>to do this is to track the pushers, in the same way we track locomotives for rail but not rail cars.</t>
        </is>
      </c>
    </row>
    <row r="89">
      <c r="A89" t="inlineStr">
        <is>
          <t>Our source for motorcycles (NTS 1-11) doesn't differentiate by technology type, and we don't</t>
        </is>
      </c>
    </row>
    <row r="90">
      <c r="A90" t="inlineStr">
        <is>
          <t>have data on motorcycles by fuel type or by technology from AEO, so we assume all</t>
        </is>
      </c>
    </row>
    <row r="91">
      <c r="A91" t="inlineStr">
        <is>
          <t>motorcycles are gasoline vehicles.</t>
        </is>
      </c>
    </row>
    <row r="93">
      <c r="A93" t="inlineStr">
        <is>
          <t>Start Year</t>
        </is>
      </c>
      <c r="B93" t="n">
        <v>2018</v>
      </c>
    </row>
    <row r="95">
      <c r="A95" s="1" t="inlineStr">
        <is>
          <t>State downscaling</t>
        </is>
      </c>
    </row>
    <row r="96">
      <c r="A96" t="inlineStr">
        <is>
          <t>Move diesel freight LDVs to the freight HDV output</t>
        </is>
      </c>
    </row>
    <row r="97">
      <c r="A97" t="inlineStr">
        <is>
          <t>Move gas freight HDV to the freight LDV output</t>
        </is>
      </c>
    </row>
    <row r="98">
      <c r="A98" t="inlineStr">
        <is>
          <t>Adjusted tabs are in yellow in the csv_export tab</t>
        </is>
      </c>
    </row>
    <row r="100">
      <c r="A100" t="inlineStr">
        <is>
          <t>The file BAAD is calibrated based on the following assumptions:</t>
        </is>
      </c>
    </row>
    <row r="102">
      <c r="B102" s="76" t="inlineStr">
        <is>
          <t>petroleum gasoline</t>
        </is>
      </c>
      <c r="C102" s="76" t="inlineStr">
        <is>
          <t>petroleum diesel</t>
        </is>
      </c>
    </row>
    <row r="103">
      <c r="A103" t="inlineStr">
        <is>
          <t>LDV-psgr</t>
        </is>
      </c>
      <c r="B103" s="66" t="inlineStr">
        <is>
          <t>Y</t>
        </is>
      </c>
      <c r="C103" s="75" t="n"/>
    </row>
    <row r="104">
      <c r="A104" t="inlineStr">
        <is>
          <t>HDV-psgr</t>
        </is>
      </c>
      <c r="B104" s="75" t="n"/>
      <c r="C104" s="66" t="inlineStr">
        <is>
          <t>Y</t>
        </is>
      </c>
    </row>
    <row r="105">
      <c r="A105" t="inlineStr">
        <is>
          <t>aircraft-psgr</t>
        </is>
      </c>
      <c r="B105" s="75" t="n"/>
      <c r="C105" s="66" t="inlineStr">
        <is>
          <t>Y</t>
        </is>
      </c>
    </row>
    <row r="106">
      <c r="A106" t="inlineStr">
        <is>
          <t>rail-psgr</t>
        </is>
      </c>
      <c r="B106" s="75" t="n"/>
      <c r="C106" s="66" t="inlineStr">
        <is>
          <t>Y</t>
        </is>
      </c>
    </row>
    <row r="107">
      <c r="A107" t="inlineStr">
        <is>
          <t>ships-psgr</t>
        </is>
      </c>
      <c r="B107" s="66" t="inlineStr">
        <is>
          <t>Y</t>
        </is>
      </c>
    </row>
    <row r="108">
      <c r="A108" t="inlineStr">
        <is>
          <t>motorbikes</t>
        </is>
      </c>
      <c r="B108" s="66" t="inlineStr">
        <is>
          <t>Y</t>
        </is>
      </c>
      <c r="C108" s="75" t="n"/>
    </row>
    <row r="109">
      <c r="A109" t="inlineStr">
        <is>
          <t>LDV-frgt</t>
        </is>
      </c>
      <c r="B109" s="66" t="inlineStr">
        <is>
          <t>Y</t>
        </is>
      </c>
      <c r="C109" s="128" t="n"/>
    </row>
    <row r="110">
      <c r="A110" t="inlineStr">
        <is>
          <t>HDV-frgt</t>
        </is>
      </c>
      <c r="B110" s="128" t="n"/>
      <c r="C110" s="66" t="inlineStr">
        <is>
          <t>Y</t>
        </is>
      </c>
    </row>
    <row r="111">
      <c r="A111" t="inlineStr">
        <is>
          <t>aircraft-frgt</t>
        </is>
      </c>
      <c r="B111" s="128" t="n"/>
      <c r="C111" s="66" t="inlineStr">
        <is>
          <t>Y</t>
        </is>
      </c>
    </row>
    <row r="112">
      <c r="A112" t="inlineStr">
        <is>
          <t>rail-frgt</t>
        </is>
      </c>
      <c r="B112" s="128" t="n"/>
      <c r="C112" s="66" t="inlineStr">
        <is>
          <t>Y</t>
        </is>
      </c>
    </row>
    <row r="113">
      <c r="A113" t="inlineStr">
        <is>
          <t>ships-frgt</t>
        </is>
      </c>
      <c r="B113" s="128" t="n"/>
      <c r="C113" s="66" t="inlineStr">
        <is>
          <t>Y</t>
        </is>
      </c>
    </row>
  </sheetData>
  <pageMargins left="0.7" right="0.7" top="0.75" bottom="0.75" header="0.3" footer="0.3"/>
  <pageSetup orientation="portrait"/>
</worksheet>
</file>

<file path=xl/worksheets/sheet10.xml><?xml version="1.0" encoding="utf-8"?>
<worksheet xmlns="http://schemas.openxmlformats.org/spreadsheetml/2006/main">
  <sheetPr>
    <outlinePr summaryBelow="1" summaryRight="1"/>
    <pageSetUpPr/>
  </sheetPr>
  <dimension ref="A1:G11"/>
  <sheetViews>
    <sheetView workbookViewId="0">
      <selection activeCell="A1" sqref="A1"/>
    </sheetView>
  </sheetViews>
  <sheetFormatPr baseColWidth="10" defaultColWidth="8.83203125" defaultRowHeight="15"/>
  <cols>
    <col width="26.83203125" customWidth="1" min="1" max="1"/>
    <col width="16.6640625" customWidth="1" min="2" max="2"/>
    <col width="12.6640625" customWidth="1" min="3" max="3"/>
    <col width="14.1640625" customWidth="1" min="4" max="4"/>
    <col width="16.6640625" customWidth="1" min="5" max="5"/>
    <col width="16.33203125" customWidth="1" min="6" max="6"/>
    <col width="15.83203125" customWidth="1" min="7" max="7"/>
  </cols>
  <sheetData>
    <row r="1">
      <c r="A1" s="1" t="inlineStr">
        <is>
          <t>Table 40: 2012 Boating Days and Hours by Boat Type in the U.S.</t>
        </is>
      </c>
    </row>
    <row r="2">
      <c r="A2" s="1" t="n"/>
    </row>
    <row r="3" ht="48" customHeight="1">
      <c r="A3" s="57" t="inlineStr">
        <is>
          <t>Boat Type</t>
        </is>
      </c>
      <c r="B3" s="57" t="inlineStr">
        <is>
          <t>Number of Boats Owned in the U.S. (thousands)</t>
        </is>
      </c>
      <c r="C3" s="57" t="inlineStr">
        <is>
          <t>Number of Boating Days (thousands)</t>
        </is>
      </c>
      <c r="D3" s="57" t="inlineStr">
        <is>
          <t>Number of Person-Hours (millions)</t>
        </is>
      </c>
      <c r="E3" s="57" t="inlineStr">
        <is>
          <t>Number of Days / Boat</t>
        </is>
      </c>
      <c r="F3" s="57" t="inlineStr">
        <is>
          <t>Number of Hours / Boating Day</t>
        </is>
      </c>
      <c r="G3" s="57" t="inlineStr">
        <is>
          <t>Passengers on Boat / Boating Day</t>
        </is>
      </c>
    </row>
    <row r="4">
      <c r="A4" t="inlineStr">
        <is>
          <t>All Types</t>
        </is>
      </c>
      <c r="B4" s="12" t="n">
        <v>21611</v>
      </c>
      <c r="C4" s="12" t="n">
        <v>244203</v>
      </c>
      <c r="D4" s="12" t="n">
        <v>3584</v>
      </c>
      <c r="E4" t="n">
        <v>11.3</v>
      </c>
      <c r="F4" t="n">
        <v>5.7</v>
      </c>
      <c r="G4" t="n">
        <v>2.4</v>
      </c>
    </row>
    <row r="5">
      <c r="A5" t="inlineStr">
        <is>
          <t>Powerboat</t>
        </is>
      </c>
      <c r="B5" s="12" t="n">
        <v>10147</v>
      </c>
      <c r="C5" s="12" t="n">
        <v>121865</v>
      </c>
      <c r="D5" s="12" t="n">
        <v>2035</v>
      </c>
      <c r="E5" t="n">
        <v>12</v>
      </c>
      <c r="F5" t="n">
        <v>6</v>
      </c>
      <c r="G5" t="n">
        <v>2.7</v>
      </c>
    </row>
    <row r="6">
      <c r="A6" t="inlineStr">
        <is>
          <t>Sailboat</t>
        </is>
      </c>
      <c r="B6" t="n">
        <v>735</v>
      </c>
      <c r="C6" s="12" t="n">
        <v>8137</v>
      </c>
      <c r="D6" t="n">
        <v>154</v>
      </c>
      <c r="E6" t="n">
        <v>11.1</v>
      </c>
      <c r="F6" t="n">
        <v>7.8</v>
      </c>
      <c r="G6" t="n">
        <v>2.4</v>
      </c>
    </row>
    <row r="7">
      <c r="A7" t="inlineStr">
        <is>
          <t>Pontoon Boat</t>
        </is>
      </c>
      <c r="B7" t="n">
        <v>854</v>
      </c>
      <c r="C7" s="12" t="n">
        <v>12694</v>
      </c>
      <c r="D7" t="n">
        <v>220</v>
      </c>
      <c r="E7" t="n">
        <v>14.9</v>
      </c>
      <c r="F7" t="n">
        <v>4.1</v>
      </c>
      <c r="G7" t="n">
        <v>3.8</v>
      </c>
    </row>
    <row r="8">
      <c r="A8" t="inlineStr">
        <is>
          <t>PWC</t>
        </is>
      </c>
      <c r="B8" s="12" t="n">
        <v>1704</v>
      </c>
      <c r="C8" s="12" t="n">
        <v>18728</v>
      </c>
      <c r="D8" t="n">
        <v>212</v>
      </c>
      <c r="E8" t="n">
        <v>11</v>
      </c>
      <c r="F8" t="n">
        <v>4.7</v>
      </c>
      <c r="G8" t="n">
        <v>2.3</v>
      </c>
    </row>
    <row r="9">
      <c r="A9" t="inlineStr">
        <is>
          <t>Canoe</t>
        </is>
      </c>
      <c r="B9" s="12" t="n">
        <v>2508</v>
      </c>
      <c r="C9" s="12" t="n">
        <v>21580</v>
      </c>
      <c r="D9" t="n">
        <v>362</v>
      </c>
      <c r="E9" t="n">
        <v>8.6</v>
      </c>
      <c r="F9" t="n">
        <v>6.3</v>
      </c>
      <c r="G9" t="n">
        <v>2.3</v>
      </c>
    </row>
    <row r="10">
      <c r="A10" t="inlineStr">
        <is>
          <t>Kayak</t>
        </is>
      </c>
      <c r="B10" s="12" t="n">
        <v>3916</v>
      </c>
      <c r="C10" s="12" t="n">
        <v>43741</v>
      </c>
      <c r="D10" t="n">
        <v>280</v>
      </c>
      <c r="E10" t="n">
        <v>11.2</v>
      </c>
      <c r="F10" t="n">
        <v>4.6</v>
      </c>
      <c r="G10" t="n">
        <v>1.3</v>
      </c>
    </row>
    <row r="11">
      <c r="A11" t="inlineStr">
        <is>
          <t>Row/Inflatable</t>
        </is>
      </c>
      <c r="B11" s="12" t="n">
        <v>1747</v>
      </c>
      <c r="C11" s="12" t="n">
        <v>17458</v>
      </c>
      <c r="D11" t="n">
        <v>322</v>
      </c>
      <c r="E11" t="n">
        <v>10</v>
      </c>
      <c r="F11" t="n">
        <v>6.8</v>
      </c>
      <c r="G11" t="n">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sheetPr>
    <outlinePr summaryBelow="1" summaryRight="1"/>
    <pageSetUpPr/>
  </sheetPr>
  <dimension ref="A1:E4"/>
  <sheetViews>
    <sheetView workbookViewId="0">
      <selection activeCell="A1" sqref="A1"/>
    </sheetView>
  </sheetViews>
  <sheetFormatPr baseColWidth="10" defaultColWidth="8.83203125" defaultRowHeight="15"/>
  <cols>
    <col width="16.83203125" customWidth="1" min="1" max="1"/>
    <col width="24.33203125" customWidth="1" min="2" max="2"/>
    <col width="16.83203125" customWidth="1" min="3" max="5"/>
  </cols>
  <sheetData>
    <row r="1">
      <c r="A1" s="1" t="inlineStr">
        <is>
          <t>Railroad Type</t>
        </is>
      </c>
      <c r="B1" s="17" t="inlineStr">
        <is>
          <t>Number of Companies</t>
        </is>
      </c>
      <c r="C1" s="17" t="inlineStr">
        <is>
          <t>Miles of Track</t>
        </is>
      </c>
      <c r="D1" s="17" t="inlineStr">
        <is>
          <t>Employees</t>
        </is>
      </c>
      <c r="E1" s="17" t="inlineStr">
        <is>
          <t>Revenues (bil)</t>
        </is>
      </c>
    </row>
    <row r="2">
      <c r="A2" t="inlineStr">
        <is>
          <t>Class I</t>
        </is>
      </c>
      <c r="B2" t="n">
        <v>7</v>
      </c>
      <c r="C2" t="n">
        <v>95264</v>
      </c>
      <c r="D2" t="n">
        <v>163464</v>
      </c>
      <c r="E2" t="n">
        <v>67.59999999999999</v>
      </c>
    </row>
    <row r="3">
      <c r="A3" t="inlineStr">
        <is>
          <t>Class II (Regional)</t>
        </is>
      </c>
      <c r="B3" t="n">
        <v>21</v>
      </c>
      <c r="C3" t="n">
        <v>10355</v>
      </c>
      <c r="D3" t="n">
        <v>5507</v>
      </c>
      <c r="E3" t="n">
        <v>1.4</v>
      </c>
    </row>
    <row r="4">
      <c r="A4" t="inlineStr">
        <is>
          <t>Class III (Local)</t>
        </is>
      </c>
      <c r="B4" t="n">
        <v>546</v>
      </c>
      <c r="C4" t="n">
        <v>32858</v>
      </c>
      <c r="D4" t="n">
        <v>12293</v>
      </c>
      <c r="E4" t="n">
        <v>2.6</v>
      </c>
    </row>
  </sheetData>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AG19"/>
  <sheetViews>
    <sheetView workbookViewId="0">
      <selection activeCell="A1" sqref="A1"/>
    </sheetView>
  </sheetViews>
  <sheetFormatPr baseColWidth="10" defaultColWidth="8.83203125" defaultRowHeight="15"/>
  <cols>
    <col width="27.1640625" customWidth="1" min="1" max="1"/>
    <col width="32.6640625" customWidth="1" min="2" max="2"/>
  </cols>
  <sheetData>
    <row r="1">
      <c r="A1" t="n">
        <v>10</v>
      </c>
      <c r="B1" t="inlineStr">
        <is>
          <t>cars per commuter rail train</t>
        </is>
      </c>
    </row>
    <row r="3">
      <c r="A3" t="n">
        <v>300</v>
      </c>
      <c r="B3" t="inlineStr">
        <is>
          <t>electric buses in the U.S.</t>
        </is>
      </c>
    </row>
    <row r="5">
      <c r="B5" t="inlineStr">
        <is>
          <t>share of passenger rail that is electric</t>
        </is>
      </c>
    </row>
    <row r="6">
      <c r="B6" t="inlineStr">
        <is>
          <t>share of passenger rail that is diesel</t>
        </is>
      </c>
    </row>
    <row r="8">
      <c r="B8" t="inlineStr">
        <is>
          <t>share of passenger ships that is gasoline</t>
        </is>
      </c>
    </row>
    <row r="9">
      <c r="B9" t="inlineStr">
        <is>
          <t>share of passenger ships that is diesel</t>
        </is>
      </c>
    </row>
    <row r="10">
      <c r="A10" s="65" t="n"/>
    </row>
    <row r="11">
      <c r="A11" t="inlineStr">
        <is>
          <t>Efficiency electric</t>
        </is>
      </c>
      <c r="B11" s="59" t="n">
        <v>0.325</v>
      </c>
      <c r="C11" s="59" t="n"/>
      <c r="D11" s="59" t="n"/>
      <c r="E11" s="59" t="n"/>
      <c r="F11" s="59" t="n"/>
      <c r="G11" s="59" t="n"/>
      <c r="H11" s="59" t="n"/>
      <c r="I11" s="59" t="n"/>
      <c r="J11" s="59" t="n"/>
      <c r="K11" s="59" t="n"/>
      <c r="L11" s="59" t="n"/>
      <c r="M11" s="59" t="n"/>
      <c r="N11" s="59" t="n"/>
      <c r="O11" s="59" t="n"/>
      <c r="P11" s="59" t="n"/>
      <c r="Q11" s="59" t="n"/>
      <c r="R11" s="59" t="n"/>
      <c r="S11" s="59" t="n"/>
      <c r="T11" s="59" t="n"/>
      <c r="U11" s="59" t="n"/>
      <c r="V11" s="59" t="n"/>
      <c r="W11" s="59" t="n"/>
      <c r="X11" s="59" t="n"/>
      <c r="Y11" s="59" t="n"/>
      <c r="Z11" s="59" t="n"/>
      <c r="AA11" s="59" t="n"/>
      <c r="AB11" s="59" t="n"/>
      <c r="AC11" s="59" t="n"/>
      <c r="AD11" s="59" t="n"/>
      <c r="AE11" s="59" t="n"/>
      <c r="AF11" s="59" t="n"/>
      <c r="AG11" s="59" t="n"/>
    </row>
    <row r="12">
      <c r="A12" t="inlineStr">
        <is>
          <t>Efficiency diesel</t>
        </is>
      </c>
      <c r="B12" s="59" t="n">
        <v>0.95</v>
      </c>
      <c r="C12" s="59" t="n"/>
      <c r="D12" s="59" t="n"/>
      <c r="E12" s="59" t="n"/>
      <c r="F12" s="59" t="n"/>
      <c r="G12" s="59" t="n"/>
      <c r="H12" s="59" t="n"/>
      <c r="I12" s="59" t="n"/>
      <c r="J12" s="59" t="n"/>
      <c r="K12" s="59" t="n"/>
      <c r="L12" s="59" t="n"/>
      <c r="M12" s="59" t="n"/>
      <c r="N12" s="59" t="n"/>
      <c r="O12" s="59" t="n"/>
      <c r="P12" s="59" t="n"/>
      <c r="Q12" s="59" t="n"/>
      <c r="R12" s="59" t="n"/>
      <c r="S12" s="59" t="n"/>
      <c r="T12" s="59" t="n"/>
      <c r="U12" s="59" t="n"/>
      <c r="V12" s="59" t="n"/>
      <c r="W12" s="59" t="n"/>
      <c r="X12" s="59" t="n"/>
      <c r="Y12" s="59" t="n"/>
      <c r="Z12" s="59" t="n"/>
      <c r="AA12" s="59" t="n"/>
      <c r="AB12" s="59" t="n"/>
      <c r="AC12" s="59" t="n"/>
      <c r="AD12" s="59" t="n"/>
      <c r="AE12" s="59" t="n"/>
      <c r="AF12" s="59" t="n"/>
      <c r="AG12" s="59" t="n"/>
    </row>
    <row r="14">
      <c r="A14" t="inlineStr">
        <is>
          <t>Electric BTUs * efficiency</t>
        </is>
      </c>
      <c r="B14" t="n">
        <v>23772624250000</v>
      </c>
      <c r="C14" t="n">
        <v>24047863950000</v>
      </c>
      <c r="D14" t="n">
        <v>24311497500000</v>
      </c>
      <c r="E14" t="n">
        <v>24540287900000</v>
      </c>
      <c r="F14" t="n">
        <v>24755604450000</v>
      </c>
      <c r="G14" t="n">
        <v>25001480600000</v>
      </c>
      <c r="H14" t="n">
        <v>25237832050000</v>
      </c>
      <c r="I14" t="n">
        <v>25472413650000</v>
      </c>
      <c r="J14" t="n">
        <v>25707567150000</v>
      </c>
      <c r="K14" t="n">
        <v>25945570650000</v>
      </c>
      <c r="L14" t="n">
        <v>26183748950000</v>
      </c>
      <c r="M14" t="n">
        <v>26400119050000</v>
      </c>
      <c r="N14" t="n">
        <v>26621834800000</v>
      </c>
      <c r="O14" t="n">
        <v>26843989450000</v>
      </c>
      <c r="P14" t="n">
        <v>27059580550000</v>
      </c>
      <c r="Q14" t="n">
        <v>27266110550000</v>
      </c>
      <c r="R14" t="n">
        <v>27465376850000</v>
      </c>
      <c r="S14" t="n">
        <v>27656835100000</v>
      </c>
      <c r="T14" t="n">
        <v>27848192650000</v>
      </c>
      <c r="U14" t="n">
        <v>28027393050000</v>
      </c>
      <c r="V14" t="n">
        <v>28200800350000</v>
      </c>
      <c r="W14" t="n">
        <v>28377071900000</v>
      </c>
      <c r="X14" t="n">
        <v>28541799050000</v>
      </c>
      <c r="Y14" t="n">
        <v>28696612000000</v>
      </c>
      <c r="Z14" t="n">
        <v>28851625400000</v>
      </c>
      <c r="AA14" t="n">
        <v>29000824800000</v>
      </c>
      <c r="AB14" t="n">
        <v>29146531050000</v>
      </c>
      <c r="AC14" t="n">
        <v>29301301250000</v>
      </c>
      <c r="AD14" t="n">
        <v>29458844500000</v>
      </c>
      <c r="AE14" t="n">
        <v>29624205300000</v>
      </c>
      <c r="AF14" t="n">
        <v>29799374850000</v>
      </c>
      <c r="AG14" t="n">
        <v>29981629500000</v>
      </c>
    </row>
    <row r="15">
      <c r="A15" t="inlineStr">
        <is>
          <t>Diesel BTUs * efficiency</t>
        </is>
      </c>
      <c r="B15" t="n">
        <v>7832793475000</v>
      </c>
      <c r="C15" t="n">
        <v>7976624175000</v>
      </c>
      <c r="D15" t="n">
        <v>8108632025000.002</v>
      </c>
      <c r="E15" t="n">
        <v>8220850950000</v>
      </c>
      <c r="F15" t="n">
        <v>8327773350000.002</v>
      </c>
      <c r="G15" t="n">
        <v>8456120400000</v>
      </c>
      <c r="H15" t="n">
        <v>8573548100000</v>
      </c>
      <c r="I15" t="n">
        <v>8689932549999.999</v>
      </c>
      <c r="J15" t="n">
        <v>8807058325000</v>
      </c>
      <c r="K15" t="n">
        <v>8929529375000.002</v>
      </c>
      <c r="L15" t="n">
        <v>9050899650000</v>
      </c>
      <c r="M15" t="n">
        <v>9140914250000</v>
      </c>
      <c r="N15" t="n">
        <v>9266734100000</v>
      </c>
      <c r="O15" t="n">
        <v>9393687550000</v>
      </c>
      <c r="P15" t="n">
        <v>9509812000000</v>
      </c>
      <c r="Q15" t="n">
        <v>9627574125000.002</v>
      </c>
      <c r="R15" t="n">
        <v>9747785775000</v>
      </c>
      <c r="S15" t="n">
        <v>9866314900000</v>
      </c>
      <c r="T15" t="n">
        <v>9992742825000</v>
      </c>
      <c r="U15" t="n">
        <v>10112273600000</v>
      </c>
      <c r="V15" t="n">
        <v>10232965600000</v>
      </c>
      <c r="W15" t="n">
        <v>10364983525000</v>
      </c>
      <c r="X15" t="n">
        <v>10493954250000</v>
      </c>
      <c r="Y15" t="n">
        <v>10615863375000</v>
      </c>
      <c r="Z15" t="n">
        <v>10746239075000</v>
      </c>
      <c r="AA15" t="n">
        <v>10875760675000</v>
      </c>
      <c r="AB15" t="n">
        <v>11001281525000</v>
      </c>
      <c r="AC15" t="n">
        <v>11133462925000</v>
      </c>
      <c r="AD15" t="n">
        <v>11252006350000</v>
      </c>
      <c r="AE15" t="n">
        <v>11366518150000</v>
      </c>
      <c r="AF15" t="n">
        <v>11475964175000</v>
      </c>
      <c r="AG15" t="n">
        <v>11576012825000</v>
      </c>
    </row>
    <row r="17">
      <c r="A17" s="1" t="inlineStr">
        <is>
          <t>Number of freight aircrafts (SYVbT will multiply by 5)</t>
        </is>
      </c>
    </row>
    <row r="18">
      <c r="A18" s="67" t="inlineStr">
        <is>
          <t>battery electric vehicle</t>
        </is>
      </c>
      <c r="B18" s="67" t="inlineStr">
        <is>
          <t>natural gas vehicle</t>
        </is>
      </c>
      <c r="C18" s="67" t="inlineStr">
        <is>
          <t>gasoline vehicle</t>
        </is>
      </c>
      <c r="D18" s="67" t="inlineStr">
        <is>
          <t>diesel vehicle</t>
        </is>
      </c>
      <c r="E18" s="67" t="inlineStr">
        <is>
          <t>plugin hybrid vehicle</t>
        </is>
      </c>
      <c r="F18" s="67" t="inlineStr">
        <is>
          <t>LPG vehicle</t>
        </is>
      </c>
      <c r="G18" s="67" t="inlineStr">
        <is>
          <t>hydrogen vehicle</t>
        </is>
      </c>
    </row>
    <row r="19">
      <c r="D19" t="n">
        <v>14</v>
      </c>
    </row>
  </sheetData>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AN589"/>
  <sheetViews>
    <sheetView zoomScale="83" workbookViewId="0">
      <selection activeCell="A1" sqref="A1"/>
    </sheetView>
  </sheetViews>
  <sheetFormatPr baseColWidth="10" defaultColWidth="8.83203125" defaultRowHeight="15"/>
  <cols>
    <col width="37.5" bestFit="1" customWidth="1" min="2" max="2"/>
    <col width="48.5" customWidth="1" min="3" max="3"/>
    <col width="32.5" customWidth="1" min="4" max="4"/>
  </cols>
  <sheetData>
    <row r="1" ht="16" customHeight="1" thickBot="1">
      <c r="A1">
        <f>About!B1</f>
        <v/>
      </c>
    </row>
    <row r="2" ht="16" customHeight="1" thickBot="1">
      <c r="B2" t="inlineStr">
        <is>
          <t>Percentage of US total, freight rail</t>
        </is>
      </c>
      <c r="C2" s="92">
        <f>((SUMIFS(E9:E68,B9:B68,About!B1))/E9)</f>
        <v/>
      </c>
    </row>
    <row r="3">
      <c r="B3" t="inlineStr">
        <is>
          <t>Percentage of US total, passenger rail</t>
        </is>
      </c>
      <c r="C3" s="91">
        <f>ROUND(SUMIFS($F$73:$F$589,$B$73:$B$589,About!B1)/SUM($F$73:$F$589),2)</f>
        <v/>
      </c>
      <c r="D3" s="129" t="n"/>
    </row>
    <row r="4">
      <c r="B4" t="inlineStr">
        <is>
          <t>number of rail cars per locomotive</t>
        </is>
      </c>
      <c r="C4" s="81" t="n">
        <v>10</v>
      </c>
    </row>
    <row r="7">
      <c r="AL7">
        <f>SUMIFS(AN9:AN68,D9:D68,About!B1)</f>
        <v/>
      </c>
    </row>
    <row r="8">
      <c r="B8" s="77" t="n"/>
      <c r="C8" s="77" t="inlineStr">
        <is>
          <t>Date</t>
        </is>
      </c>
      <c r="D8" s="130" t="n">
        <v>43646</v>
      </c>
      <c r="E8" s="130" t="n">
        <v>44012</v>
      </c>
      <c r="F8" s="131" t="n"/>
      <c r="G8" s="131" t="n"/>
      <c r="H8" s="131" t="n"/>
      <c r="I8" s="131" t="n"/>
      <c r="J8" s="131" t="n"/>
      <c r="K8" s="131" t="n"/>
      <c r="L8" s="131" t="n"/>
      <c r="M8" s="131" t="n"/>
      <c r="N8" s="131" t="n"/>
      <c r="O8" s="131" t="n"/>
      <c r="P8" s="131" t="n"/>
      <c r="Q8" s="131" t="n"/>
      <c r="R8" s="131" t="n"/>
      <c r="S8" s="131" t="n"/>
      <c r="T8" s="131" t="n"/>
      <c r="U8" s="131" t="n"/>
      <c r="V8" s="131" t="n"/>
      <c r="W8" s="131" t="n"/>
      <c r="X8" s="131" t="n"/>
      <c r="Y8" s="131" t="n"/>
      <c r="Z8" s="131" t="n"/>
      <c r="AA8" s="131" t="n"/>
      <c r="AB8" s="131" t="n"/>
      <c r="AC8" s="131" t="n"/>
      <c r="AD8" s="131" t="n"/>
      <c r="AE8" s="131" t="n"/>
      <c r="AF8" s="131" t="n"/>
      <c r="AG8" s="131" t="n"/>
      <c r="AH8" s="131" t="n"/>
      <c r="AI8" s="131" t="n"/>
      <c r="AJ8" s="131" t="n"/>
      <c r="AK8" s="131" t="n"/>
      <c r="AL8" s="131" t="n"/>
      <c r="AM8" s="131" t="n"/>
      <c r="AN8" s="131" t="n"/>
    </row>
    <row r="9">
      <c r="A9" s="79" t="n"/>
      <c r="B9" s="80" t="inlineStr">
        <is>
          <t>U.S.</t>
        </is>
      </c>
      <c r="C9" s="78" t="inlineStr">
        <is>
          <t>U.S. Total Distillate Sales/Deliveries to Railroad Consumers (Thousand Gallons)</t>
        </is>
      </c>
      <c r="D9" t="n">
        <v>3501095</v>
      </c>
      <c r="E9" t="n">
        <v>2959907</v>
      </c>
    </row>
    <row r="10">
      <c r="A10" s="79">
        <f>INDEX(About!G:G,MATCH('Rail and Aviation'!B10,About!F:F,0))</f>
        <v/>
      </c>
      <c r="B10" s="80" t="inlineStr">
        <is>
          <t>East Coast (PADD 1)</t>
        </is>
      </c>
      <c r="C10" s="78" t="inlineStr">
        <is>
          <t>East Coast (PADD 1) Total Distillate Sales/Deliveries to Railroad Consumers (Thousand Gallons)</t>
        </is>
      </c>
      <c r="D10" t="n">
        <v>415840</v>
      </c>
      <c r="E10" t="n">
        <v>452732</v>
      </c>
    </row>
    <row r="11">
      <c r="A11" s="79">
        <f>INDEX(About!G:G,MATCH('Rail and Aviation'!B11,About!F:F,0))</f>
        <v/>
      </c>
      <c r="B11" s="80" t="inlineStr">
        <is>
          <t>New England (PADD 1A)</t>
        </is>
      </c>
      <c r="C11" s="78" t="inlineStr">
        <is>
          <t>New England (PADD 1A) Total Distillate Sales/Deliveries to Railroad Consumers (Thousand Gallons)</t>
        </is>
      </c>
      <c r="D11" t="n">
        <v>32770</v>
      </c>
      <c r="E11" t="n">
        <v>61519</v>
      </c>
    </row>
    <row r="12">
      <c r="A12" s="79">
        <f>INDEX(About!G:G,MATCH('Rail and Aviation'!B12,About!F:F,0))</f>
        <v/>
      </c>
      <c r="B12" s="80" t="inlineStr">
        <is>
          <t>Connecticut</t>
        </is>
      </c>
      <c r="C12" s="78" t="inlineStr">
        <is>
          <t>Connecticut Total Distillate Sales/Deliveries to Railroad Consumers (Thousand Gallons)</t>
        </is>
      </c>
      <c r="D12" t="n">
        <v>5208</v>
      </c>
      <c r="E12" t="n">
        <v>5135</v>
      </c>
    </row>
    <row r="13">
      <c r="A13" s="79">
        <f>INDEX(About!G:G,MATCH('Rail and Aviation'!B13,About!F:F,0))</f>
        <v/>
      </c>
      <c r="B13" s="80" t="inlineStr">
        <is>
          <t>Maine</t>
        </is>
      </c>
      <c r="C13" s="78" t="inlineStr">
        <is>
          <t>Maine Total Distillate Sales/Deliveries to Railroad Consumers (Thousand Gallons)</t>
        </is>
      </c>
      <c r="D13" t="n">
        <v>7731</v>
      </c>
      <c r="E13" t="n">
        <v>3768</v>
      </c>
    </row>
    <row r="14">
      <c r="A14" s="79">
        <f>INDEX(About!G:G,MATCH('Rail and Aviation'!B14,About!F:F,0))</f>
        <v/>
      </c>
      <c r="B14" s="80" t="inlineStr">
        <is>
          <t>Massachusetts</t>
        </is>
      </c>
      <c r="C14" s="78" t="inlineStr">
        <is>
          <t>Massachusetts Total Distillate Sales/Deliveries to Railroad Consumers (Thousand Gallons)</t>
        </is>
      </c>
      <c r="D14" t="n">
        <v>19683</v>
      </c>
      <c r="E14" t="n">
        <v>49560</v>
      </c>
      <c r="L14" s="90" t="n"/>
    </row>
    <row r="15">
      <c r="A15" s="79">
        <f>INDEX(About!G:G,MATCH('Rail and Aviation'!B15,About!F:F,0))</f>
        <v/>
      </c>
      <c r="B15" s="80" t="inlineStr">
        <is>
          <t>New Hampshire</t>
        </is>
      </c>
      <c r="C15" s="78" t="inlineStr">
        <is>
          <t>New Hampshire Total Distillate Sales/Deliveries to Railroad Consumers (Thousand Gallons)</t>
        </is>
      </c>
      <c r="D15" t="n">
        <v>0</v>
      </c>
      <c r="E15" t="n">
        <v>0</v>
      </c>
    </row>
    <row r="16">
      <c r="A16" s="79">
        <f>INDEX(About!G:G,MATCH('Rail and Aviation'!B16,About!F:F,0))</f>
        <v/>
      </c>
      <c r="B16" s="80" t="inlineStr">
        <is>
          <t>Rhode Island</t>
        </is>
      </c>
      <c r="C16" s="78" t="inlineStr">
        <is>
          <t>Rhode Island Total Distillate Sales/Deliveries to Railroad Consumers (Thousand Gallons)</t>
        </is>
      </c>
      <c r="D16" t="n">
        <v>0</v>
      </c>
      <c r="E16" t="n">
        <v>1344</v>
      </c>
    </row>
    <row r="17">
      <c r="A17" s="79">
        <f>INDEX(About!G:G,MATCH('Rail and Aviation'!B17,About!F:F,0))</f>
        <v/>
      </c>
      <c r="B17" s="80" t="inlineStr">
        <is>
          <t>Vermont</t>
        </is>
      </c>
      <c r="C17" s="78" t="inlineStr">
        <is>
          <t>Vermont Total Distillate Sales/Deliveries to Railroad Consumers (Thousand Gallons)</t>
        </is>
      </c>
      <c r="D17" t="n">
        <v>147</v>
      </c>
      <c r="E17" t="n">
        <v>1712</v>
      </c>
    </row>
    <row r="18">
      <c r="A18" s="79">
        <f>INDEX(About!G:G,MATCH('Rail and Aviation'!B18,About!F:F,0))</f>
        <v/>
      </c>
      <c r="B18" s="80" t="inlineStr">
        <is>
          <t>Central Atlantic (PADD 1B)</t>
        </is>
      </c>
      <c r="C18" s="78" t="inlineStr">
        <is>
          <t>Central Atlantic (PADD 1B) Total Distillate Sales/Deliveries to Railroad Consumers (Thousand Gallons)</t>
        </is>
      </c>
      <c r="D18" t="n">
        <v>172024</v>
      </c>
      <c r="E18" t="n">
        <v>194204</v>
      </c>
    </row>
    <row r="19">
      <c r="A19" s="79">
        <f>INDEX(About!G:G,MATCH('Rail and Aviation'!B19,About!F:F,0))</f>
        <v/>
      </c>
      <c r="B19" s="80" t="inlineStr">
        <is>
          <t>Delaware</t>
        </is>
      </c>
      <c r="C19" s="78" t="inlineStr">
        <is>
          <t>Delaware Total Distillate Sales/Deliveries to Railroad Consumers (Thousand Gallons)</t>
        </is>
      </c>
      <c r="D19" t="n">
        <v>48</v>
      </c>
      <c r="E19" t="n">
        <v>24</v>
      </c>
    </row>
    <row r="20">
      <c r="A20" s="79">
        <f>INDEX(About!G:G,MATCH('Rail and Aviation'!B20,About!F:F,0))</f>
        <v/>
      </c>
      <c r="B20" s="80" t="inlineStr">
        <is>
          <t>District of Columbia</t>
        </is>
      </c>
      <c r="C20" s="78" t="inlineStr">
        <is>
          <t>District of Columbia Total Distillate Sales/Deliveries to Railroad Consumers (Thousand Gallons)</t>
        </is>
      </c>
      <c r="D20" t="n">
        <v>7377</v>
      </c>
      <c r="E20" t="n">
        <v>5148</v>
      </c>
    </row>
    <row r="21">
      <c r="A21" s="79">
        <f>INDEX(About!G:G,MATCH('Rail and Aviation'!B21,About!F:F,0))</f>
        <v/>
      </c>
      <c r="B21" s="80" t="inlineStr">
        <is>
          <t>Maryland</t>
        </is>
      </c>
      <c r="C21" s="78" t="inlineStr">
        <is>
          <t>Maryland Total Distillate Sales/Deliveries to Railroad Consumers (Thousand Gallons)</t>
        </is>
      </c>
      <c r="D21" t="n">
        <v>11126</v>
      </c>
      <c r="E21" t="n">
        <v>30343</v>
      </c>
    </row>
    <row r="22">
      <c r="A22" s="79">
        <f>INDEX(About!G:G,MATCH('Rail and Aviation'!B22,About!F:F,0))</f>
        <v/>
      </c>
      <c r="B22" s="80" t="inlineStr">
        <is>
          <t>New Jersey</t>
        </is>
      </c>
      <c r="C22" s="78" t="inlineStr">
        <is>
          <t>New Jersey Total Distillate Sales/Deliveries to Railroad Consumers (Thousand Gallons)</t>
        </is>
      </c>
      <c r="D22" t="n">
        <v>1157</v>
      </c>
      <c r="E22" t="n">
        <v>14025</v>
      </c>
    </row>
    <row r="23">
      <c r="A23" s="79">
        <f>INDEX(About!G:G,MATCH('Rail and Aviation'!B23,About!F:F,0))</f>
        <v/>
      </c>
      <c r="B23" s="80" t="inlineStr">
        <is>
          <t>New York</t>
        </is>
      </c>
      <c r="C23" s="78" t="inlineStr">
        <is>
          <t>New York Total Distillate Sales/Deliveries to Railroad Consumers (Thousand Gallons)</t>
        </is>
      </c>
      <c r="D23" t="n">
        <v>55936</v>
      </c>
      <c r="E23" t="n">
        <v>45633</v>
      </c>
    </row>
    <row r="24">
      <c r="A24" s="79">
        <f>INDEX(About!G:G,MATCH('Rail and Aviation'!B24,About!F:F,0))</f>
        <v/>
      </c>
      <c r="B24" s="80" t="inlineStr">
        <is>
          <t>Pennsylvania</t>
        </is>
      </c>
      <c r="C24" s="78" t="inlineStr">
        <is>
          <t>Pennsylvania Total Distillate Sales/Deliveries to Railroad Consumers (Thousand Gallons)</t>
        </is>
      </c>
      <c r="D24" t="n">
        <v>96380</v>
      </c>
      <c r="E24" t="n">
        <v>99031</v>
      </c>
    </row>
    <row r="25">
      <c r="A25" s="79">
        <f>INDEX(About!G:G,MATCH('Rail and Aviation'!B25,About!F:F,0))</f>
        <v/>
      </c>
      <c r="B25" s="80" t="inlineStr">
        <is>
          <t>Lower Atlantic (PADD 1C)</t>
        </is>
      </c>
      <c r="C25" s="78" t="inlineStr">
        <is>
          <t>Lower Atlantic (PADD 1C) Total Distillate Sales/Deliveries to Railroad Consumers (Thousand Gallons)</t>
        </is>
      </c>
      <c r="D25" t="n">
        <v>211046</v>
      </c>
      <c r="E25" t="n">
        <v>197008</v>
      </c>
    </row>
    <row r="26">
      <c r="A26" s="79">
        <f>INDEX(About!G:G,MATCH('Rail and Aviation'!B26,About!F:F,0))</f>
        <v/>
      </c>
      <c r="B26" s="80" t="inlineStr">
        <is>
          <t>Florida</t>
        </is>
      </c>
      <c r="C26" s="78" t="inlineStr">
        <is>
          <t>Florida Total Distillate Sales/Deliveries to Railroad Consumers (Thousand Gallons)</t>
        </is>
      </c>
      <c r="D26" t="n">
        <v>35244</v>
      </c>
      <c r="E26" t="n">
        <v>41052</v>
      </c>
    </row>
    <row r="27">
      <c r="A27" s="79">
        <f>INDEX(About!G:G,MATCH('Rail and Aviation'!B27,About!F:F,0))</f>
        <v/>
      </c>
      <c r="B27" s="80" t="inlineStr">
        <is>
          <t>Georgia</t>
        </is>
      </c>
      <c r="C27" s="78" t="inlineStr">
        <is>
          <t>Georgia Total Distillate Sales/Deliveries to Railroad Consumers (Thousand Gallons)</t>
        </is>
      </c>
      <c r="D27" t="n">
        <v>43502</v>
      </c>
      <c r="E27" t="n">
        <v>50144</v>
      </c>
    </row>
    <row r="28">
      <c r="A28" s="79">
        <f>INDEX(About!G:G,MATCH('Rail and Aviation'!B28,About!F:F,0))</f>
        <v/>
      </c>
      <c r="B28" s="80" t="inlineStr">
        <is>
          <t>North Carolina</t>
        </is>
      </c>
      <c r="C28" s="78" t="inlineStr">
        <is>
          <t>North Carolina Total Distillate Sales/Deliveries to Railroad Consumers (Thousand Gallons)</t>
        </is>
      </c>
      <c r="D28" t="n">
        <v>42420</v>
      </c>
      <c r="E28" t="n">
        <v>26524</v>
      </c>
    </row>
    <row r="29">
      <c r="A29" s="79">
        <f>INDEX(About!G:G,MATCH('Rail and Aviation'!B29,About!F:F,0))</f>
        <v/>
      </c>
      <c r="B29" s="80" t="inlineStr">
        <is>
          <t>South Carolina</t>
        </is>
      </c>
      <c r="C29" s="78" t="inlineStr">
        <is>
          <t>South Carolina Total Distillate Sales/Deliveries to Railroad Consumers (Thousand Gallons)</t>
        </is>
      </c>
      <c r="D29" t="n">
        <v>4874</v>
      </c>
      <c r="E29" t="n">
        <v>4488</v>
      </c>
    </row>
    <row r="30">
      <c r="A30" s="79">
        <f>INDEX(About!G:G,MATCH('Rail and Aviation'!B30,About!F:F,0))</f>
        <v/>
      </c>
      <c r="B30" s="80" t="inlineStr">
        <is>
          <t>Virginia</t>
        </is>
      </c>
      <c r="C30" s="78" t="inlineStr">
        <is>
          <t>Virginia Total Distillate Sales/Deliveries to Railroad Consumers (Thousand Gallons)</t>
        </is>
      </c>
      <c r="D30" t="n">
        <v>74649</v>
      </c>
      <c r="E30" t="n">
        <v>67707</v>
      </c>
    </row>
    <row r="31">
      <c r="A31" s="79">
        <f>INDEX(About!G:G,MATCH('Rail and Aviation'!B31,About!F:F,0))</f>
        <v/>
      </c>
      <c r="B31" s="80" t="inlineStr">
        <is>
          <t>West Virginia</t>
        </is>
      </c>
      <c r="C31" s="78" t="inlineStr">
        <is>
          <t>West Virginia Total Distillate Sales/Deliveries to Railroad Consumers (Thousand Gallons)</t>
        </is>
      </c>
      <c r="D31" t="n">
        <v>10357</v>
      </c>
      <c r="E31" t="n">
        <v>7094</v>
      </c>
    </row>
    <row r="32">
      <c r="A32" s="79">
        <f>INDEX(About!G:G,MATCH('Rail and Aviation'!B32,About!F:F,0))</f>
        <v/>
      </c>
      <c r="B32" s="80" t="inlineStr">
        <is>
          <t>Midwest (PADD 2)</t>
        </is>
      </c>
      <c r="C32" s="78" t="inlineStr">
        <is>
          <t>Midwest (PADD 2) Total Distillate Sales/Deliveries to Railroad Consumers (Thousand Gallons)</t>
        </is>
      </c>
      <c r="D32" t="n">
        <v>1454082</v>
      </c>
      <c r="E32" t="n">
        <v>1158764</v>
      </c>
    </row>
    <row r="33">
      <c r="A33" s="79">
        <f>INDEX(About!G:G,MATCH('Rail and Aviation'!B33,About!F:F,0))</f>
        <v/>
      </c>
      <c r="B33" s="80" t="inlineStr">
        <is>
          <t>Illinois</t>
        </is>
      </c>
      <c r="C33" s="78" t="inlineStr">
        <is>
          <t>Illinois Total Distillate Sales/Deliveries to Railroad Consumers (Thousand Gallons)</t>
        </is>
      </c>
      <c r="D33" t="n">
        <v>266816</v>
      </c>
      <c r="E33" t="n">
        <v>211416</v>
      </c>
    </row>
    <row r="34">
      <c r="A34" s="79">
        <f>INDEX(About!G:G,MATCH('Rail and Aviation'!B34,About!F:F,0))</f>
        <v/>
      </c>
      <c r="B34" s="80" t="inlineStr">
        <is>
          <t>Indiana</t>
        </is>
      </c>
      <c r="C34" s="78" t="inlineStr">
        <is>
          <t>Indiana Total Distillate Sales/Deliveries to Railroad Consumers (Thousand Gallons)</t>
        </is>
      </c>
      <c r="D34" t="n">
        <v>59269</v>
      </c>
      <c r="E34" t="n">
        <v>53988</v>
      </c>
    </row>
    <row r="35">
      <c r="A35" s="79">
        <f>INDEX(About!G:G,MATCH('Rail and Aviation'!B35,About!F:F,0))</f>
        <v/>
      </c>
      <c r="B35" s="80" t="inlineStr">
        <is>
          <t>Iowa</t>
        </is>
      </c>
      <c r="C35" s="78" t="inlineStr">
        <is>
          <t>Iowa Total Distillate Sales/Deliveries to Railroad Consumers (Thousand Gallons)</t>
        </is>
      </c>
      <c r="D35" t="n">
        <v>28977</v>
      </c>
      <c r="E35" t="n">
        <v>26951</v>
      </c>
    </row>
    <row r="36">
      <c r="A36" s="79">
        <f>INDEX(About!G:G,MATCH('Rail and Aviation'!B36,About!F:F,0))</f>
        <v/>
      </c>
      <c r="B36" s="80" t="inlineStr">
        <is>
          <t>Kansas</t>
        </is>
      </c>
      <c r="C36" s="78" t="inlineStr">
        <is>
          <t>Kansas Total Distillate Sales/Deliveries to Railroad Consumers (Thousand Gallons)</t>
        </is>
      </c>
      <c r="D36" t="n">
        <v>217714</v>
      </c>
      <c r="E36" t="n">
        <v>151002</v>
      </c>
    </row>
    <row r="37">
      <c r="A37" s="79">
        <f>INDEX(About!G:G,MATCH('Rail and Aviation'!B37,About!F:F,0))</f>
        <v/>
      </c>
      <c r="B37" s="80" t="inlineStr">
        <is>
          <t>Kentucky</t>
        </is>
      </c>
      <c r="C37" s="78" t="inlineStr">
        <is>
          <t>Kentucky Total Distillate Sales/Deliveries to Railroad Consumers (Thousand Gallons)</t>
        </is>
      </c>
      <c r="D37" t="n">
        <v>76599</v>
      </c>
      <c r="E37" t="n">
        <v>57694</v>
      </c>
    </row>
    <row r="38">
      <c r="A38" s="79">
        <f>INDEX(About!G:G,MATCH('Rail and Aviation'!B38,About!F:F,0))</f>
        <v/>
      </c>
      <c r="B38" s="80" t="inlineStr">
        <is>
          <t>Michigan</t>
        </is>
      </c>
      <c r="C38" s="78" t="inlineStr">
        <is>
          <t>Michigan Total Distillate Sales/Deliveries to Railroad Consumers (Thousand Gallons)</t>
        </is>
      </c>
      <c r="D38" t="n">
        <v>12541</v>
      </c>
      <c r="E38" t="n">
        <v>12066</v>
      </c>
    </row>
    <row r="39">
      <c r="A39" s="79">
        <f>INDEX(About!G:G,MATCH('Rail and Aviation'!B39,About!F:F,0))</f>
        <v/>
      </c>
      <c r="B39" s="80" t="inlineStr">
        <is>
          <t>Minnesota</t>
        </is>
      </c>
      <c r="C39" s="78" t="inlineStr">
        <is>
          <t>Minnesota Total Distillate Sales/Deliveries to Railroad Consumers (Thousand Gallons)</t>
        </is>
      </c>
      <c r="D39" t="n">
        <v>72231</v>
      </c>
      <c r="E39" t="n">
        <v>61800</v>
      </c>
    </row>
    <row r="40">
      <c r="A40" s="79">
        <f>INDEX(About!G:G,MATCH('Rail and Aviation'!B40,About!F:F,0))</f>
        <v/>
      </c>
      <c r="B40" s="80" t="inlineStr">
        <is>
          <t>Missouri</t>
        </is>
      </c>
      <c r="C40" s="78" t="inlineStr">
        <is>
          <t>Missouri Total Distillate Sales/Deliveries to Railroad Consumers (Thousand Gallons)</t>
        </is>
      </c>
      <c r="D40" t="n">
        <v>72018</v>
      </c>
      <c r="E40" t="n">
        <v>31434</v>
      </c>
    </row>
    <row r="41">
      <c r="A41" s="79">
        <f>INDEX(About!G:G,MATCH('Rail and Aviation'!B41,About!F:F,0))</f>
        <v/>
      </c>
      <c r="B41" s="80" t="inlineStr">
        <is>
          <t>Nebraska</t>
        </is>
      </c>
      <c r="C41" s="78" t="inlineStr">
        <is>
          <t>Nebraska Total Distillate Sales/Deliveries to Railroad Consumers (Thousand Gallons)</t>
        </is>
      </c>
      <c r="D41" t="n">
        <v>161977</v>
      </c>
      <c r="E41" t="n">
        <v>135765</v>
      </c>
    </row>
    <row r="42">
      <c r="A42" s="79">
        <f>INDEX(About!G:G,MATCH('Rail and Aviation'!B42,About!F:F,0))</f>
        <v/>
      </c>
      <c r="B42" s="80" t="inlineStr">
        <is>
          <t>North Dakota</t>
        </is>
      </c>
      <c r="C42" s="78" t="inlineStr">
        <is>
          <t>North Dakota Total Distillate Sales/Deliveries to Railroad Consumers (Thousand Gallons)</t>
        </is>
      </c>
      <c r="D42" t="n">
        <v>100064</v>
      </c>
      <c r="E42" t="n">
        <v>82462</v>
      </c>
    </row>
    <row r="43">
      <c r="A43" s="79">
        <f>INDEX(About!G:G,MATCH('Rail and Aviation'!B43,About!F:F,0))</f>
        <v/>
      </c>
      <c r="B43" s="80" t="inlineStr">
        <is>
          <t>Ohio</t>
        </is>
      </c>
      <c r="C43" s="78" t="inlineStr">
        <is>
          <t>Ohio Total Distillate Sales/Deliveries to Railroad Consumers (Thousand Gallons)</t>
        </is>
      </c>
      <c r="D43" t="n">
        <v>115846</v>
      </c>
      <c r="E43" t="n">
        <v>103105</v>
      </c>
    </row>
    <row r="44">
      <c r="A44" s="79">
        <f>INDEX(About!G:G,MATCH('Rail and Aviation'!B44,About!F:F,0))</f>
        <v/>
      </c>
      <c r="B44" s="80" t="inlineStr">
        <is>
          <t>Oklahoma</t>
        </is>
      </c>
      <c r="C44" s="78" t="inlineStr">
        <is>
          <t>Oklahoma Total Distillate Sales/Deliveries to Railroad Consumers (Thousand Gallons)</t>
        </is>
      </c>
      <c r="D44" t="n">
        <v>159192</v>
      </c>
      <c r="E44" t="n">
        <v>154881</v>
      </c>
    </row>
    <row r="45">
      <c r="A45" s="79">
        <f>INDEX(About!G:G,MATCH('Rail and Aviation'!B45,About!F:F,0))</f>
        <v/>
      </c>
      <c r="B45" s="80" t="inlineStr">
        <is>
          <t>South Dakota</t>
        </is>
      </c>
      <c r="C45" s="78" t="inlineStr">
        <is>
          <t>South Dakota Total Distillate Sales/Deliveries to Railroad Consumers (Thousand Gallons)</t>
        </is>
      </c>
      <c r="D45" t="n">
        <v>9708</v>
      </c>
      <c r="E45" t="n">
        <v>9537</v>
      </c>
    </row>
    <row r="46">
      <c r="A46" s="79">
        <f>INDEX(About!G:G,MATCH('Rail and Aviation'!B46,About!F:F,0))</f>
        <v/>
      </c>
      <c r="B46" s="80" t="inlineStr">
        <is>
          <t>Tennessee</t>
        </is>
      </c>
      <c r="C46" s="78" t="inlineStr">
        <is>
          <t>Tennessee Total Distillate Sales/Deliveries to Railroad Consumers (Thousand Gallons)</t>
        </is>
      </c>
      <c r="D46" t="n">
        <v>66655</v>
      </c>
      <c r="E46" t="n">
        <v>45689</v>
      </c>
    </row>
    <row r="47">
      <c r="A47" s="79">
        <f>INDEX(About!G:G,MATCH('Rail and Aviation'!B47,About!F:F,0))</f>
        <v/>
      </c>
      <c r="B47" s="80" t="inlineStr">
        <is>
          <t>Wisconsin</t>
        </is>
      </c>
      <c r="C47" s="78" t="inlineStr">
        <is>
          <t>Wisconsin Total Distillate Sales/Deliveries to Railroad Consumers (Thousand Gallons)</t>
        </is>
      </c>
      <c r="D47" t="n">
        <v>34475</v>
      </c>
      <c r="E47" t="n">
        <v>20976</v>
      </c>
    </row>
    <row r="48">
      <c r="A48" s="79">
        <f>INDEX(About!G:G,MATCH('Rail and Aviation'!B48,About!F:F,0))</f>
        <v/>
      </c>
      <c r="B48" s="80" t="inlineStr">
        <is>
          <t>Gulf Coast (PADD 3)</t>
        </is>
      </c>
      <c r="C48" s="78" t="inlineStr">
        <is>
          <t>Gulf Coast (PADD 3) Total Distillate Sales/Deliveries to Railroad Consumers (Thousand Gallons)</t>
        </is>
      </c>
      <c r="D48" t="n">
        <v>970875</v>
      </c>
      <c r="E48" t="n">
        <v>767428</v>
      </c>
    </row>
    <row r="49">
      <c r="A49" s="79">
        <f>INDEX(About!G:G,MATCH('Rail and Aviation'!B49,About!F:F,0))</f>
        <v/>
      </c>
      <c r="B49" s="80" t="inlineStr">
        <is>
          <t>Alabama</t>
        </is>
      </c>
      <c r="C49" s="78" t="inlineStr">
        <is>
          <t>Alabama Total Distillate Sales/Deliveries to Railroad Consumers (Thousand Gallons)</t>
        </is>
      </c>
      <c r="D49" t="n">
        <v>69460</v>
      </c>
      <c r="E49" t="n">
        <v>56576</v>
      </c>
    </row>
    <row r="50">
      <c r="A50" s="79">
        <f>INDEX(About!G:G,MATCH('Rail and Aviation'!B50,About!F:F,0))</f>
        <v/>
      </c>
      <c r="B50" s="80" t="inlineStr">
        <is>
          <t>Arkansas</t>
        </is>
      </c>
      <c r="C50" s="78" t="inlineStr">
        <is>
          <t>Arkansas Total Distillate Sales/Deliveries to Railroad Consumers (Thousand Gallons)</t>
        </is>
      </c>
      <c r="D50" t="n">
        <v>17399</v>
      </c>
      <c r="E50" t="n">
        <v>18008</v>
      </c>
    </row>
    <row r="51">
      <c r="A51" s="79">
        <f>INDEX(About!G:G,MATCH('Rail and Aviation'!B51,About!F:F,0))</f>
        <v/>
      </c>
      <c r="B51" s="80" t="inlineStr">
        <is>
          <t>Louisiana</t>
        </is>
      </c>
      <c r="C51" s="78" t="inlineStr">
        <is>
          <t>Louisiana Total Distillate Sales/Deliveries to Railroad Consumers (Thousand Gallons)</t>
        </is>
      </c>
      <c r="D51" t="n">
        <v>30355</v>
      </c>
      <c r="E51" t="n">
        <v>18627</v>
      </c>
    </row>
    <row r="52">
      <c r="A52" s="79">
        <f>INDEX(About!G:G,MATCH('Rail and Aviation'!B52,About!F:F,0))</f>
        <v/>
      </c>
      <c r="B52" s="80" t="inlineStr">
        <is>
          <t>Mississippi</t>
        </is>
      </c>
      <c r="C52" s="78" t="inlineStr">
        <is>
          <t>Mississippi Total Distillate Sales/Deliveries to Railroad Consumers (Thousand Gallons)</t>
        </is>
      </c>
      <c r="D52" t="n">
        <v>22472</v>
      </c>
      <c r="E52" t="n">
        <v>18024</v>
      </c>
    </row>
    <row r="53">
      <c r="A53" s="79">
        <f>INDEX(About!G:G,MATCH('Rail and Aviation'!B53,About!F:F,0))</f>
        <v/>
      </c>
      <c r="B53" s="80" t="inlineStr">
        <is>
          <t>New Mexico</t>
        </is>
      </c>
      <c r="C53" s="78" t="inlineStr">
        <is>
          <t>New Mexico Total Distillate Sales/Deliveries to Railroad Consumers (Thousand Gallons)</t>
        </is>
      </c>
      <c r="D53" t="n">
        <v>91554</v>
      </c>
      <c r="E53" t="n">
        <v>66134</v>
      </c>
    </row>
    <row r="54">
      <c r="A54" s="79">
        <f>INDEX(About!G:G,MATCH('Rail and Aviation'!B54,About!F:F,0))</f>
        <v/>
      </c>
      <c r="B54" s="80" t="inlineStr">
        <is>
          <t>Texas</t>
        </is>
      </c>
      <c r="C54" s="78" t="inlineStr">
        <is>
          <t>Texas Total Distillate Sales/Deliveries to Railroad Consumers (Thousand Gallons)</t>
        </is>
      </c>
      <c r="D54" t="n">
        <v>739637</v>
      </c>
      <c r="E54" t="n">
        <v>590059</v>
      </c>
    </row>
    <row r="55">
      <c r="A55" s="79">
        <f>INDEX(About!G:G,MATCH('Rail and Aviation'!B55,About!F:F,0))</f>
        <v/>
      </c>
      <c r="B55" s="80" t="inlineStr">
        <is>
          <t>Rocky Mountain (PADD 4)</t>
        </is>
      </c>
      <c r="C55" s="78" t="inlineStr">
        <is>
          <t>Rocky Mountain (PADD 4) Total Distillate Sales/Deliveries to Railroad Consumers (Thousand Gallons)</t>
        </is>
      </c>
      <c r="D55" t="n">
        <v>334079</v>
      </c>
      <c r="E55" t="n">
        <v>288671</v>
      </c>
    </row>
    <row r="56">
      <c r="A56" s="79">
        <f>INDEX(About!G:G,MATCH('Rail and Aviation'!B56,About!F:F,0))</f>
        <v/>
      </c>
      <c r="B56" s="80" t="inlineStr">
        <is>
          <t>Colorado</t>
        </is>
      </c>
      <c r="C56" s="78" t="inlineStr">
        <is>
          <t>Colorado Total Distillate Sales/Deliveries to Railroad Consumers (Thousand Gallons)</t>
        </is>
      </c>
      <c r="D56" t="n">
        <v>52323</v>
      </c>
      <c r="E56" t="n">
        <v>54602</v>
      </c>
    </row>
    <row r="57">
      <c r="A57" s="79">
        <f>INDEX(About!G:G,MATCH('Rail and Aviation'!B57,About!F:F,0))</f>
        <v/>
      </c>
      <c r="B57" s="80" t="inlineStr">
        <is>
          <t>Idaho</t>
        </is>
      </c>
      <c r="C57" s="78" t="inlineStr">
        <is>
          <t>Idaho Total Distillate Sales/Deliveries to Railroad Consumers (Thousand Gallons)</t>
        </is>
      </c>
      <c r="D57" t="n">
        <v>124770</v>
      </c>
      <c r="E57" t="n">
        <v>81832</v>
      </c>
    </row>
    <row r="58">
      <c r="A58" s="79">
        <f>INDEX(About!G:G,MATCH('Rail and Aviation'!B58,About!F:F,0))</f>
        <v/>
      </c>
      <c r="B58" s="80" t="inlineStr">
        <is>
          <t>Montana</t>
        </is>
      </c>
      <c r="C58" s="78" t="inlineStr">
        <is>
          <t>Montana Total Distillate Sales/Deliveries to Railroad Consumers (Thousand Gallons)</t>
        </is>
      </c>
      <c r="D58" t="n">
        <v>41761</v>
      </c>
      <c r="E58" t="n">
        <v>63737</v>
      </c>
    </row>
    <row r="59">
      <c r="A59" s="79">
        <f>INDEX(About!G:G,MATCH('Rail and Aviation'!B59,About!F:F,0))</f>
        <v/>
      </c>
      <c r="B59" s="80" t="inlineStr">
        <is>
          <t>Utah</t>
        </is>
      </c>
      <c r="C59" s="78" t="inlineStr">
        <is>
          <t>Utah Total Distillate Sales/Deliveries to Railroad Consumers (Thousand Gallons)</t>
        </is>
      </c>
      <c r="D59" t="n">
        <v>28278</v>
      </c>
      <c r="E59" t="n">
        <v>27787</v>
      </c>
    </row>
    <row r="60">
      <c r="A60" s="79">
        <f>INDEX(About!G:G,MATCH('Rail and Aviation'!B60,About!F:F,0))</f>
        <v/>
      </c>
      <c r="B60" s="80" t="inlineStr">
        <is>
          <t>Wyoming</t>
        </is>
      </c>
      <c r="C60" s="78" t="inlineStr">
        <is>
          <t>Wyoming Total Distillate Sales/Deliveries to Railroad Consumers (Thousand Gallons)</t>
        </is>
      </c>
      <c r="D60" t="n">
        <v>86947</v>
      </c>
      <c r="E60" t="n">
        <v>60713</v>
      </c>
    </row>
    <row r="61">
      <c r="A61" s="79">
        <f>INDEX(About!G:G,MATCH('Rail and Aviation'!B61,About!F:F,0))</f>
        <v/>
      </c>
      <c r="B61" s="80" t="inlineStr">
        <is>
          <t>West Coast (PADD 5)</t>
        </is>
      </c>
      <c r="C61" s="78" t="inlineStr">
        <is>
          <t>West Coast (PADD 5) Total Distillate Sales/Deliveries to Railroad Consumers (Thousand Gallons)</t>
        </is>
      </c>
      <c r="D61" t="n">
        <v>326219</v>
      </c>
      <c r="E61" t="n">
        <v>292311</v>
      </c>
    </row>
    <row r="62">
      <c r="A62" s="79">
        <f>INDEX(About!G:G,MATCH('Rail and Aviation'!B62,About!F:F,0))</f>
        <v/>
      </c>
      <c r="B62" s="80" t="inlineStr">
        <is>
          <t>Alaska</t>
        </is>
      </c>
      <c r="C62" s="78" t="inlineStr">
        <is>
          <t>Alaska Total Distillate Sales/Deliveries to Railroad Consumers (Thousand Gallons)</t>
        </is>
      </c>
      <c r="D62" t="n">
        <v>1135</v>
      </c>
      <c r="E62" t="n">
        <v>705</v>
      </c>
    </row>
    <row r="63">
      <c r="A63" s="79">
        <f>INDEX(About!G:G,MATCH('Rail and Aviation'!B63,About!F:F,0))</f>
        <v/>
      </c>
      <c r="B63" s="80" t="inlineStr">
        <is>
          <t>Arizona</t>
        </is>
      </c>
      <c r="C63" s="78" t="inlineStr">
        <is>
          <t>Arizona Total Distillate Sales/Deliveries to Railroad Consumers (Thousand Gallons)</t>
        </is>
      </c>
      <c r="D63" t="n">
        <v>14011</v>
      </c>
      <c r="E63" t="n">
        <v>9720</v>
      </c>
    </row>
    <row r="64">
      <c r="A64" s="79">
        <f>INDEX(About!G:G,MATCH('Rail and Aviation'!B64,About!F:F,0))</f>
        <v/>
      </c>
      <c r="B64" s="80" t="inlineStr">
        <is>
          <t>California</t>
        </is>
      </c>
      <c r="C64" s="78" t="inlineStr">
        <is>
          <t>California Total Distillate Sales/Deliveries to Railroad Consumers (Thousand Gallons)</t>
        </is>
      </c>
      <c r="D64" t="n">
        <v>241438</v>
      </c>
      <c r="E64" t="n">
        <v>220331</v>
      </c>
    </row>
    <row r="65">
      <c r="A65" s="79">
        <f>INDEX(About!G:G,MATCH('Rail and Aviation'!B65,About!F:F,0))</f>
        <v/>
      </c>
      <c r="B65" s="80" t="inlineStr">
        <is>
          <t>Hawaii</t>
        </is>
      </c>
      <c r="C65" s="78" t="inlineStr">
        <is>
          <t>Hawaii Total Distillate Sales/Deliveries to Railroad Consumers (Thousand Gallons)</t>
        </is>
      </c>
      <c r="D65" t="n">
        <v>0</v>
      </c>
      <c r="E65" t="n">
        <v>0</v>
      </c>
    </row>
    <row r="66">
      <c r="A66" s="79">
        <f>INDEX(About!G:G,MATCH('Rail and Aviation'!B66,About!F:F,0))</f>
        <v/>
      </c>
      <c r="B66" s="80" t="inlineStr">
        <is>
          <t>Nevada</t>
        </is>
      </c>
      <c r="C66" s="78" t="inlineStr">
        <is>
          <t>Nevada Total Distillate Sales/Deliveries to Railroad Consumers (Thousand Gallons)</t>
        </is>
      </c>
      <c r="D66" t="n">
        <v>1233</v>
      </c>
      <c r="E66" t="n">
        <v>703</v>
      </c>
    </row>
    <row r="67">
      <c r="A67" s="79">
        <f>INDEX(About!G:G,MATCH('Rail and Aviation'!B67,About!F:F,0))</f>
        <v/>
      </c>
      <c r="B67" s="80" t="inlineStr">
        <is>
          <t>Oregon</t>
        </is>
      </c>
      <c r="C67" s="78" t="inlineStr">
        <is>
          <t>Oregon Total Distillate Sales/Deliveries to Railroad Consumers (Thousand Gallons)</t>
        </is>
      </c>
      <c r="D67" t="n">
        <v>13029</v>
      </c>
      <c r="E67" t="n">
        <v>10691</v>
      </c>
    </row>
    <row r="68">
      <c r="A68" s="79">
        <f>INDEX(About!G:G,MATCH('Rail and Aviation'!B68,About!F:F,0))</f>
        <v/>
      </c>
      <c r="B68" s="80" t="inlineStr">
        <is>
          <t>Washington</t>
        </is>
      </c>
      <c r="C68" s="78" t="inlineStr">
        <is>
          <t>Washington Total Distillate Sales/Deliveries to Railroad Consumers (Thousand Gallons)</t>
        </is>
      </c>
      <c r="D68" t="n">
        <v>55374</v>
      </c>
      <c r="E68" t="n">
        <v>50161</v>
      </c>
    </row>
    <row r="72">
      <c r="B72" t="inlineStr">
        <is>
          <t>State</t>
        </is>
      </c>
      <c r="C72" t="inlineStr">
        <is>
          <t>Station</t>
        </is>
      </c>
      <c r="D72" t="inlineStr">
        <is>
          <t>Fiscal Year</t>
        </is>
      </c>
      <c r="E72" t="inlineStr">
        <is>
          <t>Note</t>
        </is>
      </c>
      <c r="F72" t="inlineStr">
        <is>
          <t>Value</t>
        </is>
      </c>
    </row>
    <row r="73">
      <c r="B73" t="inlineStr">
        <is>
          <t>Alabama</t>
        </is>
      </c>
      <c r="C73" t="inlineStr">
        <is>
          <t>Tuscaloosa, Alabama</t>
        </is>
      </c>
      <c r="D73" t="n">
        <v>2020</v>
      </c>
      <c r="F73" t="n">
        <v>4871</v>
      </c>
    </row>
    <row r="74">
      <c r="B74" t="inlineStr">
        <is>
          <t>Alabama</t>
        </is>
      </c>
      <c r="C74" t="inlineStr">
        <is>
          <t>Birmingham, Alabama</t>
        </is>
      </c>
      <c r="D74" t="n">
        <v>2020</v>
      </c>
      <c r="F74" t="n">
        <v>17474</v>
      </c>
    </row>
    <row r="75">
      <c r="B75" t="inlineStr">
        <is>
          <t>Alabama</t>
        </is>
      </c>
      <c r="C75" t="inlineStr">
        <is>
          <t>Anniston, Alabama</t>
        </is>
      </c>
      <c r="D75" t="n">
        <v>2020</v>
      </c>
      <c r="F75" t="n">
        <v>2369</v>
      </c>
    </row>
    <row r="76">
      <c r="B76" t="inlineStr">
        <is>
          <t>Arizona</t>
        </is>
      </c>
      <c r="C76" t="inlineStr">
        <is>
          <t>Yuma, Arizona</t>
        </is>
      </c>
      <c r="D76" t="n">
        <v>2020</v>
      </c>
      <c r="F76" t="n">
        <v>3366</v>
      </c>
    </row>
    <row r="77">
      <c r="B77" t="inlineStr">
        <is>
          <t>Arizona</t>
        </is>
      </c>
      <c r="C77" t="inlineStr">
        <is>
          <t>Winslow, Arizona</t>
        </is>
      </c>
      <c r="D77" t="n">
        <v>2020</v>
      </c>
      <c r="F77" t="n">
        <v>2437</v>
      </c>
    </row>
    <row r="78">
      <c r="B78" t="inlineStr">
        <is>
          <t>Arizona</t>
        </is>
      </c>
      <c r="C78" t="inlineStr">
        <is>
          <t>Tucson, Arizona</t>
        </is>
      </c>
      <c r="D78" t="n">
        <v>2020</v>
      </c>
      <c r="F78" t="n">
        <v>15715</v>
      </c>
    </row>
    <row r="79">
      <c r="B79" t="inlineStr">
        <is>
          <t>Arizona</t>
        </is>
      </c>
      <c r="C79" t="inlineStr">
        <is>
          <t>Maricopa, Arizona</t>
        </is>
      </c>
      <c r="D79" t="n">
        <v>2020</v>
      </c>
      <c r="F79" t="n">
        <v>7843</v>
      </c>
    </row>
    <row r="80">
      <c r="B80" t="inlineStr">
        <is>
          <t>Arizona</t>
        </is>
      </c>
      <c r="C80" t="inlineStr">
        <is>
          <t>Kingman, Arizona</t>
        </is>
      </c>
      <c r="D80" t="n">
        <v>2020</v>
      </c>
      <c r="F80" t="n">
        <v>5536</v>
      </c>
    </row>
    <row r="81">
      <c r="B81" t="inlineStr">
        <is>
          <t>Arizona</t>
        </is>
      </c>
      <c r="C81" t="inlineStr">
        <is>
          <t>Flagstaff, Arizona</t>
        </is>
      </c>
      <c r="D81" t="n">
        <v>2020</v>
      </c>
      <c r="F81" t="n">
        <v>20981</v>
      </c>
    </row>
    <row r="82">
      <c r="B82" t="inlineStr">
        <is>
          <t>Arizona</t>
        </is>
      </c>
      <c r="C82" t="inlineStr">
        <is>
          <t>Benson, Arizona</t>
        </is>
      </c>
      <c r="D82" t="n">
        <v>2020</v>
      </c>
      <c r="F82" t="n">
        <v>1218</v>
      </c>
    </row>
    <row r="83">
      <c r="B83" t="inlineStr">
        <is>
          <t>Arkansas</t>
        </is>
      </c>
      <c r="C83" t="inlineStr">
        <is>
          <t>Walnut Ridge, Arkansas</t>
        </is>
      </c>
      <c r="D83" t="n">
        <v>2020</v>
      </c>
      <c r="F83" t="n">
        <v>1975</v>
      </c>
    </row>
    <row r="84">
      <c r="B84" t="inlineStr">
        <is>
          <t>Arkansas</t>
        </is>
      </c>
      <c r="C84" t="inlineStr">
        <is>
          <t>Texarkana, Arkansas</t>
        </is>
      </c>
      <c r="D84" t="n">
        <v>2020</v>
      </c>
      <c r="F84" t="n">
        <v>3420</v>
      </c>
    </row>
    <row r="85">
      <c r="B85" t="inlineStr">
        <is>
          <t>Arkansas</t>
        </is>
      </c>
      <c r="C85" t="inlineStr">
        <is>
          <t>Malvern, Arkansas</t>
        </is>
      </c>
      <c r="D85" t="n">
        <v>2020</v>
      </c>
      <c r="F85" t="n">
        <v>1038</v>
      </c>
    </row>
    <row r="86">
      <c r="B86" t="inlineStr">
        <is>
          <t>Arkansas</t>
        </is>
      </c>
      <c r="C86" t="inlineStr">
        <is>
          <t>Little Rock, Arkansas</t>
        </is>
      </c>
      <c r="D86" t="n">
        <v>2020</v>
      </c>
      <c r="F86" t="n">
        <v>10538</v>
      </c>
    </row>
    <row r="87">
      <c r="B87" t="inlineStr">
        <is>
          <t>Arkansas</t>
        </is>
      </c>
      <c r="C87" t="inlineStr">
        <is>
          <t>Hope, Arkansas</t>
        </is>
      </c>
      <c r="D87" t="n">
        <v>2020</v>
      </c>
      <c r="F87" t="n">
        <v>1013</v>
      </c>
    </row>
    <row r="88">
      <c r="B88" t="inlineStr">
        <is>
          <t>Arkansas</t>
        </is>
      </c>
      <c r="C88" t="inlineStr">
        <is>
          <t>Arkadelphia, Arkansas</t>
        </is>
      </c>
      <c r="D88" t="n">
        <v>2020</v>
      </c>
      <c r="F88" t="n">
        <v>811</v>
      </c>
    </row>
    <row r="89">
      <c r="B89" t="inlineStr">
        <is>
          <t>California</t>
        </is>
      </c>
      <c r="C89" t="inlineStr">
        <is>
          <t>Wasco, California</t>
        </is>
      </c>
      <c r="D89" t="n">
        <v>2020</v>
      </c>
      <c r="F89" t="n">
        <v>26997</v>
      </c>
    </row>
    <row r="90">
      <c r="B90" t="inlineStr">
        <is>
          <t>California</t>
        </is>
      </c>
      <c r="C90" t="inlineStr">
        <is>
          <t>Victorville, California</t>
        </is>
      </c>
      <c r="D90" t="n">
        <v>2020</v>
      </c>
      <c r="F90" t="n">
        <v>3680</v>
      </c>
    </row>
    <row r="91">
      <c r="B91" t="inlineStr">
        <is>
          <t>California</t>
        </is>
      </c>
      <c r="C91" t="inlineStr">
        <is>
          <t>Ventura, California</t>
        </is>
      </c>
      <c r="D91" t="n">
        <v>2020</v>
      </c>
      <c r="F91" t="n">
        <v>41907</v>
      </c>
    </row>
    <row r="92">
      <c r="B92" t="inlineStr">
        <is>
          <t>California</t>
        </is>
      </c>
      <c r="C92" t="inlineStr">
        <is>
          <t>Van Nuys, California</t>
        </is>
      </c>
      <c r="D92" t="n">
        <v>2020</v>
      </c>
      <c r="F92" t="n">
        <v>34754</v>
      </c>
    </row>
    <row r="93">
      <c r="B93" t="inlineStr">
        <is>
          <t>California</t>
        </is>
      </c>
      <c r="C93" t="inlineStr">
        <is>
          <t>Turlock-Denair, California</t>
        </is>
      </c>
      <c r="D93" t="n">
        <v>2020</v>
      </c>
      <c r="F93" t="n">
        <v>18729</v>
      </c>
    </row>
    <row r="94">
      <c r="B94" t="inlineStr">
        <is>
          <t>California</t>
        </is>
      </c>
      <c r="C94" t="inlineStr">
        <is>
          <t>Truckee, California</t>
        </is>
      </c>
      <c r="D94" t="n">
        <v>2020</v>
      </c>
      <c r="F94" t="n">
        <v>9138</v>
      </c>
    </row>
    <row r="95">
      <c r="B95" t="inlineStr">
        <is>
          <t>California</t>
        </is>
      </c>
      <c r="C95" t="inlineStr">
        <is>
          <t>Suisun-Fairfield, California</t>
        </is>
      </c>
      <c r="D95" t="n">
        <v>2020</v>
      </c>
      <c r="F95" t="n">
        <v>70243</v>
      </c>
    </row>
    <row r="96">
      <c r="B96" t="inlineStr">
        <is>
          <t>California</t>
        </is>
      </c>
      <c r="C96" t="inlineStr">
        <is>
          <t>Stockton (San Joaquin St.), California</t>
        </is>
      </c>
      <c r="D96" t="n">
        <v>2020</v>
      </c>
      <c r="F96" t="n">
        <v>183931</v>
      </c>
    </row>
    <row r="97">
      <c r="B97" t="inlineStr">
        <is>
          <t>California</t>
        </is>
      </c>
      <c r="C97" t="inlineStr">
        <is>
          <t>Stockton (Downtown), California</t>
        </is>
      </c>
      <c r="D97" t="n">
        <v>2020</v>
      </c>
      <c r="F97" t="n">
        <v>8818</v>
      </c>
    </row>
    <row r="98">
      <c r="B98" t="inlineStr">
        <is>
          <t>California</t>
        </is>
      </c>
      <c r="C98" t="inlineStr">
        <is>
          <t>Solana Beach, California</t>
        </is>
      </c>
      <c r="D98" t="n">
        <v>2020</v>
      </c>
      <c r="F98" t="n">
        <v>165202</v>
      </c>
    </row>
    <row r="99">
      <c r="B99" t="inlineStr">
        <is>
          <t>California</t>
        </is>
      </c>
      <c r="C99" t="inlineStr">
        <is>
          <t>Simi Valley, California</t>
        </is>
      </c>
      <c r="D99" t="n">
        <v>2020</v>
      </c>
      <c r="F99" t="n">
        <v>23948</v>
      </c>
    </row>
    <row r="100">
      <c r="B100" t="inlineStr">
        <is>
          <t>California</t>
        </is>
      </c>
      <c r="C100" t="inlineStr">
        <is>
          <t>Santa Clara (University), California</t>
        </is>
      </c>
      <c r="D100" t="n">
        <v>2020</v>
      </c>
      <c r="F100" t="n">
        <v>33870</v>
      </c>
    </row>
    <row r="101">
      <c r="B101" t="inlineStr">
        <is>
          <t>California</t>
        </is>
      </c>
      <c r="C101" t="inlineStr">
        <is>
          <t>Santa Barbara, California</t>
        </is>
      </c>
      <c r="D101" t="n">
        <v>2020</v>
      </c>
      <c r="F101" t="n">
        <v>160074</v>
      </c>
    </row>
    <row r="102">
      <c r="B102" t="inlineStr">
        <is>
          <t>California</t>
        </is>
      </c>
      <c r="C102" t="inlineStr">
        <is>
          <t>Santa Ana, California</t>
        </is>
      </c>
      <c r="D102" t="n">
        <v>2020</v>
      </c>
      <c r="F102" t="n">
        <v>72968</v>
      </c>
    </row>
    <row r="103">
      <c r="B103" t="inlineStr">
        <is>
          <t>California</t>
        </is>
      </c>
      <c r="C103" t="inlineStr">
        <is>
          <t>San Luis Obispo, California</t>
        </is>
      </c>
      <c r="D103" t="n">
        <v>2020</v>
      </c>
      <c r="F103" t="n">
        <v>48229</v>
      </c>
    </row>
    <row r="104">
      <c r="B104" t="inlineStr">
        <is>
          <t>California</t>
        </is>
      </c>
      <c r="C104" t="inlineStr">
        <is>
          <t>San Juan Capistrano, California</t>
        </is>
      </c>
      <c r="D104" t="n">
        <v>2020</v>
      </c>
      <c r="F104" t="n">
        <v>90699</v>
      </c>
    </row>
    <row r="105">
      <c r="B105" t="inlineStr">
        <is>
          <t>California</t>
        </is>
      </c>
      <c r="C105" t="inlineStr">
        <is>
          <t>San Jose, California</t>
        </is>
      </c>
      <c r="D105" t="n">
        <v>2020</v>
      </c>
      <c r="F105" t="n">
        <v>125113</v>
      </c>
    </row>
    <row r="106">
      <c r="B106" t="inlineStr">
        <is>
          <t>California</t>
        </is>
      </c>
      <c r="C106" t="inlineStr">
        <is>
          <t>San Diego, California</t>
        </is>
      </c>
      <c r="D106" t="n">
        <v>2020</v>
      </c>
      <c r="F106" t="n">
        <v>319689</v>
      </c>
    </row>
    <row r="107">
      <c r="B107" t="inlineStr">
        <is>
          <t>California</t>
        </is>
      </c>
      <c r="C107" t="inlineStr">
        <is>
          <t>San Diego-Old Town, California</t>
        </is>
      </c>
      <c r="D107" t="n">
        <v>2020</v>
      </c>
      <c r="F107" t="n">
        <v>174880</v>
      </c>
    </row>
    <row r="108">
      <c r="B108" t="inlineStr">
        <is>
          <t>California</t>
        </is>
      </c>
      <c r="C108" t="inlineStr">
        <is>
          <t>San Clemente Pier, California</t>
        </is>
      </c>
      <c r="D108" t="n">
        <v>2020</v>
      </c>
      <c r="F108" t="n">
        <v>6707</v>
      </c>
    </row>
    <row r="109">
      <c r="B109" t="inlineStr">
        <is>
          <t>California</t>
        </is>
      </c>
      <c r="C109" t="inlineStr">
        <is>
          <t>San Bernardino, California</t>
        </is>
      </c>
      <c r="D109" t="n">
        <v>2020</v>
      </c>
      <c r="F109" t="n">
        <v>6736</v>
      </c>
    </row>
    <row r="110">
      <c r="B110" t="inlineStr">
        <is>
          <t>California</t>
        </is>
      </c>
      <c r="C110" t="inlineStr">
        <is>
          <t>Salinas, California</t>
        </is>
      </c>
      <c r="D110" t="n">
        <v>2020</v>
      </c>
      <c r="F110" t="n">
        <v>11469</v>
      </c>
    </row>
    <row r="111">
      <c r="B111" t="inlineStr">
        <is>
          <t>California</t>
        </is>
      </c>
      <c r="C111" t="inlineStr">
        <is>
          <t>Sacramento, California</t>
        </is>
      </c>
      <c r="D111" t="n">
        <v>2020</v>
      </c>
      <c r="F111" t="n">
        <v>565196</v>
      </c>
    </row>
    <row r="112">
      <c r="B112" t="inlineStr">
        <is>
          <t>California</t>
        </is>
      </c>
      <c r="C112" t="inlineStr">
        <is>
          <t>Roseville, California</t>
        </is>
      </c>
      <c r="D112" t="n">
        <v>2020</v>
      </c>
      <c r="F112" t="n">
        <v>21274</v>
      </c>
    </row>
    <row r="113">
      <c r="B113" t="inlineStr">
        <is>
          <t>California</t>
        </is>
      </c>
      <c r="C113" t="inlineStr">
        <is>
          <t>Rocklin, California</t>
        </is>
      </c>
      <c r="D113" t="n">
        <v>2020</v>
      </c>
      <c r="F113" t="n">
        <v>8793</v>
      </c>
    </row>
    <row r="114">
      <c r="B114" t="inlineStr">
        <is>
          <t>California</t>
        </is>
      </c>
      <c r="C114" t="inlineStr">
        <is>
          <t>Riverside, California</t>
        </is>
      </c>
      <c r="D114" t="n">
        <v>2020</v>
      </c>
      <c r="F114" t="n">
        <v>6706</v>
      </c>
    </row>
    <row r="115">
      <c r="B115" t="inlineStr">
        <is>
          <t>California</t>
        </is>
      </c>
      <c r="C115" t="inlineStr">
        <is>
          <t>Richmond, California</t>
        </is>
      </c>
      <c r="D115" t="n">
        <v>2020</v>
      </c>
      <c r="F115" t="n">
        <v>155109</v>
      </c>
    </row>
    <row r="116">
      <c r="B116" t="inlineStr">
        <is>
          <t>California</t>
        </is>
      </c>
      <c r="C116" t="inlineStr">
        <is>
          <t>Redding, California</t>
        </is>
      </c>
      <c r="D116" t="n">
        <v>2020</v>
      </c>
      <c r="F116" t="n">
        <v>7801</v>
      </c>
    </row>
    <row r="117">
      <c r="B117" t="inlineStr">
        <is>
          <t>California</t>
        </is>
      </c>
      <c r="C117" t="inlineStr">
        <is>
          <t>Pomona, California</t>
        </is>
      </c>
      <c r="D117" t="n">
        <v>2020</v>
      </c>
      <c r="F117" t="n">
        <v>1097</v>
      </c>
    </row>
    <row r="118">
      <c r="B118" t="inlineStr">
        <is>
          <t>California</t>
        </is>
      </c>
      <c r="C118" t="inlineStr">
        <is>
          <t>Paso Robles, California</t>
        </is>
      </c>
      <c r="D118" t="n">
        <v>2020</v>
      </c>
      <c r="F118" t="n">
        <v>6549</v>
      </c>
    </row>
    <row r="119">
      <c r="B119" t="inlineStr">
        <is>
          <t>California</t>
        </is>
      </c>
      <c r="C119" t="inlineStr">
        <is>
          <t>Palm Springs, California</t>
        </is>
      </c>
      <c r="D119" t="n">
        <v>2020</v>
      </c>
      <c r="F119" t="n">
        <v>2217</v>
      </c>
    </row>
    <row r="120">
      <c r="B120" t="inlineStr">
        <is>
          <t>California</t>
        </is>
      </c>
      <c r="C120" t="inlineStr">
        <is>
          <t>Oxnard, California</t>
        </is>
      </c>
      <c r="D120" t="n">
        <v>2020</v>
      </c>
      <c r="F120" t="n">
        <v>49530</v>
      </c>
    </row>
    <row r="121">
      <c r="B121" t="inlineStr">
        <is>
          <t>California</t>
        </is>
      </c>
      <c r="C121" t="inlineStr">
        <is>
          <t>Ontario, California</t>
        </is>
      </c>
      <c r="D121" t="n">
        <v>2020</v>
      </c>
      <c r="F121" t="n">
        <v>2662</v>
      </c>
    </row>
    <row r="122">
      <c r="B122" t="inlineStr">
        <is>
          <t>California</t>
        </is>
      </c>
      <c r="C122" t="inlineStr">
        <is>
          <t>Oceanside, California</t>
        </is>
      </c>
      <c r="D122" t="n">
        <v>2020</v>
      </c>
      <c r="F122" t="n">
        <v>142524</v>
      </c>
    </row>
    <row r="123">
      <c r="B123" t="inlineStr">
        <is>
          <t>California</t>
        </is>
      </c>
      <c r="C123" t="inlineStr">
        <is>
          <t>Oakland, California</t>
        </is>
      </c>
      <c r="D123" t="n">
        <v>2020</v>
      </c>
      <c r="F123" t="n">
        <v>211617</v>
      </c>
    </row>
    <row r="124">
      <c r="B124" t="inlineStr">
        <is>
          <t>California</t>
        </is>
      </c>
      <c r="C124" t="inlineStr">
        <is>
          <t>Oakland Coliseum, California</t>
        </is>
      </c>
      <c r="D124" t="n">
        <v>2020</v>
      </c>
      <c r="F124" t="n">
        <v>41310</v>
      </c>
    </row>
    <row r="125">
      <c r="B125" t="inlineStr">
        <is>
          <t>California</t>
        </is>
      </c>
      <c r="C125" t="inlineStr">
        <is>
          <t>Needles, California</t>
        </is>
      </c>
      <c r="D125" t="n">
        <v>2020</v>
      </c>
      <c r="F125" t="n">
        <v>5682</v>
      </c>
    </row>
    <row r="126">
      <c r="B126" t="inlineStr">
        <is>
          <t>California</t>
        </is>
      </c>
      <c r="C126" t="inlineStr">
        <is>
          <t>Moorpark, California</t>
        </is>
      </c>
      <c r="D126" t="n">
        <v>2020</v>
      </c>
      <c r="F126" t="n">
        <v>7686</v>
      </c>
    </row>
    <row r="127">
      <c r="B127" t="inlineStr">
        <is>
          <t>California</t>
        </is>
      </c>
      <c r="C127" t="inlineStr">
        <is>
          <t>Modesto, California</t>
        </is>
      </c>
      <c r="D127" t="n">
        <v>2020</v>
      </c>
      <c r="F127" t="n">
        <v>70147</v>
      </c>
    </row>
    <row r="128">
      <c r="B128" t="inlineStr">
        <is>
          <t>California</t>
        </is>
      </c>
      <c r="C128" t="inlineStr">
        <is>
          <t>Merced, California</t>
        </is>
      </c>
      <c r="D128" t="n">
        <v>2020</v>
      </c>
      <c r="F128" t="n">
        <v>78318</v>
      </c>
    </row>
    <row r="129">
      <c r="B129" t="inlineStr">
        <is>
          <t>California</t>
        </is>
      </c>
      <c r="C129" t="inlineStr">
        <is>
          <t>Martinez, California</t>
        </is>
      </c>
      <c r="D129" t="n">
        <v>2020</v>
      </c>
      <c r="F129" t="n">
        <v>197953</v>
      </c>
    </row>
    <row r="130">
      <c r="B130" t="inlineStr">
        <is>
          <t>California</t>
        </is>
      </c>
      <c r="C130" t="inlineStr">
        <is>
          <t>Madera, California</t>
        </is>
      </c>
      <c r="D130" t="n">
        <v>2020</v>
      </c>
      <c r="F130" t="n">
        <v>16854</v>
      </c>
    </row>
    <row r="131">
      <c r="B131" t="inlineStr">
        <is>
          <t>California</t>
        </is>
      </c>
      <c r="C131" t="inlineStr">
        <is>
          <t>Los Angeles, California</t>
        </is>
      </c>
      <c r="D131" t="n">
        <v>2020</v>
      </c>
      <c r="F131" t="n">
        <v>708925</v>
      </c>
    </row>
    <row r="132">
      <c r="B132" t="inlineStr">
        <is>
          <t>California</t>
        </is>
      </c>
      <c r="C132" t="inlineStr">
        <is>
          <t>Lompoc-Surf, California</t>
        </is>
      </c>
      <c r="D132" t="n">
        <v>2020</v>
      </c>
      <c r="F132" t="n">
        <v>5093</v>
      </c>
    </row>
    <row r="133">
      <c r="B133" t="inlineStr">
        <is>
          <t>California</t>
        </is>
      </c>
      <c r="C133" t="inlineStr">
        <is>
          <t>Lodi, California</t>
        </is>
      </c>
      <c r="D133" t="n">
        <v>2020</v>
      </c>
      <c r="F133" t="n">
        <v>4639</v>
      </c>
    </row>
    <row r="134">
      <c r="B134" t="inlineStr">
        <is>
          <t>California</t>
        </is>
      </c>
      <c r="C134" t="inlineStr">
        <is>
          <t>Irvine, California</t>
        </is>
      </c>
      <c r="D134" t="n">
        <v>2020</v>
      </c>
      <c r="F134" t="n">
        <v>184298</v>
      </c>
    </row>
    <row r="135">
      <c r="B135" t="inlineStr">
        <is>
          <t>California</t>
        </is>
      </c>
      <c r="C135" t="inlineStr">
        <is>
          <t>Hayward, California</t>
        </is>
      </c>
      <c r="D135" t="n">
        <v>2020</v>
      </c>
      <c r="F135" t="n">
        <v>38591</v>
      </c>
    </row>
    <row r="136">
      <c r="B136" t="inlineStr">
        <is>
          <t>California</t>
        </is>
      </c>
      <c r="C136" t="inlineStr">
        <is>
          <t>Hanford, California</t>
        </is>
      </c>
      <c r="D136" t="n">
        <v>2020</v>
      </c>
      <c r="F136" t="n">
        <v>93645</v>
      </c>
    </row>
    <row r="137">
      <c r="B137" t="inlineStr">
        <is>
          <t>California</t>
        </is>
      </c>
      <c r="C137" t="inlineStr">
        <is>
          <t>Guadalupe-Santa Maria, California</t>
        </is>
      </c>
      <c r="D137" t="n">
        <v>2020</v>
      </c>
      <c r="F137" t="n">
        <v>5929</v>
      </c>
    </row>
    <row r="138">
      <c r="B138" t="inlineStr">
        <is>
          <t>California</t>
        </is>
      </c>
      <c r="C138" t="inlineStr">
        <is>
          <t>Grover Beach, California</t>
        </is>
      </c>
      <c r="D138" t="n">
        <v>2020</v>
      </c>
      <c r="F138" t="n">
        <v>8815</v>
      </c>
    </row>
    <row r="139">
      <c r="B139" t="inlineStr">
        <is>
          <t>California</t>
        </is>
      </c>
      <c r="C139" t="inlineStr">
        <is>
          <t>Great America (Santa Clara), California</t>
        </is>
      </c>
      <c r="D139" t="n">
        <v>2020</v>
      </c>
      <c r="F139" t="n">
        <v>100196</v>
      </c>
    </row>
    <row r="140">
      <c r="B140" t="inlineStr">
        <is>
          <t>California</t>
        </is>
      </c>
      <c r="C140" t="inlineStr">
        <is>
          <t>Goleta, California</t>
        </is>
      </c>
      <c r="D140" t="n">
        <v>2020</v>
      </c>
      <c r="F140" t="n">
        <v>57055</v>
      </c>
    </row>
    <row r="141">
      <c r="B141" t="inlineStr">
        <is>
          <t>California</t>
        </is>
      </c>
      <c r="C141" t="inlineStr">
        <is>
          <t>Glendale, California</t>
        </is>
      </c>
      <c r="D141" t="n">
        <v>2020</v>
      </c>
      <c r="F141" t="n">
        <v>22226</v>
      </c>
    </row>
    <row r="142">
      <c r="B142" t="inlineStr">
        <is>
          <t>California</t>
        </is>
      </c>
      <c r="C142" t="inlineStr">
        <is>
          <t>Fullerton, California</t>
        </is>
      </c>
      <c r="D142" t="n">
        <v>2020</v>
      </c>
      <c r="F142" t="n">
        <v>129611</v>
      </c>
    </row>
    <row r="143">
      <c r="B143" t="inlineStr">
        <is>
          <t>California</t>
        </is>
      </c>
      <c r="C143" t="inlineStr">
        <is>
          <t>Fresno, California</t>
        </is>
      </c>
      <c r="D143" t="n">
        <v>2020</v>
      </c>
      <c r="F143" t="n">
        <v>194144</v>
      </c>
    </row>
    <row r="144">
      <c r="B144" t="inlineStr">
        <is>
          <t>California</t>
        </is>
      </c>
      <c r="C144" t="inlineStr">
        <is>
          <t>Fremont, California</t>
        </is>
      </c>
      <c r="D144" t="n">
        <v>2020</v>
      </c>
      <c r="F144" t="n">
        <v>23234</v>
      </c>
    </row>
    <row r="145">
      <c r="B145" t="inlineStr">
        <is>
          <t>California</t>
        </is>
      </c>
      <c r="C145" t="inlineStr">
        <is>
          <t>Fairfield-Vacaville, California</t>
        </is>
      </c>
      <c r="D145" t="n">
        <v>2020</v>
      </c>
      <c r="F145" t="n">
        <v>61003</v>
      </c>
    </row>
    <row r="146">
      <c r="B146" t="inlineStr">
        <is>
          <t>California</t>
        </is>
      </c>
      <c r="C146" t="inlineStr">
        <is>
          <t>Emeryville, California</t>
        </is>
      </c>
      <c r="D146" t="n">
        <v>2020</v>
      </c>
      <c r="F146" t="n">
        <v>279498</v>
      </c>
    </row>
    <row r="147">
      <c r="B147" t="inlineStr">
        <is>
          <t>California</t>
        </is>
      </c>
      <c r="C147" t="inlineStr">
        <is>
          <t>Dunsmuir, California</t>
        </is>
      </c>
      <c r="D147" t="n">
        <v>2020</v>
      </c>
      <c r="F147" t="n">
        <v>3680</v>
      </c>
    </row>
    <row r="148">
      <c r="B148" t="inlineStr">
        <is>
          <t>California</t>
        </is>
      </c>
      <c r="C148" t="inlineStr">
        <is>
          <t>Davis, California</t>
        </is>
      </c>
      <c r="D148" t="n">
        <v>2020</v>
      </c>
      <c r="F148" t="n">
        <v>194029</v>
      </c>
    </row>
    <row r="149">
      <c r="B149" t="inlineStr">
        <is>
          <t>California</t>
        </is>
      </c>
      <c r="C149" t="inlineStr">
        <is>
          <t>Corcoran, California</t>
        </is>
      </c>
      <c r="D149" t="n">
        <v>2020</v>
      </c>
      <c r="F149" t="n">
        <v>17610</v>
      </c>
    </row>
    <row r="150">
      <c r="B150" t="inlineStr">
        <is>
          <t>California</t>
        </is>
      </c>
      <c r="C150" t="inlineStr">
        <is>
          <t>Colfax, California</t>
        </is>
      </c>
      <c r="D150" t="n">
        <v>2020</v>
      </c>
      <c r="F150" t="n">
        <v>3370</v>
      </c>
    </row>
    <row r="151">
      <c r="B151" t="inlineStr">
        <is>
          <t>California</t>
        </is>
      </c>
      <c r="C151" t="inlineStr">
        <is>
          <t>Chico, California</t>
        </is>
      </c>
      <c r="D151" t="n">
        <v>2020</v>
      </c>
      <c r="F151" t="n">
        <v>7544</v>
      </c>
    </row>
    <row r="152">
      <c r="B152" t="inlineStr">
        <is>
          <t>California</t>
        </is>
      </c>
      <c r="C152" t="inlineStr">
        <is>
          <t>Chatsworth, California</t>
        </is>
      </c>
      <c r="D152" t="n">
        <v>2020</v>
      </c>
      <c r="F152" t="n">
        <v>28853</v>
      </c>
    </row>
    <row r="153">
      <c r="B153" t="inlineStr">
        <is>
          <t>California</t>
        </is>
      </c>
      <c r="C153" t="inlineStr">
        <is>
          <t>Carpinteria, California</t>
        </is>
      </c>
      <c r="D153" t="n">
        <v>2020</v>
      </c>
      <c r="F153" t="n">
        <v>15585</v>
      </c>
    </row>
    <row r="154">
      <c r="B154" t="inlineStr">
        <is>
          <t>California</t>
        </is>
      </c>
      <c r="C154" t="inlineStr">
        <is>
          <t>Camarillo, California</t>
        </is>
      </c>
      <c r="D154" t="n">
        <v>2020</v>
      </c>
      <c r="F154" t="n">
        <v>27819</v>
      </c>
    </row>
    <row r="155">
      <c r="B155" t="inlineStr">
        <is>
          <t>California</t>
        </is>
      </c>
      <c r="C155" t="inlineStr">
        <is>
          <t>Burbank, California</t>
        </is>
      </c>
      <c r="D155" t="n">
        <v>2020</v>
      </c>
      <c r="F155" t="n">
        <v>32607</v>
      </c>
    </row>
    <row r="156">
      <c r="B156" t="inlineStr">
        <is>
          <t>California</t>
        </is>
      </c>
      <c r="C156" t="inlineStr">
        <is>
          <t>Berkeley, California</t>
        </is>
      </c>
      <c r="D156" t="n">
        <v>2020</v>
      </c>
      <c r="F156" t="n">
        <v>83958</v>
      </c>
    </row>
    <row r="157">
      <c r="B157" t="inlineStr">
        <is>
          <t>California</t>
        </is>
      </c>
      <c r="C157" t="inlineStr">
        <is>
          <t>Barstow, California</t>
        </is>
      </c>
      <c r="D157" t="n">
        <v>2020</v>
      </c>
      <c r="F157" t="n">
        <v>2457</v>
      </c>
    </row>
    <row r="158">
      <c r="B158" t="inlineStr">
        <is>
          <t>California</t>
        </is>
      </c>
      <c r="C158" t="inlineStr">
        <is>
          <t>Bakersfield, California</t>
        </is>
      </c>
      <c r="D158" t="n">
        <v>2020</v>
      </c>
      <c r="F158" t="n">
        <v>250609</v>
      </c>
    </row>
    <row r="159">
      <c r="B159" t="inlineStr">
        <is>
          <t>California</t>
        </is>
      </c>
      <c r="C159" t="inlineStr">
        <is>
          <t>Auburn, California</t>
        </is>
      </c>
      <c r="D159" t="n">
        <v>2020</v>
      </c>
      <c r="F159" t="n">
        <v>6730</v>
      </c>
    </row>
    <row r="160">
      <c r="B160" t="inlineStr">
        <is>
          <t>California</t>
        </is>
      </c>
      <c r="C160" t="inlineStr">
        <is>
          <t>Antioch-Pittsburg, California</t>
        </is>
      </c>
      <c r="D160" t="n">
        <v>2020</v>
      </c>
      <c r="F160" t="n">
        <v>22331</v>
      </c>
    </row>
    <row r="161">
      <c r="B161" t="inlineStr">
        <is>
          <t>California</t>
        </is>
      </c>
      <c r="C161" t="inlineStr">
        <is>
          <t>Anaheim, California</t>
        </is>
      </c>
      <c r="D161" t="n">
        <v>2020</v>
      </c>
      <c r="F161" t="n">
        <v>112054</v>
      </c>
    </row>
    <row r="162">
      <c r="B162" t="inlineStr">
        <is>
          <t>Colorado</t>
        </is>
      </c>
      <c r="C162" t="inlineStr">
        <is>
          <t>Winter Park-Fraser, Colorado</t>
        </is>
      </c>
      <c r="D162" t="n">
        <v>2020</v>
      </c>
      <c r="F162" t="n">
        <v>8042</v>
      </c>
    </row>
    <row r="163">
      <c r="B163" t="inlineStr">
        <is>
          <t>Colorado</t>
        </is>
      </c>
      <c r="C163" t="inlineStr">
        <is>
          <t>Winter Park Resort (seasonal), Colorado</t>
        </is>
      </c>
      <c r="D163" t="n">
        <v>2020</v>
      </c>
      <c r="F163" t="n">
        <v>17114</v>
      </c>
    </row>
    <row r="164">
      <c r="B164" t="inlineStr">
        <is>
          <t>Colorado</t>
        </is>
      </c>
      <c r="C164" t="inlineStr">
        <is>
          <t>Trinidad, Colorado</t>
        </is>
      </c>
      <c r="D164" t="n">
        <v>2020</v>
      </c>
      <c r="F164" t="n">
        <v>3859</v>
      </c>
    </row>
    <row r="165">
      <c r="B165" t="inlineStr">
        <is>
          <t>Colorado</t>
        </is>
      </c>
      <c r="C165" t="inlineStr">
        <is>
          <t>Lamar, Colorado</t>
        </is>
      </c>
      <c r="D165" t="n">
        <v>2020</v>
      </c>
      <c r="F165" t="n">
        <v>1028</v>
      </c>
    </row>
    <row r="166">
      <c r="B166" t="inlineStr">
        <is>
          <t>Colorado</t>
        </is>
      </c>
      <c r="C166" t="inlineStr">
        <is>
          <t>La Junta, Colorado</t>
        </is>
      </c>
      <c r="D166" t="n">
        <v>2020</v>
      </c>
      <c r="F166" t="n">
        <v>4583</v>
      </c>
    </row>
    <row r="167">
      <c r="B167" t="inlineStr">
        <is>
          <t>Colorado</t>
        </is>
      </c>
      <c r="C167" t="inlineStr">
        <is>
          <t>Grand Junction, Colorado</t>
        </is>
      </c>
      <c r="D167" t="n">
        <v>2020</v>
      </c>
      <c r="F167" t="n">
        <v>19071</v>
      </c>
    </row>
    <row r="168">
      <c r="B168" t="inlineStr">
        <is>
          <t>Colorado</t>
        </is>
      </c>
      <c r="C168" t="inlineStr">
        <is>
          <t>Granby, Colorado</t>
        </is>
      </c>
      <c r="D168" t="n">
        <v>2020</v>
      </c>
      <c r="F168" t="n">
        <v>2904</v>
      </c>
    </row>
    <row r="169">
      <c r="B169" t="inlineStr">
        <is>
          <t>Colorado</t>
        </is>
      </c>
      <c r="C169" t="inlineStr">
        <is>
          <t>Glenwood Springs, Colorado</t>
        </is>
      </c>
      <c r="D169" t="n">
        <v>2020</v>
      </c>
      <c r="F169" t="n">
        <v>25828</v>
      </c>
    </row>
    <row r="170">
      <c r="B170" t="inlineStr">
        <is>
          <t>Colorado</t>
        </is>
      </c>
      <c r="C170" t="inlineStr">
        <is>
          <t>Fort Morgan, Colorado</t>
        </is>
      </c>
      <c r="D170" t="n">
        <v>2020</v>
      </c>
      <c r="F170" t="n">
        <v>2153</v>
      </c>
    </row>
    <row r="171">
      <c r="B171" t="inlineStr">
        <is>
          <t>Colorado</t>
        </is>
      </c>
      <c r="C171" t="inlineStr">
        <is>
          <t>Denver, Colorado</t>
        </is>
      </c>
      <c r="D171" t="n">
        <v>2020</v>
      </c>
      <c r="F171" t="n">
        <v>89764</v>
      </c>
    </row>
    <row r="172">
      <c r="B172" t="inlineStr">
        <is>
          <t>Connecticut</t>
        </is>
      </c>
      <c r="C172" t="inlineStr">
        <is>
          <t>Windsor, Connecticut</t>
        </is>
      </c>
      <c r="D172" t="n">
        <v>2020</v>
      </c>
      <c r="F172" t="n">
        <v>8532</v>
      </c>
    </row>
    <row r="173">
      <c r="B173" t="inlineStr">
        <is>
          <t>Connecticut</t>
        </is>
      </c>
      <c r="C173" t="inlineStr">
        <is>
          <t>Windsor Locks, Connecticut</t>
        </is>
      </c>
      <c r="D173" t="n">
        <v>2020</v>
      </c>
      <c r="F173" t="n">
        <v>12768</v>
      </c>
    </row>
    <row r="174">
      <c r="B174" t="inlineStr">
        <is>
          <t>Connecticut</t>
        </is>
      </c>
      <c r="C174" t="inlineStr">
        <is>
          <t>Wallingford, Connecticut</t>
        </is>
      </c>
      <c r="D174" t="n">
        <v>2020</v>
      </c>
      <c r="F174" t="n">
        <v>5164</v>
      </c>
    </row>
    <row r="175">
      <c r="B175" t="inlineStr">
        <is>
          <t>Connecticut</t>
        </is>
      </c>
      <c r="C175" t="inlineStr">
        <is>
          <t>Stamford, Connecticut</t>
        </is>
      </c>
      <c r="D175" t="n">
        <v>2020</v>
      </c>
      <c r="F175" t="n">
        <v>210417</v>
      </c>
    </row>
    <row r="176">
      <c r="B176" t="inlineStr">
        <is>
          <t>Connecticut</t>
        </is>
      </c>
      <c r="C176" t="inlineStr">
        <is>
          <t>Old Saybrook, Connecticut</t>
        </is>
      </c>
      <c r="D176" t="n">
        <v>2020</v>
      </c>
      <c r="F176" t="n">
        <v>33980</v>
      </c>
    </row>
    <row r="177">
      <c r="B177" t="inlineStr">
        <is>
          <t>Connecticut</t>
        </is>
      </c>
      <c r="C177" t="inlineStr">
        <is>
          <t>New London, Connecticut</t>
        </is>
      </c>
      <c r="D177" t="n">
        <v>2020</v>
      </c>
      <c r="F177" t="n">
        <v>83353</v>
      </c>
    </row>
    <row r="178">
      <c r="B178" t="inlineStr">
        <is>
          <t>Connecticut</t>
        </is>
      </c>
      <c r="C178" t="inlineStr">
        <is>
          <t>New Haven, Connecticut</t>
        </is>
      </c>
      <c r="D178" t="n">
        <v>2020</v>
      </c>
      <c r="F178" t="n">
        <v>425723</v>
      </c>
    </row>
    <row r="179">
      <c r="B179" t="inlineStr">
        <is>
          <t>Connecticut</t>
        </is>
      </c>
      <c r="C179" t="inlineStr">
        <is>
          <t>New Haven State Street, Connecticut</t>
        </is>
      </c>
      <c r="D179" t="n">
        <v>2020</v>
      </c>
      <c r="F179" t="n">
        <v>2273</v>
      </c>
    </row>
    <row r="180">
      <c r="B180" t="inlineStr">
        <is>
          <t>Connecticut</t>
        </is>
      </c>
      <c r="C180" t="inlineStr">
        <is>
          <t>Mystic, Connecticut</t>
        </is>
      </c>
      <c r="D180" t="n">
        <v>2020</v>
      </c>
      <c r="F180" t="n">
        <v>14623</v>
      </c>
    </row>
    <row r="181">
      <c r="B181" t="inlineStr">
        <is>
          <t>Connecticut</t>
        </is>
      </c>
      <c r="C181" t="inlineStr">
        <is>
          <t>Meriden, Connecticut</t>
        </is>
      </c>
      <c r="D181" t="n">
        <v>2020</v>
      </c>
      <c r="F181" t="n">
        <v>10244</v>
      </c>
    </row>
    <row r="182">
      <c r="B182" t="inlineStr">
        <is>
          <t>Connecticut</t>
        </is>
      </c>
      <c r="C182" t="inlineStr">
        <is>
          <t>Hartford, Connecticut</t>
        </is>
      </c>
      <c r="D182" t="n">
        <v>2020</v>
      </c>
      <c r="F182" t="n">
        <v>93865</v>
      </c>
    </row>
    <row r="183">
      <c r="B183" t="inlineStr">
        <is>
          <t>Connecticut</t>
        </is>
      </c>
      <c r="C183" t="inlineStr">
        <is>
          <t>Bridgeport, Connecticut</t>
        </is>
      </c>
      <c r="D183" t="n">
        <v>2020</v>
      </c>
      <c r="F183" t="n">
        <v>54364</v>
      </c>
    </row>
    <row r="184">
      <c r="B184" t="inlineStr">
        <is>
          <t>Connecticut</t>
        </is>
      </c>
      <c r="C184" t="inlineStr">
        <is>
          <t>Berlin, Connecticut</t>
        </is>
      </c>
      <c r="D184" t="n">
        <v>2020</v>
      </c>
      <c r="F184" t="n">
        <v>11224</v>
      </c>
    </row>
    <row r="185">
      <c r="B185" t="inlineStr">
        <is>
          <t>Delaware</t>
        </is>
      </c>
      <c r="C185" t="inlineStr">
        <is>
          <t>Wilmington, Delaware</t>
        </is>
      </c>
      <c r="D185" t="n">
        <v>2020</v>
      </c>
      <c r="F185" t="n">
        <v>348457</v>
      </c>
    </row>
    <row r="186">
      <c r="B186" t="inlineStr">
        <is>
          <t>Delaware</t>
        </is>
      </c>
      <c r="C186" t="inlineStr">
        <is>
          <t>Newark, Delaware</t>
        </is>
      </c>
      <c r="D186" t="n">
        <v>2020</v>
      </c>
      <c r="F186" t="n">
        <v>7101</v>
      </c>
    </row>
    <row r="187">
      <c r="B187" t="inlineStr">
        <is>
          <t>District of Columbia</t>
        </is>
      </c>
      <c r="C187" t="inlineStr">
        <is>
          <t>Washington Union Station, District of Columbia</t>
        </is>
      </c>
      <c r="D187" t="n">
        <v>2020</v>
      </c>
      <c r="F187" t="n">
        <v>2606059</v>
      </c>
    </row>
    <row r="188">
      <c r="B188" t="inlineStr">
        <is>
          <t>Florida</t>
        </is>
      </c>
      <c r="C188" t="inlineStr">
        <is>
          <t>Winter Park, Florida</t>
        </is>
      </c>
      <c r="D188" t="n">
        <v>2020</v>
      </c>
      <c r="F188" t="n">
        <v>14828</v>
      </c>
    </row>
    <row r="189">
      <c r="B189" t="inlineStr">
        <is>
          <t>Florida</t>
        </is>
      </c>
      <c r="C189" t="inlineStr">
        <is>
          <t>Winter Haven, Florida</t>
        </is>
      </c>
      <c r="D189" t="n">
        <v>2020</v>
      </c>
      <c r="F189" t="n">
        <v>13321</v>
      </c>
    </row>
    <row r="190">
      <c r="B190" t="inlineStr">
        <is>
          <t>Florida</t>
        </is>
      </c>
      <c r="C190" t="inlineStr">
        <is>
          <t>West Palm Beach, Florida</t>
        </is>
      </c>
      <c r="D190" t="n">
        <v>2020</v>
      </c>
      <c r="F190" t="n">
        <v>32819</v>
      </c>
    </row>
    <row r="191">
      <c r="B191" t="inlineStr">
        <is>
          <t>Florida</t>
        </is>
      </c>
      <c r="C191" t="inlineStr">
        <is>
          <t>Tampa, Florida</t>
        </is>
      </c>
      <c r="D191" t="n">
        <v>2020</v>
      </c>
      <c r="F191" t="n">
        <v>65718</v>
      </c>
    </row>
    <row r="192">
      <c r="B192" t="inlineStr">
        <is>
          <t>Florida</t>
        </is>
      </c>
      <c r="C192" t="inlineStr">
        <is>
          <t>Sebring, Florida</t>
        </is>
      </c>
      <c r="D192" t="n">
        <v>2020</v>
      </c>
      <c r="F192" t="n">
        <v>9166</v>
      </c>
    </row>
    <row r="193">
      <c r="B193" t="inlineStr">
        <is>
          <t>Florida</t>
        </is>
      </c>
      <c r="C193" t="inlineStr">
        <is>
          <t>Sanford (Auto Train Station), Florida</t>
        </is>
      </c>
      <c r="D193" t="n">
        <v>2020</v>
      </c>
      <c r="F193" t="n">
        <v>163468</v>
      </c>
    </row>
    <row r="194">
      <c r="B194" t="inlineStr">
        <is>
          <t>Florida</t>
        </is>
      </c>
      <c r="C194" t="inlineStr">
        <is>
          <t>Palatka, Florida</t>
        </is>
      </c>
      <c r="D194" t="n">
        <v>2020</v>
      </c>
      <c r="F194" t="n">
        <v>7723</v>
      </c>
    </row>
    <row r="195">
      <c r="B195" t="inlineStr">
        <is>
          <t>Florida</t>
        </is>
      </c>
      <c r="C195" t="inlineStr">
        <is>
          <t>Orlando, Florida</t>
        </is>
      </c>
      <c r="D195" t="n">
        <v>2020</v>
      </c>
      <c r="F195" t="n">
        <v>72267</v>
      </c>
    </row>
    <row r="196">
      <c r="B196" t="inlineStr">
        <is>
          <t>Florida</t>
        </is>
      </c>
      <c r="C196" t="inlineStr">
        <is>
          <t>Okeechobee, Florida</t>
        </is>
      </c>
      <c r="D196" t="n">
        <v>2020</v>
      </c>
      <c r="F196" t="n">
        <v>2809</v>
      </c>
    </row>
    <row r="197">
      <c r="B197" t="inlineStr">
        <is>
          <t>Florida</t>
        </is>
      </c>
      <c r="C197" t="inlineStr">
        <is>
          <t>Miami, Florida</t>
        </is>
      </c>
      <c r="D197" t="n">
        <v>2020</v>
      </c>
      <c r="F197" t="n">
        <v>39123</v>
      </c>
    </row>
    <row r="198">
      <c r="B198" t="inlineStr">
        <is>
          <t>Florida</t>
        </is>
      </c>
      <c r="C198" t="inlineStr">
        <is>
          <t>Lakeland, Florida</t>
        </is>
      </c>
      <c r="D198" t="n">
        <v>2020</v>
      </c>
      <c r="F198" t="n">
        <v>10733</v>
      </c>
    </row>
    <row r="199">
      <c r="B199" t="inlineStr">
        <is>
          <t>Florida</t>
        </is>
      </c>
      <c r="C199" t="inlineStr">
        <is>
          <t>Kissimmee, Florida</t>
        </is>
      </c>
      <c r="D199" t="n">
        <v>2020</v>
      </c>
      <c r="F199" t="n">
        <v>20757</v>
      </c>
    </row>
    <row r="200">
      <c r="B200" t="inlineStr">
        <is>
          <t>Florida</t>
        </is>
      </c>
      <c r="C200" t="inlineStr">
        <is>
          <t>Jacksonville, Florida</t>
        </is>
      </c>
      <c r="D200" t="n">
        <v>2020</v>
      </c>
      <c r="F200" t="n">
        <v>39872</v>
      </c>
    </row>
    <row r="201">
      <c r="B201" t="inlineStr">
        <is>
          <t>Florida</t>
        </is>
      </c>
      <c r="C201" t="inlineStr">
        <is>
          <t>Hollywood, Florida</t>
        </is>
      </c>
      <c r="D201" t="n">
        <v>2020</v>
      </c>
      <c r="F201" t="n">
        <v>13067</v>
      </c>
    </row>
    <row r="202">
      <c r="B202" t="inlineStr">
        <is>
          <t>Florida</t>
        </is>
      </c>
      <c r="C202" t="inlineStr">
        <is>
          <t>Fort Lauderdale, Florida</t>
        </is>
      </c>
      <c r="D202" t="n">
        <v>2020</v>
      </c>
      <c r="F202" t="n">
        <v>26357</v>
      </c>
    </row>
    <row r="203">
      <c r="B203" t="inlineStr">
        <is>
          <t>Florida</t>
        </is>
      </c>
      <c r="C203" t="inlineStr">
        <is>
          <t>Delray Beach, Florida</t>
        </is>
      </c>
      <c r="D203" t="n">
        <v>2020</v>
      </c>
      <c r="F203" t="n">
        <v>8829</v>
      </c>
    </row>
    <row r="204">
      <c r="B204" t="inlineStr">
        <is>
          <t>Florida</t>
        </is>
      </c>
      <c r="C204" t="inlineStr">
        <is>
          <t>DeLand, Florida</t>
        </is>
      </c>
      <c r="D204" t="n">
        <v>2020</v>
      </c>
      <c r="F204" t="n">
        <v>12338</v>
      </c>
    </row>
    <row r="205">
      <c r="B205" t="inlineStr">
        <is>
          <t>Florida</t>
        </is>
      </c>
      <c r="C205" t="inlineStr">
        <is>
          <t>Deerfield Beach, Florida</t>
        </is>
      </c>
      <c r="D205" t="n">
        <v>2020</v>
      </c>
      <c r="F205" t="n">
        <v>12262</v>
      </c>
    </row>
    <row r="206">
      <c r="B206" t="inlineStr">
        <is>
          <t>Georgia</t>
        </is>
      </c>
      <c r="C206" t="inlineStr">
        <is>
          <t>Toccoa, Georgia</t>
        </is>
      </c>
      <c r="D206" t="n">
        <v>2020</v>
      </c>
      <c r="F206" t="n">
        <v>1375</v>
      </c>
    </row>
    <row r="207">
      <c r="B207" t="inlineStr">
        <is>
          <t>Georgia</t>
        </is>
      </c>
      <c r="C207" t="inlineStr">
        <is>
          <t>Savannah, Georgia</t>
        </is>
      </c>
      <c r="D207" t="n">
        <v>2020</v>
      </c>
      <c r="F207" t="n">
        <v>33600</v>
      </c>
    </row>
    <row r="208">
      <c r="B208" t="inlineStr">
        <is>
          <t>Georgia</t>
        </is>
      </c>
      <c r="C208" t="inlineStr">
        <is>
          <t>Jesup, Georgia</t>
        </is>
      </c>
      <c r="D208" t="n">
        <v>2020</v>
      </c>
      <c r="F208" t="n">
        <v>6051</v>
      </c>
    </row>
    <row r="209">
      <c r="B209" t="inlineStr">
        <is>
          <t>Georgia</t>
        </is>
      </c>
      <c r="C209" t="inlineStr">
        <is>
          <t>Gainesville, Georgia</t>
        </is>
      </c>
      <c r="D209" t="n">
        <v>2020</v>
      </c>
      <c r="F209" t="n">
        <v>3157</v>
      </c>
    </row>
    <row r="210">
      <c r="B210" t="inlineStr">
        <is>
          <t>Georgia</t>
        </is>
      </c>
      <c r="C210" t="inlineStr">
        <is>
          <t>Atlanta, Georgia</t>
        </is>
      </c>
      <c r="D210" t="n">
        <v>2020</v>
      </c>
      <c r="F210" t="n">
        <v>41277</v>
      </c>
    </row>
    <row r="211">
      <c r="B211" t="inlineStr">
        <is>
          <t>Idaho</t>
        </is>
      </c>
      <c r="C211" t="inlineStr">
        <is>
          <t>Sandpoint, Idaho</t>
        </is>
      </c>
      <c r="D211" t="n">
        <v>2020</v>
      </c>
      <c r="F211" t="n">
        <v>4186</v>
      </c>
    </row>
    <row r="212">
      <c r="B212" t="inlineStr">
        <is>
          <t>Illinois</t>
        </is>
      </c>
      <c r="C212" t="inlineStr">
        <is>
          <t>Summit, Illinois</t>
        </is>
      </c>
      <c r="D212" t="n">
        <v>2020</v>
      </c>
      <c r="F212" t="n">
        <v>9607</v>
      </c>
    </row>
    <row r="213">
      <c r="B213" t="inlineStr">
        <is>
          <t>Illinois</t>
        </is>
      </c>
      <c r="C213" t="inlineStr">
        <is>
          <t>Springfield, Illinois</t>
        </is>
      </c>
      <c r="D213" t="n">
        <v>2020</v>
      </c>
      <c r="F213" t="n">
        <v>79796</v>
      </c>
    </row>
    <row r="214">
      <c r="B214" t="inlineStr">
        <is>
          <t>Illinois</t>
        </is>
      </c>
      <c r="C214" t="inlineStr">
        <is>
          <t>Rantoul, Illinois</t>
        </is>
      </c>
      <c r="D214" t="n">
        <v>2020</v>
      </c>
      <c r="F214" t="n">
        <v>3597</v>
      </c>
    </row>
    <row r="215">
      <c r="B215" t="inlineStr">
        <is>
          <t>Illinois</t>
        </is>
      </c>
      <c r="C215" t="inlineStr">
        <is>
          <t>Quincy, Illinois</t>
        </is>
      </c>
      <c r="D215" t="n">
        <v>2020</v>
      </c>
      <c r="F215" t="n">
        <v>19497</v>
      </c>
    </row>
    <row r="216">
      <c r="B216" t="inlineStr">
        <is>
          <t>Illinois</t>
        </is>
      </c>
      <c r="C216" t="inlineStr">
        <is>
          <t>Princeton, Illinois</t>
        </is>
      </c>
      <c r="D216" t="n">
        <v>2020</v>
      </c>
      <c r="F216" t="n">
        <v>19189</v>
      </c>
    </row>
    <row r="217">
      <c r="B217" t="inlineStr">
        <is>
          <t>Illinois</t>
        </is>
      </c>
      <c r="C217" t="inlineStr">
        <is>
          <t>Pontiac, Illinois</t>
        </is>
      </c>
      <c r="D217" t="n">
        <v>2020</v>
      </c>
      <c r="F217" t="n">
        <v>7366</v>
      </c>
    </row>
    <row r="218">
      <c r="B218" t="inlineStr">
        <is>
          <t>Illinois</t>
        </is>
      </c>
      <c r="C218" t="inlineStr">
        <is>
          <t>Plano, Illinois</t>
        </is>
      </c>
      <c r="D218" t="n">
        <v>2020</v>
      </c>
      <c r="F218" t="n">
        <v>3588</v>
      </c>
    </row>
    <row r="219">
      <c r="B219" t="inlineStr">
        <is>
          <t>Illinois</t>
        </is>
      </c>
      <c r="C219" t="inlineStr">
        <is>
          <t>Naperville, Illinois</t>
        </is>
      </c>
      <c r="D219" t="n">
        <v>2020</v>
      </c>
      <c r="F219" t="n">
        <v>22563</v>
      </c>
    </row>
    <row r="220">
      <c r="B220" t="inlineStr">
        <is>
          <t>Illinois</t>
        </is>
      </c>
      <c r="C220" t="inlineStr">
        <is>
          <t>Mendota, Illinois</t>
        </is>
      </c>
      <c r="D220" t="n">
        <v>2020</v>
      </c>
      <c r="F220" t="n">
        <v>12322</v>
      </c>
    </row>
    <row r="221">
      <c r="B221" t="inlineStr">
        <is>
          <t>Illinois</t>
        </is>
      </c>
      <c r="C221" t="inlineStr">
        <is>
          <t>Mattoon, Illinois</t>
        </is>
      </c>
      <c r="D221" t="n">
        <v>2020</v>
      </c>
      <c r="F221" t="n">
        <v>19908</v>
      </c>
    </row>
    <row r="222">
      <c r="B222" t="inlineStr">
        <is>
          <t>Illinois</t>
        </is>
      </c>
      <c r="C222" t="inlineStr">
        <is>
          <t>Macomb, Illinois</t>
        </is>
      </c>
      <c r="D222" t="n">
        <v>2020</v>
      </c>
      <c r="F222" t="n">
        <v>33061</v>
      </c>
    </row>
    <row r="223">
      <c r="B223" t="inlineStr">
        <is>
          <t>Illinois</t>
        </is>
      </c>
      <c r="C223" t="inlineStr">
        <is>
          <t>Lincoln, Illinois</t>
        </is>
      </c>
      <c r="D223" t="n">
        <v>2020</v>
      </c>
      <c r="F223" t="n">
        <v>11764</v>
      </c>
    </row>
    <row r="224">
      <c r="B224" t="inlineStr">
        <is>
          <t>Illinois</t>
        </is>
      </c>
      <c r="C224" t="inlineStr">
        <is>
          <t>La Grange Road, Illinois</t>
        </is>
      </c>
      <c r="D224" t="n">
        <v>2020</v>
      </c>
      <c r="F224" t="n">
        <v>6673</v>
      </c>
    </row>
    <row r="225">
      <c r="B225" t="inlineStr">
        <is>
          <t>Illinois</t>
        </is>
      </c>
      <c r="C225" t="inlineStr">
        <is>
          <t>Kewanee, Illinois</t>
        </is>
      </c>
      <c r="D225" t="n">
        <v>2020</v>
      </c>
      <c r="F225" t="n">
        <v>9128</v>
      </c>
    </row>
    <row r="226">
      <c r="B226" t="inlineStr">
        <is>
          <t>Illinois</t>
        </is>
      </c>
      <c r="C226" t="inlineStr">
        <is>
          <t>Kankakee, Illinois</t>
        </is>
      </c>
      <c r="D226" t="n">
        <v>2020</v>
      </c>
      <c r="F226" t="n">
        <v>14689</v>
      </c>
    </row>
    <row r="227">
      <c r="B227" t="inlineStr">
        <is>
          <t>Illinois</t>
        </is>
      </c>
      <c r="C227" t="inlineStr">
        <is>
          <t>Joliet, Illinois</t>
        </is>
      </c>
      <c r="D227" t="n">
        <v>2020</v>
      </c>
      <c r="F227" t="n">
        <v>35319</v>
      </c>
    </row>
    <row r="228">
      <c r="B228" t="inlineStr">
        <is>
          <t>Illinois</t>
        </is>
      </c>
      <c r="C228" t="inlineStr">
        <is>
          <t>Homewood, Illinois</t>
        </is>
      </c>
      <c r="D228" t="n">
        <v>2020</v>
      </c>
      <c r="F228" t="n">
        <v>22994</v>
      </c>
    </row>
    <row r="229">
      <c r="B229" t="inlineStr">
        <is>
          <t>Illinois</t>
        </is>
      </c>
      <c r="C229" t="inlineStr">
        <is>
          <t>Glenview, Illinois</t>
        </is>
      </c>
      <c r="D229" t="n">
        <v>2020</v>
      </c>
      <c r="F229" t="n">
        <v>31551</v>
      </c>
    </row>
    <row r="230">
      <c r="B230" t="inlineStr">
        <is>
          <t>Illinois</t>
        </is>
      </c>
      <c r="C230" t="inlineStr">
        <is>
          <t>Gilman, Illinois</t>
        </is>
      </c>
      <c r="D230" t="n">
        <v>2020</v>
      </c>
      <c r="F230" t="n">
        <v>1365</v>
      </c>
    </row>
    <row r="231">
      <c r="B231" t="inlineStr">
        <is>
          <t>Illinois</t>
        </is>
      </c>
      <c r="C231" t="inlineStr">
        <is>
          <t>Galesburg, Illinois</t>
        </is>
      </c>
      <c r="D231" t="n">
        <v>2020</v>
      </c>
      <c r="F231" t="n">
        <v>50273</v>
      </c>
    </row>
    <row r="232">
      <c r="B232" t="inlineStr">
        <is>
          <t>Illinois</t>
        </is>
      </c>
      <c r="C232" t="inlineStr">
        <is>
          <t>Effingham, Illinois</t>
        </is>
      </c>
      <c r="D232" t="n">
        <v>2020</v>
      </c>
      <c r="F232" t="n">
        <v>12713</v>
      </c>
    </row>
    <row r="233">
      <c r="B233" t="inlineStr">
        <is>
          <t>Illinois</t>
        </is>
      </c>
      <c r="C233" t="inlineStr">
        <is>
          <t>Dwight, Illinois</t>
        </is>
      </c>
      <c r="D233" t="n">
        <v>2020</v>
      </c>
      <c r="F233" t="n">
        <v>5249</v>
      </c>
    </row>
    <row r="234">
      <c r="B234" t="inlineStr">
        <is>
          <t>Illinois</t>
        </is>
      </c>
      <c r="C234" t="inlineStr">
        <is>
          <t>Du Quoin, Illinois</t>
        </is>
      </c>
      <c r="D234" t="n">
        <v>2020</v>
      </c>
      <c r="F234" t="n">
        <v>4389</v>
      </c>
    </row>
    <row r="235">
      <c r="B235" t="inlineStr">
        <is>
          <t>Illinois</t>
        </is>
      </c>
      <c r="C235" t="inlineStr">
        <is>
          <t>Chicago, Illinois</t>
        </is>
      </c>
      <c r="D235" t="n">
        <v>2020</v>
      </c>
      <c r="F235" t="n">
        <v>1688452</v>
      </c>
    </row>
    <row r="236">
      <c r="B236" t="inlineStr">
        <is>
          <t>Illinois</t>
        </is>
      </c>
      <c r="C236" t="inlineStr">
        <is>
          <t>Champaign-Urbana, Illinois</t>
        </is>
      </c>
      <c r="D236" t="n">
        <v>2020</v>
      </c>
      <c r="F236" t="n">
        <v>113548</v>
      </c>
    </row>
    <row r="237">
      <c r="B237" t="inlineStr">
        <is>
          <t>Illinois</t>
        </is>
      </c>
      <c r="C237" t="inlineStr">
        <is>
          <t>Centralia, Illinois</t>
        </is>
      </c>
      <c r="D237" t="n">
        <v>2020</v>
      </c>
      <c r="F237" t="n">
        <v>11132</v>
      </c>
    </row>
    <row r="238">
      <c r="B238" t="inlineStr">
        <is>
          <t>Illinois</t>
        </is>
      </c>
      <c r="C238" t="inlineStr">
        <is>
          <t>Carlinville, Illinois</t>
        </is>
      </c>
      <c r="D238" t="n">
        <v>2020</v>
      </c>
      <c r="F238" t="n">
        <v>5521</v>
      </c>
    </row>
    <row r="239">
      <c r="B239" t="inlineStr">
        <is>
          <t>Illinois</t>
        </is>
      </c>
      <c r="C239" t="inlineStr">
        <is>
          <t>Carbondale, Illinois</t>
        </is>
      </c>
      <c r="D239" t="n">
        <v>2020</v>
      </c>
      <c r="F239" t="n">
        <v>50761</v>
      </c>
    </row>
    <row r="240">
      <c r="B240" t="inlineStr">
        <is>
          <t>Illinois</t>
        </is>
      </c>
      <c r="C240" t="inlineStr">
        <is>
          <t>Bloomington/Normal, Illinois</t>
        </is>
      </c>
      <c r="D240" t="n">
        <v>2020</v>
      </c>
      <c r="F240" t="n">
        <v>116921</v>
      </c>
    </row>
    <row r="241">
      <c r="B241" t="inlineStr">
        <is>
          <t>Illinois</t>
        </is>
      </c>
      <c r="C241" t="inlineStr">
        <is>
          <t>Alton, Illinois</t>
        </is>
      </c>
      <c r="D241" t="n">
        <v>2020</v>
      </c>
      <c r="F241" t="n">
        <v>29749</v>
      </c>
    </row>
    <row r="242">
      <c r="B242" t="inlineStr">
        <is>
          <t>Indiana</t>
        </is>
      </c>
      <c r="C242" t="inlineStr">
        <is>
          <t>Waterloo, Indiana</t>
        </is>
      </c>
      <c r="D242" t="n">
        <v>2020</v>
      </c>
      <c r="F242" t="n">
        <v>11559</v>
      </c>
    </row>
    <row r="243">
      <c r="B243" t="inlineStr">
        <is>
          <t>Indiana</t>
        </is>
      </c>
      <c r="C243" t="inlineStr">
        <is>
          <t>South Bend, Indiana</t>
        </is>
      </c>
      <c r="D243" t="n">
        <v>2020</v>
      </c>
      <c r="F243" t="n">
        <v>12724</v>
      </c>
    </row>
    <row r="244">
      <c r="B244" t="inlineStr">
        <is>
          <t>Indiana</t>
        </is>
      </c>
      <c r="C244" t="inlineStr">
        <is>
          <t>Rensselaer, Indiana</t>
        </is>
      </c>
      <c r="D244" t="n">
        <v>2020</v>
      </c>
      <c r="F244" t="n">
        <v>482</v>
      </c>
    </row>
    <row r="245">
      <c r="B245" t="inlineStr">
        <is>
          <t>Indiana</t>
        </is>
      </c>
      <c r="C245" t="inlineStr">
        <is>
          <t>Michigan City, Indiana</t>
        </is>
      </c>
      <c r="D245" t="n">
        <v>2020</v>
      </c>
      <c r="F245" t="n">
        <v>1136</v>
      </c>
    </row>
    <row r="246">
      <c r="B246" t="inlineStr">
        <is>
          <t>Indiana</t>
        </is>
      </c>
      <c r="C246" t="inlineStr">
        <is>
          <t>Lafayette, Indiana</t>
        </is>
      </c>
      <c r="D246" t="n">
        <v>2020</v>
      </c>
      <c r="F246" t="n">
        <v>2984</v>
      </c>
    </row>
    <row r="247">
      <c r="B247" t="inlineStr">
        <is>
          <t>Indiana</t>
        </is>
      </c>
      <c r="C247" t="inlineStr">
        <is>
          <t>Indianapolis, Indiana</t>
        </is>
      </c>
      <c r="D247" t="n">
        <v>2020</v>
      </c>
      <c r="F247" t="n">
        <v>7373</v>
      </c>
    </row>
    <row r="248">
      <c r="B248" t="inlineStr">
        <is>
          <t>Indiana</t>
        </is>
      </c>
      <c r="C248" t="inlineStr">
        <is>
          <t>Hammond-Whiting, Indiana</t>
        </is>
      </c>
      <c r="D248" t="n">
        <v>2020</v>
      </c>
      <c r="F248" t="n">
        <v>2413</v>
      </c>
    </row>
    <row r="249">
      <c r="B249" t="inlineStr">
        <is>
          <t>Indiana</t>
        </is>
      </c>
      <c r="C249" t="inlineStr">
        <is>
          <t>Elkhart, Indiana</t>
        </is>
      </c>
      <c r="D249" t="n">
        <v>2020</v>
      </c>
      <c r="F249" t="n">
        <v>14693</v>
      </c>
    </row>
    <row r="250">
      <c r="B250" t="inlineStr">
        <is>
          <t>Indiana</t>
        </is>
      </c>
      <c r="C250" t="inlineStr">
        <is>
          <t>Dyer, Indiana</t>
        </is>
      </c>
      <c r="D250" t="n">
        <v>2020</v>
      </c>
      <c r="F250" t="n">
        <v>1090</v>
      </c>
    </row>
    <row r="251">
      <c r="B251" t="inlineStr">
        <is>
          <t>Indiana</t>
        </is>
      </c>
      <c r="C251" t="inlineStr">
        <is>
          <t>Crawfordsville, Indiana</t>
        </is>
      </c>
      <c r="D251" t="n">
        <v>2020</v>
      </c>
      <c r="F251" t="n">
        <v>1244</v>
      </c>
    </row>
    <row r="252">
      <c r="B252" t="inlineStr">
        <is>
          <t>Indiana</t>
        </is>
      </c>
      <c r="C252" t="inlineStr">
        <is>
          <t>Connersville, Indiana</t>
        </is>
      </c>
      <c r="D252" t="n">
        <v>2020</v>
      </c>
      <c r="F252" t="n">
        <v>366</v>
      </c>
    </row>
    <row r="253">
      <c r="B253" t="inlineStr">
        <is>
          <t>Iowa</t>
        </is>
      </c>
      <c r="C253" t="inlineStr">
        <is>
          <t>Ottumwa, Iowa</t>
        </is>
      </c>
      <c r="D253" t="n">
        <v>2020</v>
      </c>
      <c r="F253" t="n">
        <v>6661</v>
      </c>
    </row>
    <row r="254">
      <c r="B254" t="inlineStr">
        <is>
          <t>Iowa</t>
        </is>
      </c>
      <c r="C254" t="inlineStr">
        <is>
          <t>Osceola, Iowa</t>
        </is>
      </c>
      <c r="D254" t="n">
        <v>2020</v>
      </c>
      <c r="F254" t="n">
        <v>8305</v>
      </c>
    </row>
    <row r="255">
      <c r="B255" t="inlineStr">
        <is>
          <t>Iowa</t>
        </is>
      </c>
      <c r="C255" t="inlineStr">
        <is>
          <t>Mount Pleasant, Iowa</t>
        </is>
      </c>
      <c r="D255" t="n">
        <v>2020</v>
      </c>
      <c r="F255" t="n">
        <v>5929</v>
      </c>
    </row>
    <row r="256">
      <c r="B256" t="inlineStr">
        <is>
          <t>Iowa</t>
        </is>
      </c>
      <c r="C256" t="inlineStr">
        <is>
          <t>Fort Madison, Iowa</t>
        </is>
      </c>
      <c r="D256" t="n">
        <v>2020</v>
      </c>
      <c r="F256" t="n">
        <v>3327</v>
      </c>
    </row>
    <row r="257">
      <c r="B257" t="inlineStr">
        <is>
          <t>Iowa</t>
        </is>
      </c>
      <c r="C257" t="inlineStr">
        <is>
          <t>Creston, Iowa</t>
        </is>
      </c>
      <c r="D257" t="n">
        <v>2020</v>
      </c>
      <c r="F257" t="n">
        <v>1933</v>
      </c>
    </row>
    <row r="258">
      <c r="B258" t="inlineStr">
        <is>
          <t>Iowa</t>
        </is>
      </c>
      <c r="C258" t="inlineStr">
        <is>
          <t>Burlington, Iowa</t>
        </is>
      </c>
      <c r="D258" t="n">
        <v>2020</v>
      </c>
      <c r="F258" t="n">
        <v>5446</v>
      </c>
    </row>
    <row r="259">
      <c r="B259" t="inlineStr">
        <is>
          <t>Kansas</t>
        </is>
      </c>
      <c r="C259" t="inlineStr">
        <is>
          <t>Topeka, Kansas</t>
        </is>
      </c>
      <c r="D259" t="n">
        <v>2020</v>
      </c>
      <c r="F259" t="n">
        <v>5380</v>
      </c>
    </row>
    <row r="260">
      <c r="B260" t="inlineStr">
        <is>
          <t>Kansas</t>
        </is>
      </c>
      <c r="C260" t="inlineStr">
        <is>
          <t>Newton, Kansas</t>
        </is>
      </c>
      <c r="D260" t="n">
        <v>2020</v>
      </c>
      <c r="F260" t="n">
        <v>8618</v>
      </c>
    </row>
    <row r="261">
      <c r="B261" t="inlineStr">
        <is>
          <t>Kansas</t>
        </is>
      </c>
      <c r="C261" t="inlineStr">
        <is>
          <t>Lawrence, Kansas</t>
        </is>
      </c>
      <c r="D261" t="n">
        <v>2020</v>
      </c>
      <c r="F261" t="n">
        <v>4973</v>
      </c>
    </row>
    <row r="262">
      <c r="B262" t="inlineStr">
        <is>
          <t>Kansas</t>
        </is>
      </c>
      <c r="C262" t="inlineStr">
        <is>
          <t>Hutchinson, Kansas</t>
        </is>
      </c>
      <c r="D262" t="n">
        <v>2020</v>
      </c>
      <c r="F262" t="n">
        <v>2661</v>
      </c>
    </row>
    <row r="263">
      <c r="B263" t="inlineStr">
        <is>
          <t>Kansas</t>
        </is>
      </c>
      <c r="C263" t="inlineStr">
        <is>
          <t>Garden City, Kansas</t>
        </is>
      </c>
      <c r="D263" t="n">
        <v>2020</v>
      </c>
      <c r="F263" t="n">
        <v>4119</v>
      </c>
    </row>
    <row r="264">
      <c r="B264" t="inlineStr">
        <is>
          <t>Kansas</t>
        </is>
      </c>
      <c r="C264" t="inlineStr">
        <is>
          <t>Dodge City, Kansas</t>
        </is>
      </c>
      <c r="D264" t="n">
        <v>2020</v>
      </c>
      <c r="F264" t="n">
        <v>3112</v>
      </c>
    </row>
    <row r="265">
      <c r="B265" t="inlineStr">
        <is>
          <t>Kentucky</t>
        </is>
      </c>
      <c r="C265" t="inlineStr">
        <is>
          <t>South Shore-South Portsmouth, Kentucky</t>
        </is>
      </c>
      <c r="D265" t="n">
        <v>2020</v>
      </c>
      <c r="F265" t="n">
        <v>658</v>
      </c>
    </row>
    <row r="266">
      <c r="B266" t="inlineStr">
        <is>
          <t>Kentucky</t>
        </is>
      </c>
      <c r="C266" t="inlineStr">
        <is>
          <t>Maysville, Kentucky</t>
        </is>
      </c>
      <c r="D266" t="n">
        <v>2020</v>
      </c>
      <c r="F266" t="n">
        <v>1475</v>
      </c>
    </row>
    <row r="267">
      <c r="B267" t="inlineStr">
        <is>
          <t>Kentucky</t>
        </is>
      </c>
      <c r="C267" t="inlineStr">
        <is>
          <t>Fulton, Kentucky</t>
        </is>
      </c>
      <c r="D267" t="n">
        <v>2020</v>
      </c>
      <c r="F267" t="n">
        <v>2199</v>
      </c>
    </row>
    <row r="268">
      <c r="B268" t="inlineStr">
        <is>
          <t>Kentucky</t>
        </is>
      </c>
      <c r="C268" t="inlineStr">
        <is>
          <t>Ashland, Kentucky</t>
        </is>
      </c>
      <c r="D268" t="n">
        <v>2020</v>
      </c>
      <c r="F268" t="n">
        <v>1210</v>
      </c>
    </row>
    <row r="269">
      <c r="B269" t="inlineStr">
        <is>
          <t>Louisiana</t>
        </is>
      </c>
      <c r="C269" t="inlineStr">
        <is>
          <t>Slidell, Louisiana</t>
        </is>
      </c>
      <c r="D269" t="n">
        <v>2020</v>
      </c>
      <c r="F269" t="n">
        <v>2644</v>
      </c>
    </row>
    <row r="270">
      <c r="B270" t="inlineStr">
        <is>
          <t>Louisiana</t>
        </is>
      </c>
      <c r="C270" t="inlineStr">
        <is>
          <t>Schriever, Louisiana</t>
        </is>
      </c>
      <c r="D270" t="n">
        <v>2020</v>
      </c>
      <c r="F270" t="n">
        <v>710</v>
      </c>
    </row>
    <row r="271">
      <c r="B271" t="inlineStr">
        <is>
          <t>Louisiana</t>
        </is>
      </c>
      <c r="C271" t="inlineStr">
        <is>
          <t>New Orleans, Louisiana</t>
        </is>
      </c>
      <c r="D271" t="n">
        <v>2020</v>
      </c>
      <c r="F271" t="n">
        <v>84767</v>
      </c>
    </row>
    <row r="272">
      <c r="B272" t="inlineStr">
        <is>
          <t>Louisiana</t>
        </is>
      </c>
      <c r="C272" t="inlineStr">
        <is>
          <t>New Iberia, Louisiana</t>
        </is>
      </c>
      <c r="D272" t="n">
        <v>2020</v>
      </c>
      <c r="F272" t="n">
        <v>926</v>
      </c>
    </row>
    <row r="273">
      <c r="B273" t="inlineStr">
        <is>
          <t>Louisiana</t>
        </is>
      </c>
      <c r="C273" t="inlineStr">
        <is>
          <t>Lake Charles, Louisiana</t>
        </is>
      </c>
      <c r="D273" t="n">
        <v>2020</v>
      </c>
      <c r="F273" t="n">
        <v>2148</v>
      </c>
    </row>
    <row r="274">
      <c r="B274" t="inlineStr">
        <is>
          <t>Louisiana</t>
        </is>
      </c>
      <c r="C274" t="inlineStr">
        <is>
          <t>Lafayette, Louisiana</t>
        </is>
      </c>
      <c r="D274" t="n">
        <v>2020</v>
      </c>
      <c r="F274" t="n">
        <v>3397</v>
      </c>
    </row>
    <row r="275">
      <c r="B275" t="inlineStr">
        <is>
          <t>Louisiana</t>
        </is>
      </c>
      <c r="C275" t="inlineStr">
        <is>
          <t>Hammond, Louisiana</t>
        </is>
      </c>
      <c r="D275" t="n">
        <v>2020</v>
      </c>
      <c r="F275" t="n">
        <v>5537</v>
      </c>
    </row>
    <row r="276">
      <c r="B276" t="inlineStr">
        <is>
          <t>Maine</t>
        </is>
      </c>
      <c r="C276" t="inlineStr">
        <is>
          <t>Wells, Maine</t>
        </is>
      </c>
      <c r="D276" t="n">
        <v>2020</v>
      </c>
      <c r="F276" t="n">
        <v>24680</v>
      </c>
    </row>
    <row r="277">
      <c r="B277" t="inlineStr">
        <is>
          <t>Maine</t>
        </is>
      </c>
      <c r="C277" t="inlineStr">
        <is>
          <t>Saco-Biddeford, Maine</t>
        </is>
      </c>
      <c r="D277" t="n">
        <v>2020</v>
      </c>
      <c r="F277" t="n">
        <v>25879</v>
      </c>
    </row>
    <row r="278">
      <c r="B278" t="inlineStr">
        <is>
          <t>Maine</t>
        </is>
      </c>
      <c r="C278" t="inlineStr">
        <is>
          <t>Portland, Maine</t>
        </is>
      </c>
      <c r="D278" t="n">
        <v>2020</v>
      </c>
      <c r="F278" t="n">
        <v>73223</v>
      </c>
    </row>
    <row r="279">
      <c r="B279" t="inlineStr">
        <is>
          <t>Maine</t>
        </is>
      </c>
      <c r="C279" t="inlineStr">
        <is>
          <t>Old Orchard Beach, Maine</t>
        </is>
      </c>
      <c r="D279" t="n">
        <v>2020</v>
      </c>
      <c r="F279" t="n">
        <v>2012</v>
      </c>
    </row>
    <row r="280">
      <c r="B280" t="inlineStr">
        <is>
          <t>Maine</t>
        </is>
      </c>
      <c r="C280" t="inlineStr">
        <is>
          <t>Freeport, Maine</t>
        </is>
      </c>
      <c r="D280" t="n">
        <v>2020</v>
      </c>
      <c r="F280" t="n">
        <v>9322</v>
      </c>
    </row>
    <row r="281">
      <c r="B281" t="inlineStr">
        <is>
          <t>Maine</t>
        </is>
      </c>
      <c r="C281" t="inlineStr">
        <is>
          <t>Brunswick, Maine</t>
        </is>
      </c>
      <c r="D281" t="n">
        <v>2020</v>
      </c>
      <c r="F281" t="n">
        <v>20273</v>
      </c>
    </row>
    <row r="282">
      <c r="B282" t="inlineStr">
        <is>
          <t>Maryland</t>
        </is>
      </c>
      <c r="C282" t="inlineStr">
        <is>
          <t>Rockville, Maryland</t>
        </is>
      </c>
      <c r="D282" t="n">
        <v>2020</v>
      </c>
    </row>
    <row r="283">
      <c r="B283" t="inlineStr">
        <is>
          <t>Maryland</t>
        </is>
      </c>
      <c r="C283" t="inlineStr">
        <is>
          <t>New Carrollton, Maryland</t>
        </is>
      </c>
      <c r="D283" t="n">
        <v>2020</v>
      </c>
      <c r="F283" t="n">
        <v>100823</v>
      </c>
    </row>
    <row r="284">
      <c r="B284" t="inlineStr">
        <is>
          <t>Maryland</t>
        </is>
      </c>
      <c r="C284" t="inlineStr">
        <is>
          <t>Cumberland, Maryland</t>
        </is>
      </c>
      <c r="D284" t="n">
        <v>2020</v>
      </c>
      <c r="F284" t="n">
        <v>6347</v>
      </c>
    </row>
    <row r="285">
      <c r="B285" t="inlineStr">
        <is>
          <t>Maryland</t>
        </is>
      </c>
      <c r="C285" t="inlineStr">
        <is>
          <t>BWI Thurgood Marshall Airport, Maryland</t>
        </is>
      </c>
      <c r="D285" t="n">
        <v>2020</v>
      </c>
      <c r="F285" t="n">
        <v>385975</v>
      </c>
    </row>
    <row r="286">
      <c r="B286" t="inlineStr">
        <is>
          <t>Maryland</t>
        </is>
      </c>
      <c r="C286" t="inlineStr">
        <is>
          <t>Baltimore, Maryland</t>
        </is>
      </c>
      <c r="D286" t="n">
        <v>2020</v>
      </c>
      <c r="F286" t="n">
        <v>538330</v>
      </c>
    </row>
    <row r="287">
      <c r="B287" t="inlineStr">
        <is>
          <t>Maryland</t>
        </is>
      </c>
      <c r="C287" t="inlineStr">
        <is>
          <t>Aberdeen, Maryland</t>
        </is>
      </c>
      <c r="D287" t="n">
        <v>2020</v>
      </c>
      <c r="F287" t="n">
        <v>16891</v>
      </c>
    </row>
    <row r="288">
      <c r="B288" t="inlineStr">
        <is>
          <t>Massachusetts</t>
        </is>
      </c>
      <c r="C288" t="inlineStr">
        <is>
          <t>Worcester, Massachusetts</t>
        </is>
      </c>
      <c r="D288" t="n">
        <v>2020</v>
      </c>
      <c r="F288" t="n">
        <v>4564</v>
      </c>
    </row>
    <row r="289">
      <c r="B289" t="inlineStr">
        <is>
          <t>Massachusetts</t>
        </is>
      </c>
      <c r="C289" t="inlineStr">
        <is>
          <t>Woburn, Massachusetts</t>
        </is>
      </c>
      <c r="D289" t="n">
        <v>2020</v>
      </c>
      <c r="F289" t="n">
        <v>6306</v>
      </c>
    </row>
    <row r="290">
      <c r="B290" t="inlineStr">
        <is>
          <t>Massachusetts</t>
        </is>
      </c>
      <c r="C290" t="inlineStr">
        <is>
          <t>Springfield, Massachusetts</t>
        </is>
      </c>
      <c r="D290" t="n">
        <v>2020</v>
      </c>
      <c r="F290" t="n">
        <v>72024</v>
      </c>
    </row>
    <row r="291">
      <c r="B291" t="inlineStr">
        <is>
          <t>Massachusetts</t>
        </is>
      </c>
      <c r="C291" t="inlineStr">
        <is>
          <t>Route 128 (Boston), Massachusetts</t>
        </is>
      </c>
      <c r="D291" t="n">
        <v>2020</v>
      </c>
      <c r="F291" t="n">
        <v>230024</v>
      </c>
    </row>
    <row r="292">
      <c r="B292" t="inlineStr">
        <is>
          <t>Massachusetts</t>
        </is>
      </c>
      <c r="C292" t="inlineStr">
        <is>
          <t>Pittsfield, Massachusetts</t>
        </is>
      </c>
      <c r="D292" t="n">
        <v>2020</v>
      </c>
      <c r="F292" t="n">
        <v>6619</v>
      </c>
    </row>
    <row r="293">
      <c r="B293" t="inlineStr">
        <is>
          <t>Massachusetts</t>
        </is>
      </c>
      <c r="C293" t="inlineStr">
        <is>
          <t>Northampton, Massachusetts</t>
        </is>
      </c>
      <c r="D293" t="n">
        <v>2020</v>
      </c>
      <c r="F293" t="n">
        <v>10943</v>
      </c>
    </row>
    <row r="294">
      <c r="B294" t="inlineStr">
        <is>
          <t>Massachusetts</t>
        </is>
      </c>
      <c r="C294" t="inlineStr">
        <is>
          <t>Holyoke, Massachusetts</t>
        </is>
      </c>
      <c r="D294" t="n">
        <v>2020</v>
      </c>
      <c r="F294" t="n">
        <v>774</v>
      </c>
    </row>
    <row r="295">
      <c r="B295" t="inlineStr">
        <is>
          <t>Massachusetts</t>
        </is>
      </c>
      <c r="C295" t="inlineStr">
        <is>
          <t>Haverhill, Massachusetts</t>
        </is>
      </c>
      <c r="D295" t="n">
        <v>2020</v>
      </c>
      <c r="F295" t="n">
        <v>22579</v>
      </c>
    </row>
    <row r="296">
      <c r="B296" t="inlineStr">
        <is>
          <t>Massachusetts</t>
        </is>
      </c>
      <c r="C296" t="inlineStr">
        <is>
          <t>Greenfield, Massachusetts</t>
        </is>
      </c>
      <c r="D296" t="n">
        <v>2020</v>
      </c>
      <c r="F296" t="n">
        <v>3823</v>
      </c>
    </row>
    <row r="297">
      <c r="B297" t="inlineStr">
        <is>
          <t>Massachusetts</t>
        </is>
      </c>
      <c r="C297" t="inlineStr">
        <is>
          <t>Framingham, Massachusetts</t>
        </is>
      </c>
      <c r="D297" t="n">
        <v>2020</v>
      </c>
      <c r="F297" t="n">
        <v>1083</v>
      </c>
    </row>
    <row r="298">
      <c r="B298" t="inlineStr">
        <is>
          <t>Massachusetts</t>
        </is>
      </c>
      <c r="C298" t="inlineStr">
        <is>
          <t>Boston-South Station, Massachusetts</t>
        </is>
      </c>
      <c r="D298" t="n">
        <v>2020</v>
      </c>
      <c r="F298" t="n">
        <v>793113</v>
      </c>
    </row>
    <row r="299">
      <c r="B299" t="inlineStr">
        <is>
          <t>Massachusetts</t>
        </is>
      </c>
      <c r="C299" t="inlineStr">
        <is>
          <t>Boston-North Station, Massachusetts</t>
        </is>
      </c>
      <c r="D299" t="n">
        <v>2020</v>
      </c>
      <c r="F299" t="n">
        <v>219491</v>
      </c>
    </row>
    <row r="300">
      <c r="B300" t="inlineStr">
        <is>
          <t>Massachusetts</t>
        </is>
      </c>
      <c r="C300" t="inlineStr">
        <is>
          <t>Boston-Back Bay, Massachusetts</t>
        </is>
      </c>
      <c r="D300" t="n">
        <v>2020</v>
      </c>
      <c r="F300" t="n">
        <v>355279</v>
      </c>
    </row>
    <row r="301">
      <c r="B301" t="inlineStr">
        <is>
          <t>Michigan</t>
        </is>
      </c>
      <c r="C301" t="inlineStr">
        <is>
          <t>Troy, Michigan</t>
        </is>
      </c>
      <c r="D301" t="n">
        <v>2020</v>
      </c>
      <c r="F301" t="n">
        <v>17928</v>
      </c>
    </row>
    <row r="302">
      <c r="B302" t="inlineStr">
        <is>
          <t>Michigan</t>
        </is>
      </c>
      <c r="C302" t="inlineStr">
        <is>
          <t>St. Joseph/Benton Harbor, Michigan</t>
        </is>
      </c>
      <c r="D302" t="n">
        <v>2020</v>
      </c>
      <c r="F302" t="n">
        <v>6717</v>
      </c>
    </row>
    <row r="303">
      <c r="B303" t="inlineStr">
        <is>
          <t>Michigan</t>
        </is>
      </c>
      <c r="C303" t="inlineStr">
        <is>
          <t>Royal Oak, Michigan</t>
        </is>
      </c>
      <c r="D303" t="n">
        <v>2020</v>
      </c>
      <c r="F303" t="n">
        <v>13169</v>
      </c>
    </row>
    <row r="304">
      <c r="B304" t="inlineStr">
        <is>
          <t>Michigan</t>
        </is>
      </c>
      <c r="C304" t="inlineStr">
        <is>
          <t>Port Huron, Michigan</t>
        </is>
      </c>
      <c r="D304" t="n">
        <v>2020</v>
      </c>
      <c r="F304" t="n">
        <v>8123</v>
      </c>
    </row>
    <row r="305">
      <c r="B305" t="inlineStr">
        <is>
          <t>Michigan</t>
        </is>
      </c>
      <c r="C305" t="inlineStr">
        <is>
          <t>Pontiac, Michigan</t>
        </is>
      </c>
      <c r="D305" t="n">
        <v>2020</v>
      </c>
      <c r="F305" t="n">
        <v>8139</v>
      </c>
    </row>
    <row r="306">
      <c r="B306" t="inlineStr">
        <is>
          <t>Michigan</t>
        </is>
      </c>
      <c r="C306" t="inlineStr">
        <is>
          <t>Niles, Michigan</t>
        </is>
      </c>
      <c r="D306" t="n">
        <v>2020</v>
      </c>
      <c r="F306" t="n">
        <v>9047</v>
      </c>
    </row>
    <row r="307">
      <c r="B307" t="inlineStr">
        <is>
          <t>Michigan</t>
        </is>
      </c>
      <c r="C307" t="inlineStr">
        <is>
          <t>New Buffalo, Michigan</t>
        </is>
      </c>
      <c r="D307" t="n">
        <v>2020</v>
      </c>
      <c r="F307" t="n">
        <v>11328</v>
      </c>
    </row>
    <row r="308">
      <c r="B308" t="inlineStr">
        <is>
          <t>Michigan</t>
        </is>
      </c>
      <c r="C308" t="inlineStr">
        <is>
          <t>Lapeer, Michigan</t>
        </is>
      </c>
      <c r="D308" t="n">
        <v>2020</v>
      </c>
      <c r="F308" t="n">
        <v>4940</v>
      </c>
    </row>
    <row r="309">
      <c r="B309" t="inlineStr">
        <is>
          <t>Michigan</t>
        </is>
      </c>
      <c r="C309" t="inlineStr">
        <is>
          <t>Kalamazoo, Michigan</t>
        </is>
      </c>
      <c r="D309" t="n">
        <v>2020</v>
      </c>
      <c r="F309" t="n">
        <v>57958</v>
      </c>
    </row>
    <row r="310">
      <c r="B310" t="inlineStr">
        <is>
          <t>Michigan</t>
        </is>
      </c>
      <c r="C310" t="inlineStr">
        <is>
          <t>Jackson, Michigan</t>
        </is>
      </c>
      <c r="D310" t="n">
        <v>2020</v>
      </c>
      <c r="F310" t="n">
        <v>11741</v>
      </c>
    </row>
    <row r="311">
      <c r="B311" t="inlineStr">
        <is>
          <t>Michigan</t>
        </is>
      </c>
      <c r="C311" t="inlineStr">
        <is>
          <t>Holland, Michigan</t>
        </is>
      </c>
      <c r="D311" t="n">
        <v>2020</v>
      </c>
      <c r="F311" t="n">
        <v>17524</v>
      </c>
    </row>
    <row r="312">
      <c r="B312" t="inlineStr">
        <is>
          <t>Michigan</t>
        </is>
      </c>
      <c r="C312" t="inlineStr">
        <is>
          <t>Grand Rapids, Michigan</t>
        </is>
      </c>
      <c r="D312" t="n">
        <v>2020</v>
      </c>
      <c r="F312" t="n">
        <v>21236</v>
      </c>
    </row>
    <row r="313">
      <c r="B313" t="inlineStr">
        <is>
          <t>Michigan</t>
        </is>
      </c>
      <c r="C313" t="inlineStr">
        <is>
          <t>Flint, Michigan</t>
        </is>
      </c>
      <c r="D313" t="n">
        <v>2020</v>
      </c>
      <c r="F313" t="n">
        <v>15926</v>
      </c>
    </row>
    <row r="314">
      <c r="B314" t="inlineStr">
        <is>
          <t>Michigan</t>
        </is>
      </c>
      <c r="C314" t="inlineStr">
        <is>
          <t>East Lansing, Michigan</t>
        </is>
      </c>
      <c r="D314" t="n">
        <v>2020</v>
      </c>
      <c r="F314" t="n">
        <v>38070</v>
      </c>
    </row>
    <row r="315">
      <c r="B315" t="inlineStr">
        <is>
          <t>Michigan</t>
        </is>
      </c>
      <c r="C315" t="inlineStr">
        <is>
          <t>Durand, Michigan</t>
        </is>
      </c>
      <c r="D315" t="n">
        <v>2020</v>
      </c>
      <c r="F315" t="n">
        <v>6863</v>
      </c>
    </row>
    <row r="316">
      <c r="B316" t="inlineStr">
        <is>
          <t>Michigan</t>
        </is>
      </c>
      <c r="C316" t="inlineStr">
        <is>
          <t>Dowagiac, Michigan</t>
        </is>
      </c>
      <c r="D316" t="n">
        <v>2020</v>
      </c>
      <c r="F316" t="n">
        <v>2453</v>
      </c>
    </row>
    <row r="317">
      <c r="B317" t="inlineStr">
        <is>
          <t>Michigan</t>
        </is>
      </c>
      <c r="C317" t="inlineStr">
        <is>
          <t>Detroit, Michigan</t>
        </is>
      </c>
      <c r="D317" t="n">
        <v>2020</v>
      </c>
      <c r="F317" t="n">
        <v>39252</v>
      </c>
    </row>
    <row r="318">
      <c r="B318" t="inlineStr">
        <is>
          <t>Michigan</t>
        </is>
      </c>
      <c r="C318" t="inlineStr">
        <is>
          <t>Dearborn, Michigan</t>
        </is>
      </c>
      <c r="D318" t="n">
        <v>2020</v>
      </c>
      <c r="F318" t="n">
        <v>36622</v>
      </c>
    </row>
    <row r="319">
      <c r="B319" t="inlineStr">
        <is>
          <t>Michigan</t>
        </is>
      </c>
      <c r="C319" t="inlineStr">
        <is>
          <t>Battle Creek, Michigan</t>
        </is>
      </c>
      <c r="D319" t="n">
        <v>2020</v>
      </c>
      <c r="F319" t="n">
        <v>21026</v>
      </c>
    </row>
    <row r="320">
      <c r="B320" t="inlineStr">
        <is>
          <t>Michigan</t>
        </is>
      </c>
      <c r="C320" t="inlineStr">
        <is>
          <t>Bangor, Michigan</t>
        </is>
      </c>
      <c r="D320" t="n">
        <v>2020</v>
      </c>
      <c r="F320" t="n">
        <v>2014</v>
      </c>
    </row>
    <row r="321">
      <c r="B321" t="inlineStr">
        <is>
          <t>Michigan</t>
        </is>
      </c>
      <c r="C321" t="inlineStr">
        <is>
          <t>Ann Arbor, Michigan</t>
        </is>
      </c>
      <c r="D321" t="n">
        <v>2020</v>
      </c>
      <c r="F321" t="n">
        <v>77886</v>
      </c>
    </row>
    <row r="322">
      <c r="B322" t="inlineStr">
        <is>
          <t>Michigan</t>
        </is>
      </c>
      <c r="C322" t="inlineStr">
        <is>
          <t>Albion, Michigan</t>
        </is>
      </c>
      <c r="D322" t="n">
        <v>2020</v>
      </c>
      <c r="F322" t="n">
        <v>1344</v>
      </c>
    </row>
    <row r="323">
      <c r="B323" t="inlineStr">
        <is>
          <t>Minnesota</t>
        </is>
      </c>
      <c r="C323" t="inlineStr">
        <is>
          <t>Winona, Minnesota</t>
        </is>
      </c>
      <c r="D323" t="n">
        <v>2020</v>
      </c>
      <c r="F323" t="n">
        <v>8378</v>
      </c>
    </row>
    <row r="324">
      <c r="B324" t="inlineStr">
        <is>
          <t>Minnesota</t>
        </is>
      </c>
      <c r="C324" t="inlineStr">
        <is>
          <t>Staples, Minnesota</t>
        </is>
      </c>
      <c r="D324" t="n">
        <v>2020</v>
      </c>
      <c r="F324" t="n">
        <v>4050</v>
      </c>
    </row>
    <row r="325">
      <c r="B325" t="inlineStr">
        <is>
          <t>Minnesota</t>
        </is>
      </c>
      <c r="C325" t="inlineStr">
        <is>
          <t>St. Paul-Minneapolis, Minnesota</t>
        </is>
      </c>
      <c r="D325" t="n">
        <v>2020</v>
      </c>
      <c r="F325" t="n">
        <v>48359</v>
      </c>
    </row>
    <row r="326">
      <c r="B326" t="inlineStr">
        <is>
          <t>Minnesota</t>
        </is>
      </c>
      <c r="C326" t="inlineStr">
        <is>
          <t>St. Cloud, Minnesota</t>
        </is>
      </c>
      <c r="D326" t="n">
        <v>2020</v>
      </c>
      <c r="F326" t="n">
        <v>5953</v>
      </c>
    </row>
    <row r="327">
      <c r="B327" t="inlineStr">
        <is>
          <t>Minnesota</t>
        </is>
      </c>
      <c r="C327" t="inlineStr">
        <is>
          <t>Red Wing, Minnesota</t>
        </is>
      </c>
      <c r="D327" t="n">
        <v>2020</v>
      </c>
      <c r="F327" t="n">
        <v>4695</v>
      </c>
    </row>
    <row r="328">
      <c r="B328" t="inlineStr">
        <is>
          <t>Minnesota</t>
        </is>
      </c>
      <c r="C328" t="inlineStr">
        <is>
          <t>Detroit Lakes, Minnesota</t>
        </is>
      </c>
      <c r="D328" t="n">
        <v>2020</v>
      </c>
      <c r="F328" t="n">
        <v>3150</v>
      </c>
    </row>
    <row r="329">
      <c r="B329" t="inlineStr">
        <is>
          <t>Mississippi</t>
        </is>
      </c>
      <c r="C329" t="inlineStr">
        <is>
          <t>Yazoo City, Mississippi</t>
        </is>
      </c>
      <c r="D329" t="n">
        <v>2020</v>
      </c>
      <c r="F329" t="n">
        <v>2130</v>
      </c>
    </row>
    <row r="330">
      <c r="B330" t="inlineStr">
        <is>
          <t>Mississippi</t>
        </is>
      </c>
      <c r="C330" t="inlineStr">
        <is>
          <t>Picayune, Mississippi</t>
        </is>
      </c>
      <c r="D330" t="n">
        <v>2020</v>
      </c>
      <c r="F330" t="n">
        <v>1128</v>
      </c>
    </row>
    <row r="331">
      <c r="B331" t="inlineStr">
        <is>
          <t>Mississippi</t>
        </is>
      </c>
      <c r="C331" t="inlineStr">
        <is>
          <t>Meridian, Mississippi</t>
        </is>
      </c>
      <c r="D331" t="n">
        <v>2020</v>
      </c>
      <c r="F331" t="n">
        <v>4860</v>
      </c>
    </row>
    <row r="332">
      <c r="B332" t="inlineStr">
        <is>
          <t>Mississippi</t>
        </is>
      </c>
      <c r="C332" t="inlineStr">
        <is>
          <t>McComb, Mississippi</t>
        </is>
      </c>
      <c r="D332" t="n">
        <v>2020</v>
      </c>
      <c r="F332" t="n">
        <v>3178</v>
      </c>
    </row>
    <row r="333">
      <c r="B333" t="inlineStr">
        <is>
          <t>Mississippi</t>
        </is>
      </c>
      <c r="C333" t="inlineStr">
        <is>
          <t>Marks, Mississippi</t>
        </is>
      </c>
      <c r="D333" t="n">
        <v>2020</v>
      </c>
      <c r="F333" t="n">
        <v>1871</v>
      </c>
    </row>
    <row r="334">
      <c r="B334" t="inlineStr">
        <is>
          <t>Mississippi</t>
        </is>
      </c>
      <c r="C334" t="inlineStr">
        <is>
          <t>Laurel, Mississippi</t>
        </is>
      </c>
      <c r="D334" t="n">
        <v>2020</v>
      </c>
      <c r="F334" t="n">
        <v>2035</v>
      </c>
    </row>
    <row r="335">
      <c r="B335" t="inlineStr">
        <is>
          <t>Mississippi</t>
        </is>
      </c>
      <c r="C335" t="inlineStr">
        <is>
          <t>Jackson, Mississippi</t>
        </is>
      </c>
      <c r="D335" t="n">
        <v>2020</v>
      </c>
      <c r="F335" t="n">
        <v>25020</v>
      </c>
    </row>
    <row r="336">
      <c r="B336" t="inlineStr">
        <is>
          <t>Mississippi</t>
        </is>
      </c>
      <c r="C336" t="inlineStr">
        <is>
          <t>Hazlehurst, Mississippi</t>
        </is>
      </c>
      <c r="D336" t="n">
        <v>2020</v>
      </c>
      <c r="F336" t="n">
        <v>875</v>
      </c>
    </row>
    <row r="337">
      <c r="B337" t="inlineStr">
        <is>
          <t>Mississippi</t>
        </is>
      </c>
      <c r="C337" t="inlineStr">
        <is>
          <t>Hattiesburg, Mississippi</t>
        </is>
      </c>
      <c r="D337" t="n">
        <v>2020</v>
      </c>
      <c r="F337" t="n">
        <v>4655</v>
      </c>
    </row>
    <row r="338">
      <c r="B338" t="inlineStr">
        <is>
          <t>Mississippi</t>
        </is>
      </c>
      <c r="C338" t="inlineStr">
        <is>
          <t>Greenwood, Mississippi</t>
        </is>
      </c>
      <c r="D338" t="n">
        <v>2020</v>
      </c>
      <c r="F338" t="n">
        <v>8385</v>
      </c>
    </row>
    <row r="339">
      <c r="B339" t="inlineStr">
        <is>
          <t>Mississippi</t>
        </is>
      </c>
      <c r="C339" t="inlineStr">
        <is>
          <t>Brookhaven, Mississippi</t>
        </is>
      </c>
      <c r="D339" t="n">
        <v>2020</v>
      </c>
      <c r="F339" t="n">
        <v>2449</v>
      </c>
    </row>
    <row r="340">
      <c r="B340" t="inlineStr">
        <is>
          <t>Missouri</t>
        </is>
      </c>
      <c r="C340" t="inlineStr">
        <is>
          <t>Washington, Missouri</t>
        </is>
      </c>
      <c r="D340" t="n">
        <v>2020</v>
      </c>
      <c r="F340" t="n">
        <v>7191</v>
      </c>
    </row>
    <row r="341">
      <c r="B341" t="inlineStr">
        <is>
          <t>Missouri</t>
        </is>
      </c>
      <c r="C341" t="inlineStr">
        <is>
          <t>Warrensburg, Missouri</t>
        </is>
      </c>
      <c r="D341" t="n">
        <v>2020</v>
      </c>
      <c r="F341" t="n">
        <v>6135</v>
      </c>
    </row>
    <row r="342">
      <c r="B342" t="inlineStr">
        <is>
          <t>Missouri</t>
        </is>
      </c>
      <c r="C342" t="inlineStr">
        <is>
          <t>St. Louis, Missouri</t>
        </is>
      </c>
      <c r="D342" t="n">
        <v>2020</v>
      </c>
      <c r="F342" t="n">
        <v>174773</v>
      </c>
    </row>
    <row r="343">
      <c r="B343" t="inlineStr">
        <is>
          <t>Missouri</t>
        </is>
      </c>
      <c r="C343" t="inlineStr">
        <is>
          <t>Sedalia, Missouri</t>
        </is>
      </c>
      <c r="D343" t="n">
        <v>2020</v>
      </c>
      <c r="F343" t="n">
        <v>4612</v>
      </c>
    </row>
    <row r="344">
      <c r="B344" t="inlineStr">
        <is>
          <t>Missouri</t>
        </is>
      </c>
      <c r="C344" t="inlineStr">
        <is>
          <t>Poplar Bluff, Missouri</t>
        </is>
      </c>
      <c r="D344" t="n">
        <v>2020</v>
      </c>
      <c r="F344" t="n">
        <v>3301</v>
      </c>
    </row>
    <row r="345">
      <c r="B345" t="inlineStr">
        <is>
          <t>Missouri</t>
        </is>
      </c>
      <c r="C345" t="inlineStr">
        <is>
          <t>Lee’s Summit, Missouri</t>
        </is>
      </c>
      <c r="D345" t="n">
        <v>2020</v>
      </c>
      <c r="F345" t="n">
        <v>13979</v>
      </c>
    </row>
    <row r="346">
      <c r="B346" t="inlineStr">
        <is>
          <t>Missouri</t>
        </is>
      </c>
      <c r="C346" t="inlineStr">
        <is>
          <t>La Plata, Missouri</t>
        </is>
      </c>
      <c r="D346" t="n">
        <v>2020</v>
      </c>
      <c r="F346" t="n">
        <v>6184</v>
      </c>
    </row>
    <row r="347">
      <c r="B347" t="inlineStr">
        <is>
          <t>Missouri</t>
        </is>
      </c>
      <c r="C347" t="inlineStr">
        <is>
          <t>Kirkwood, Missouri</t>
        </is>
      </c>
      <c r="D347" t="n">
        <v>2020</v>
      </c>
      <c r="F347" t="n">
        <v>24650</v>
      </c>
    </row>
    <row r="348">
      <c r="B348" t="inlineStr">
        <is>
          <t>Missouri</t>
        </is>
      </c>
      <c r="C348" t="inlineStr">
        <is>
          <t>Kansas City, Missouri</t>
        </is>
      </c>
      <c r="D348" t="n">
        <v>2020</v>
      </c>
      <c r="F348" t="n">
        <v>82590</v>
      </c>
    </row>
    <row r="349">
      <c r="B349" t="inlineStr">
        <is>
          <t>Missouri</t>
        </is>
      </c>
      <c r="C349" t="inlineStr">
        <is>
          <t>Jefferson City, Missouri</t>
        </is>
      </c>
      <c r="D349" t="n">
        <v>2020</v>
      </c>
      <c r="F349" t="n">
        <v>20616</v>
      </c>
    </row>
    <row r="350">
      <c r="B350" t="inlineStr">
        <is>
          <t>Missouri</t>
        </is>
      </c>
      <c r="C350" t="inlineStr">
        <is>
          <t>Independence, Missouri</t>
        </is>
      </c>
      <c r="D350" t="n">
        <v>2020</v>
      </c>
      <c r="F350" t="n">
        <v>3489</v>
      </c>
    </row>
    <row r="351">
      <c r="B351" t="inlineStr">
        <is>
          <t>Missouri</t>
        </is>
      </c>
      <c r="C351" t="inlineStr">
        <is>
          <t>Hermann, Missouri</t>
        </is>
      </c>
      <c r="D351" t="n">
        <v>2020</v>
      </c>
      <c r="F351" t="n">
        <v>11790</v>
      </c>
    </row>
    <row r="352">
      <c r="B352" t="inlineStr">
        <is>
          <t>Missouri</t>
        </is>
      </c>
      <c r="C352" t="inlineStr">
        <is>
          <t>Arcadia, Missouri</t>
        </is>
      </c>
      <c r="D352" t="n">
        <v>2020</v>
      </c>
      <c r="F352" t="n">
        <v>788</v>
      </c>
    </row>
    <row r="353" ht="16" customHeight="1" thickBot="1">
      <c r="B353" t="inlineStr">
        <is>
          <t>Montana</t>
        </is>
      </c>
      <c r="C353" t="inlineStr">
        <is>
          <t>Wolf Point, Montana</t>
        </is>
      </c>
      <c r="D353" t="n">
        <v>2020</v>
      </c>
      <c r="F353" t="n">
        <v>3030</v>
      </c>
    </row>
    <row r="354">
      <c r="B354" s="94" t="inlineStr">
        <is>
          <t>Montana</t>
        </is>
      </c>
      <c r="C354" s="122" t="inlineStr">
        <is>
          <t>Whitefish, Montana</t>
        </is>
      </c>
      <c r="D354" s="122" t="n">
        <v>2020</v>
      </c>
      <c r="E354" s="122" t="n"/>
      <c r="F354" s="95" t="n">
        <v>34919</v>
      </c>
    </row>
    <row r="355">
      <c r="B355" s="96" t="inlineStr">
        <is>
          <t>Montana</t>
        </is>
      </c>
      <c r="C355" t="inlineStr">
        <is>
          <t>West Glacier, Montana</t>
        </is>
      </c>
      <c r="D355" t="n">
        <v>2020</v>
      </c>
      <c r="F355" s="97" t="n">
        <v>2196</v>
      </c>
    </row>
    <row r="356">
      <c r="B356" s="96" t="inlineStr">
        <is>
          <t>Montana</t>
        </is>
      </c>
      <c r="C356" t="inlineStr">
        <is>
          <t>Shelby, Montana</t>
        </is>
      </c>
      <c r="D356" t="n">
        <v>2020</v>
      </c>
      <c r="F356" s="97" t="n">
        <v>4964</v>
      </c>
    </row>
    <row r="357">
      <c r="B357" s="96" t="inlineStr">
        <is>
          <t>Montana</t>
        </is>
      </c>
      <c r="C357" t="inlineStr">
        <is>
          <t>Malta, Montana</t>
        </is>
      </c>
      <c r="D357" t="n">
        <v>2020</v>
      </c>
      <c r="F357" s="97" t="n">
        <v>2806</v>
      </c>
    </row>
    <row r="358">
      <c r="B358" s="96" t="inlineStr">
        <is>
          <t>Montana</t>
        </is>
      </c>
      <c r="C358" t="inlineStr">
        <is>
          <t>Libby, Montana</t>
        </is>
      </c>
      <c r="D358" t="n">
        <v>2020</v>
      </c>
      <c r="F358" s="97" t="n">
        <v>3109</v>
      </c>
    </row>
    <row r="359">
      <c r="B359" s="96" t="inlineStr">
        <is>
          <t>Montana</t>
        </is>
      </c>
      <c r="C359" t="inlineStr">
        <is>
          <t>Havre, Montana</t>
        </is>
      </c>
      <c r="D359" t="n">
        <v>2020</v>
      </c>
      <c r="F359" s="97" t="n">
        <v>6284</v>
      </c>
    </row>
    <row r="360">
      <c r="B360" s="96" t="inlineStr">
        <is>
          <t>Montana</t>
        </is>
      </c>
      <c r="C360" t="inlineStr">
        <is>
          <t>Glasgow, Montana</t>
        </is>
      </c>
      <c r="D360" t="n">
        <v>2020</v>
      </c>
      <c r="F360" s="97" t="n">
        <v>3099</v>
      </c>
    </row>
    <row r="361">
      <c r="B361" s="96" t="inlineStr">
        <is>
          <t>Montana</t>
        </is>
      </c>
      <c r="C361" t="inlineStr">
        <is>
          <t>Essex, Montana</t>
        </is>
      </c>
      <c r="D361" t="n">
        <v>2020</v>
      </c>
      <c r="F361" s="97" t="n">
        <v>2255</v>
      </c>
    </row>
    <row r="362">
      <c r="B362" s="96" t="inlineStr">
        <is>
          <t>Montana</t>
        </is>
      </c>
      <c r="C362" t="inlineStr">
        <is>
          <t>East Glacier (summer only), Montana</t>
        </is>
      </c>
      <c r="D362" t="n">
        <v>2020</v>
      </c>
      <c r="F362" s="97" t="n">
        <v>836</v>
      </c>
    </row>
    <row r="363">
      <c r="B363" s="96" t="inlineStr">
        <is>
          <t>Montana</t>
        </is>
      </c>
      <c r="C363" t="inlineStr">
        <is>
          <t>Cut Bank, Montana</t>
        </is>
      </c>
      <c r="D363" t="n">
        <v>2020</v>
      </c>
      <c r="F363" s="97" t="n">
        <v>1204</v>
      </c>
    </row>
    <row r="364" ht="16" customHeight="1" thickBot="1">
      <c r="B364" s="98" t="inlineStr">
        <is>
          <t>Montana</t>
        </is>
      </c>
      <c r="C364" s="120" t="inlineStr">
        <is>
          <t>Browning (winter only), Montana</t>
        </is>
      </c>
      <c r="D364" s="120" t="n">
        <v>2020</v>
      </c>
      <c r="E364" s="120" t="n"/>
      <c r="F364" s="99" t="n">
        <v>1044</v>
      </c>
    </row>
    <row r="365">
      <c r="B365" t="inlineStr">
        <is>
          <t>Nebraska</t>
        </is>
      </c>
      <c r="C365" t="inlineStr">
        <is>
          <t>Omaha, Nebraska</t>
        </is>
      </c>
      <c r="D365" t="n">
        <v>2020</v>
      </c>
      <c r="F365" t="n">
        <v>14975</v>
      </c>
    </row>
    <row r="366">
      <c r="B366" t="inlineStr">
        <is>
          <t>Nebraska</t>
        </is>
      </c>
      <c r="C366" t="inlineStr">
        <is>
          <t>McCook, Nebraska</t>
        </is>
      </c>
      <c r="D366" t="n">
        <v>2020</v>
      </c>
      <c r="F366" t="n">
        <v>2211</v>
      </c>
    </row>
    <row r="367">
      <c r="B367" t="inlineStr">
        <is>
          <t>Nebraska</t>
        </is>
      </c>
      <c r="C367" t="inlineStr">
        <is>
          <t>Lincoln, Nebraska</t>
        </is>
      </c>
      <c r="D367" t="n">
        <v>2020</v>
      </c>
      <c r="F367" t="n">
        <v>8805</v>
      </c>
    </row>
    <row r="368">
      <c r="B368" t="inlineStr">
        <is>
          <t>Nebraska</t>
        </is>
      </c>
      <c r="C368" t="inlineStr">
        <is>
          <t>Holdrege, Nebraska</t>
        </is>
      </c>
      <c r="D368" t="n">
        <v>2020</v>
      </c>
      <c r="F368" t="n">
        <v>879</v>
      </c>
    </row>
    <row r="369">
      <c r="B369" t="inlineStr">
        <is>
          <t>Nebraska</t>
        </is>
      </c>
      <c r="C369" t="inlineStr">
        <is>
          <t>Hastings, Nebraska</t>
        </is>
      </c>
      <c r="D369" t="n">
        <v>2020</v>
      </c>
      <c r="F369" t="n">
        <v>2967</v>
      </c>
    </row>
    <row r="370">
      <c r="B370" t="inlineStr">
        <is>
          <t>Nevada</t>
        </is>
      </c>
      <c r="C370" t="inlineStr">
        <is>
          <t>Winnemucca, Nevada</t>
        </is>
      </c>
      <c r="D370" t="n">
        <v>2020</v>
      </c>
      <c r="F370" t="n">
        <v>3409</v>
      </c>
    </row>
    <row r="371">
      <c r="B371" t="inlineStr">
        <is>
          <t>Nevada</t>
        </is>
      </c>
      <c r="C371" t="inlineStr">
        <is>
          <t>Reno, Nevada</t>
        </is>
      </c>
      <c r="D371" t="n">
        <v>2020</v>
      </c>
      <c r="F371" t="n">
        <v>48294</v>
      </c>
    </row>
    <row r="372">
      <c r="B372" t="inlineStr">
        <is>
          <t>Nevada</t>
        </is>
      </c>
      <c r="C372" t="inlineStr">
        <is>
          <t>Elko, Nevada</t>
        </is>
      </c>
      <c r="D372" t="n">
        <v>2020</v>
      </c>
      <c r="F372" t="n">
        <v>5885</v>
      </c>
    </row>
    <row r="373">
      <c r="B373" t="inlineStr">
        <is>
          <t>New Hampshire</t>
        </is>
      </c>
      <c r="C373" t="inlineStr">
        <is>
          <t>Exeter, New Hampshire</t>
        </is>
      </c>
      <c r="D373" t="n">
        <v>2020</v>
      </c>
      <c r="F373" t="n">
        <v>44647</v>
      </c>
    </row>
    <row r="374">
      <c r="B374" t="inlineStr">
        <is>
          <t>New Hampshire</t>
        </is>
      </c>
      <c r="C374" t="inlineStr">
        <is>
          <t>Durham-UNH, New Hampshire</t>
        </is>
      </c>
      <c r="D374" t="n">
        <v>2020</v>
      </c>
      <c r="F374" t="n">
        <v>31476</v>
      </c>
    </row>
    <row r="375">
      <c r="B375" t="inlineStr">
        <is>
          <t>New Hampshire</t>
        </is>
      </c>
      <c r="C375" t="inlineStr">
        <is>
          <t>Dover, New Hampshire</t>
        </is>
      </c>
      <c r="D375" t="n">
        <v>2020</v>
      </c>
      <c r="F375" t="n">
        <v>29803</v>
      </c>
    </row>
    <row r="376">
      <c r="B376" t="inlineStr">
        <is>
          <t>New Hampshire</t>
        </is>
      </c>
      <c r="C376" t="inlineStr">
        <is>
          <t>Claremont, New Hampshire</t>
        </is>
      </c>
      <c r="D376" t="n">
        <v>2020</v>
      </c>
      <c r="F376" t="n">
        <v>1131</v>
      </c>
    </row>
    <row r="377">
      <c r="B377" t="inlineStr">
        <is>
          <t>New Jersey</t>
        </is>
      </c>
      <c r="C377" t="inlineStr">
        <is>
          <t>Trenton, New Jersey</t>
        </is>
      </c>
      <c r="D377" t="n">
        <v>2020</v>
      </c>
      <c r="F377" t="n">
        <v>211156</v>
      </c>
    </row>
    <row r="378">
      <c r="B378" t="inlineStr">
        <is>
          <t>New Jersey</t>
        </is>
      </c>
      <c r="C378" t="inlineStr">
        <is>
          <t>Princeton Junction, New Jersey</t>
        </is>
      </c>
      <c r="D378" t="n">
        <v>2020</v>
      </c>
      <c r="F378" t="n">
        <v>15118</v>
      </c>
    </row>
    <row r="379">
      <c r="B379" t="inlineStr">
        <is>
          <t>New Jersey</t>
        </is>
      </c>
      <c r="C379" t="inlineStr">
        <is>
          <t>Newark, New Jersey</t>
        </is>
      </c>
      <c r="D379" t="n">
        <v>2020</v>
      </c>
      <c r="F379" t="n">
        <v>367861</v>
      </c>
    </row>
    <row r="380">
      <c r="B380" t="inlineStr">
        <is>
          <t>New Jersey</t>
        </is>
      </c>
      <c r="C380" t="inlineStr">
        <is>
          <t>Newark Airport, New Jersey</t>
        </is>
      </c>
      <c r="D380" t="n">
        <v>2020</v>
      </c>
      <c r="F380" t="n">
        <v>74403</v>
      </c>
    </row>
    <row r="381">
      <c r="B381" t="inlineStr">
        <is>
          <t>New Jersey</t>
        </is>
      </c>
      <c r="C381" t="inlineStr">
        <is>
          <t>New Brunswick, New Jersey</t>
        </is>
      </c>
      <c r="D381" t="n">
        <v>2020</v>
      </c>
      <c r="F381" t="n">
        <v>2193</v>
      </c>
    </row>
    <row r="382">
      <c r="B382" t="inlineStr">
        <is>
          <t>New Jersey</t>
        </is>
      </c>
      <c r="C382" t="inlineStr">
        <is>
          <t>Metropark, New Jersey</t>
        </is>
      </c>
      <c r="D382" t="n">
        <v>2020</v>
      </c>
      <c r="F382" t="n">
        <v>183954</v>
      </c>
    </row>
    <row r="383">
      <c r="B383" t="inlineStr">
        <is>
          <t>New Mexico</t>
        </is>
      </c>
      <c r="C383" t="inlineStr">
        <is>
          <t>Raton, New Mexico</t>
        </is>
      </c>
      <c r="D383" t="n">
        <v>2020</v>
      </c>
      <c r="F383" t="n">
        <v>6121</v>
      </c>
    </row>
    <row r="384">
      <c r="B384" t="inlineStr">
        <is>
          <t>New Mexico</t>
        </is>
      </c>
      <c r="C384" t="inlineStr">
        <is>
          <t>Lordsburg, New Mexico</t>
        </is>
      </c>
      <c r="D384" t="n">
        <v>2020</v>
      </c>
      <c r="F384" t="n">
        <v>455</v>
      </c>
    </row>
    <row r="385">
      <c r="B385" t="inlineStr">
        <is>
          <t>New Mexico</t>
        </is>
      </c>
      <c r="C385" t="inlineStr">
        <is>
          <t>Las Vegas, New Mexico</t>
        </is>
      </c>
      <c r="D385" t="n">
        <v>2020</v>
      </c>
      <c r="F385" t="n">
        <v>3054</v>
      </c>
    </row>
    <row r="386">
      <c r="B386" t="inlineStr">
        <is>
          <t>New Mexico</t>
        </is>
      </c>
      <c r="C386" t="inlineStr">
        <is>
          <t>Lamy (Santa Fe), New Mexico</t>
        </is>
      </c>
      <c r="D386" t="n">
        <v>2020</v>
      </c>
      <c r="F386" t="n">
        <v>4895</v>
      </c>
    </row>
    <row r="387">
      <c r="B387" t="inlineStr">
        <is>
          <t>New Mexico</t>
        </is>
      </c>
      <c r="C387" t="inlineStr">
        <is>
          <t>Gallup, New Mexico</t>
        </is>
      </c>
      <c r="D387" t="n">
        <v>2020</v>
      </c>
      <c r="F387" t="n">
        <v>8504</v>
      </c>
    </row>
    <row r="388">
      <c r="B388" t="inlineStr">
        <is>
          <t>New Mexico</t>
        </is>
      </c>
      <c r="C388" t="inlineStr">
        <is>
          <t>Deming, New Mexico</t>
        </is>
      </c>
      <c r="D388" t="n">
        <v>2020</v>
      </c>
      <c r="F388" t="n">
        <v>828</v>
      </c>
    </row>
    <row r="389">
      <c r="B389" t="inlineStr">
        <is>
          <t>New Mexico</t>
        </is>
      </c>
      <c r="C389" t="inlineStr">
        <is>
          <t>Albuquerque, New Mexico</t>
        </is>
      </c>
      <c r="D389" t="n">
        <v>2020</v>
      </c>
      <c r="F389" t="n">
        <v>38315</v>
      </c>
    </row>
    <row r="390">
      <c r="B390" t="inlineStr">
        <is>
          <t>New York</t>
        </is>
      </c>
      <c r="C390" t="inlineStr">
        <is>
          <t>Yonkers, New York</t>
        </is>
      </c>
      <c r="D390" t="n">
        <v>2020</v>
      </c>
      <c r="F390" t="n">
        <v>21390</v>
      </c>
    </row>
    <row r="391">
      <c r="B391" t="inlineStr">
        <is>
          <t>New York</t>
        </is>
      </c>
      <c r="C391" t="inlineStr">
        <is>
          <t>Whitehall, New York</t>
        </is>
      </c>
      <c r="D391" t="n">
        <v>2020</v>
      </c>
      <c r="F391" t="n">
        <v>648</v>
      </c>
    </row>
    <row r="392">
      <c r="B392" t="inlineStr">
        <is>
          <t>New York</t>
        </is>
      </c>
      <c r="C392" t="inlineStr">
        <is>
          <t>Westport, New York</t>
        </is>
      </c>
      <c r="D392" t="n">
        <v>2020</v>
      </c>
      <c r="F392" t="n">
        <v>1467</v>
      </c>
    </row>
    <row r="393">
      <c r="B393" t="inlineStr">
        <is>
          <t>New York</t>
        </is>
      </c>
      <c r="C393" t="inlineStr">
        <is>
          <t>Utica, New York</t>
        </is>
      </c>
      <c r="D393" t="n">
        <v>2020</v>
      </c>
      <c r="F393" t="n">
        <v>42319</v>
      </c>
    </row>
    <row r="394">
      <c r="B394" t="inlineStr">
        <is>
          <t>New York</t>
        </is>
      </c>
      <c r="C394" t="inlineStr">
        <is>
          <t>Syracuse, New York</t>
        </is>
      </c>
      <c r="D394" t="n">
        <v>2020</v>
      </c>
      <c r="F394" t="n">
        <v>82067</v>
      </c>
    </row>
    <row r="395">
      <c r="B395" t="inlineStr">
        <is>
          <t>New York</t>
        </is>
      </c>
      <c r="C395" t="inlineStr">
        <is>
          <t>Schenectady, New York</t>
        </is>
      </c>
      <c r="D395" t="n">
        <v>2020</v>
      </c>
      <c r="F395" t="n">
        <v>40006</v>
      </c>
    </row>
    <row r="396">
      <c r="B396" t="inlineStr">
        <is>
          <t>New York</t>
        </is>
      </c>
      <c r="C396" t="inlineStr">
        <is>
          <t>Saratoga Springs, New York</t>
        </is>
      </c>
      <c r="D396" t="n">
        <v>2020</v>
      </c>
      <c r="F396" t="n">
        <v>16543</v>
      </c>
    </row>
    <row r="397">
      <c r="B397" t="inlineStr">
        <is>
          <t>New York</t>
        </is>
      </c>
      <c r="C397" t="inlineStr">
        <is>
          <t>Rouses Point, New York</t>
        </is>
      </c>
      <c r="D397" t="n">
        <v>2020</v>
      </c>
      <c r="F397" t="n">
        <v>540</v>
      </c>
    </row>
    <row r="398">
      <c r="B398" t="inlineStr">
        <is>
          <t>New York</t>
        </is>
      </c>
      <c r="C398" t="inlineStr">
        <is>
          <t>Rome, New York</t>
        </is>
      </c>
      <c r="D398" t="n">
        <v>2020</v>
      </c>
      <c r="F398" t="n">
        <v>5426</v>
      </c>
    </row>
    <row r="399">
      <c r="B399" t="inlineStr">
        <is>
          <t>New York</t>
        </is>
      </c>
      <c r="C399" t="inlineStr">
        <is>
          <t>Rochester, New York</t>
        </is>
      </c>
      <c r="D399" t="n">
        <v>2020</v>
      </c>
      <c r="F399" t="n">
        <v>83655</v>
      </c>
    </row>
    <row r="400">
      <c r="B400" t="inlineStr">
        <is>
          <t>New York</t>
        </is>
      </c>
      <c r="C400" t="inlineStr">
        <is>
          <t>Rhinecliff, New York</t>
        </is>
      </c>
      <c r="D400" t="n">
        <v>2020</v>
      </c>
      <c r="F400" t="n">
        <v>110703</v>
      </c>
    </row>
    <row r="401">
      <c r="B401" t="inlineStr">
        <is>
          <t>New York</t>
        </is>
      </c>
      <c r="C401" t="inlineStr">
        <is>
          <t>Poughkeepsie, New York</t>
        </is>
      </c>
      <c r="D401" t="n">
        <v>2020</v>
      </c>
      <c r="F401" t="n">
        <v>65910</v>
      </c>
    </row>
    <row r="402">
      <c r="B402" t="inlineStr">
        <is>
          <t>New York</t>
        </is>
      </c>
      <c r="C402" t="inlineStr">
        <is>
          <t>Port Kent, New York</t>
        </is>
      </c>
      <c r="D402" t="n">
        <v>2020</v>
      </c>
      <c r="F402" t="n">
        <v>0</v>
      </c>
    </row>
    <row r="403">
      <c r="B403" t="inlineStr">
        <is>
          <t>New York</t>
        </is>
      </c>
      <c r="C403" t="inlineStr">
        <is>
          <t>Port Henry, New York</t>
        </is>
      </c>
      <c r="D403" t="n">
        <v>2020</v>
      </c>
      <c r="F403" t="n">
        <v>1291</v>
      </c>
    </row>
    <row r="404">
      <c r="B404" t="inlineStr">
        <is>
          <t>New York</t>
        </is>
      </c>
      <c r="C404" t="inlineStr">
        <is>
          <t>Plattsburgh, New York</t>
        </is>
      </c>
      <c r="D404" t="n">
        <v>2020</v>
      </c>
      <c r="F404" t="n">
        <v>5854</v>
      </c>
    </row>
    <row r="405">
      <c r="B405" t="inlineStr">
        <is>
          <t>New York</t>
        </is>
      </c>
      <c r="C405" t="inlineStr">
        <is>
          <t>Niagara Falls, New York</t>
        </is>
      </c>
      <c r="D405" t="n">
        <v>2020</v>
      </c>
      <c r="F405" t="n">
        <v>15983</v>
      </c>
    </row>
    <row r="406">
      <c r="B406" t="inlineStr">
        <is>
          <t>New York</t>
        </is>
      </c>
      <c r="C406" t="inlineStr">
        <is>
          <t>New York City (Penn Station), New York</t>
        </is>
      </c>
      <c r="D406" t="n">
        <v>2020</v>
      </c>
      <c r="F406" t="n">
        <v>5432851</v>
      </c>
    </row>
    <row r="407">
      <c r="B407" t="inlineStr">
        <is>
          <t>New York</t>
        </is>
      </c>
      <c r="C407" t="inlineStr">
        <is>
          <t>New Rochelle, New York</t>
        </is>
      </c>
      <c r="D407" t="n">
        <v>2020</v>
      </c>
      <c r="F407" t="n">
        <v>51730</v>
      </c>
    </row>
    <row r="408">
      <c r="B408" t="inlineStr">
        <is>
          <t>New York</t>
        </is>
      </c>
      <c r="C408" t="inlineStr">
        <is>
          <t>Hudson, New York</t>
        </is>
      </c>
      <c r="D408" t="n">
        <v>2020</v>
      </c>
      <c r="F408" t="n">
        <v>131357</v>
      </c>
    </row>
    <row r="409">
      <c r="B409" t="inlineStr">
        <is>
          <t>New York</t>
        </is>
      </c>
      <c r="C409" t="inlineStr">
        <is>
          <t>Fort Ticonderoga, New York</t>
        </is>
      </c>
      <c r="D409" t="n">
        <v>2020</v>
      </c>
      <c r="F409" t="n">
        <v>557</v>
      </c>
    </row>
    <row r="410">
      <c r="B410" t="inlineStr">
        <is>
          <t>New York</t>
        </is>
      </c>
      <c r="C410" t="inlineStr">
        <is>
          <t>Fort Edward, New York</t>
        </is>
      </c>
      <c r="D410" t="n">
        <v>2020</v>
      </c>
      <c r="F410" t="n">
        <v>3394</v>
      </c>
    </row>
    <row r="411">
      <c r="B411" t="inlineStr">
        <is>
          <t>New York</t>
        </is>
      </c>
      <c r="C411" t="inlineStr">
        <is>
          <t>Croton-Harmon, New York</t>
        </is>
      </c>
      <c r="D411" t="n">
        <v>2020</v>
      </c>
      <c r="F411" t="n">
        <v>25891</v>
      </c>
    </row>
    <row r="412">
      <c r="B412" t="inlineStr">
        <is>
          <t>New York</t>
        </is>
      </c>
      <c r="C412" t="inlineStr">
        <is>
          <t>Buffalo-Exchange Street, New York</t>
        </is>
      </c>
      <c r="D412" t="n">
        <v>2020</v>
      </c>
      <c r="F412" t="n">
        <v>29135</v>
      </c>
    </row>
    <row r="413">
      <c r="B413" t="inlineStr">
        <is>
          <t>New York</t>
        </is>
      </c>
      <c r="C413" t="inlineStr">
        <is>
          <t>Buffalo-Depew, New York</t>
        </is>
      </c>
      <c r="D413" t="n">
        <v>2020</v>
      </c>
      <c r="F413" t="n">
        <v>60926</v>
      </c>
    </row>
    <row r="414">
      <c r="B414" t="inlineStr">
        <is>
          <t>New York</t>
        </is>
      </c>
      <c r="C414" t="inlineStr">
        <is>
          <t>Amsterdam, New York</t>
        </is>
      </c>
      <c r="D414" t="n">
        <v>2020</v>
      </c>
      <c r="F414" t="n">
        <v>7909</v>
      </c>
    </row>
    <row r="415">
      <c r="B415" t="inlineStr">
        <is>
          <t>New York</t>
        </is>
      </c>
      <c r="C415" t="inlineStr">
        <is>
          <t>Albany-Rensselaer, New York</t>
        </is>
      </c>
      <c r="D415" t="n">
        <v>2020</v>
      </c>
      <c r="F415" t="n">
        <v>450965</v>
      </c>
    </row>
    <row r="416">
      <c r="B416" t="inlineStr">
        <is>
          <t>North Carolina</t>
        </is>
      </c>
      <c r="C416" t="inlineStr">
        <is>
          <t>Wilson, North Carolina</t>
        </is>
      </c>
      <c r="D416" t="n">
        <v>2020</v>
      </c>
      <c r="F416" t="n">
        <v>32449</v>
      </c>
    </row>
    <row r="417">
      <c r="B417" t="inlineStr">
        <is>
          <t>North Carolina</t>
        </is>
      </c>
      <c r="C417" t="inlineStr">
        <is>
          <t>Southern Pines, North Carolina</t>
        </is>
      </c>
      <c r="D417" t="n">
        <v>2020</v>
      </c>
      <c r="F417" t="n">
        <v>4088</v>
      </c>
    </row>
    <row r="418">
      <c r="B418" t="inlineStr">
        <is>
          <t>North Carolina</t>
        </is>
      </c>
      <c r="C418" t="inlineStr">
        <is>
          <t>Selma-Smithfield, North Carolina</t>
        </is>
      </c>
      <c r="D418" t="n">
        <v>2020</v>
      </c>
      <c r="F418" t="n">
        <v>7567</v>
      </c>
    </row>
    <row r="419">
      <c r="B419" t="inlineStr">
        <is>
          <t>North Carolina</t>
        </is>
      </c>
      <c r="C419" t="inlineStr">
        <is>
          <t>Salisbury, North Carolina</t>
        </is>
      </c>
      <c r="D419" t="n">
        <v>2020</v>
      </c>
      <c r="F419" t="n">
        <v>12511</v>
      </c>
    </row>
    <row r="420">
      <c r="B420" t="inlineStr">
        <is>
          <t>North Carolina</t>
        </is>
      </c>
      <c r="C420" t="inlineStr">
        <is>
          <t>Rocky Mount, North Carolina</t>
        </is>
      </c>
      <c r="D420" t="n">
        <v>2020</v>
      </c>
      <c r="F420" t="n">
        <v>30139</v>
      </c>
    </row>
    <row r="421">
      <c r="B421" t="inlineStr">
        <is>
          <t>North Carolina</t>
        </is>
      </c>
      <c r="C421" t="inlineStr">
        <is>
          <t>Raleigh, North Carolina</t>
        </is>
      </c>
      <c r="D421" t="n">
        <v>2020</v>
      </c>
      <c r="F421" t="n">
        <v>96337</v>
      </c>
    </row>
    <row r="422">
      <c r="B422" t="inlineStr">
        <is>
          <t>North Carolina</t>
        </is>
      </c>
      <c r="C422" t="inlineStr">
        <is>
          <t>Kannapolis, North Carolina</t>
        </is>
      </c>
      <c r="D422" t="n">
        <v>2020</v>
      </c>
      <c r="F422" t="n">
        <v>11809</v>
      </c>
    </row>
    <row r="423">
      <c r="B423" t="inlineStr">
        <is>
          <t>North Carolina</t>
        </is>
      </c>
      <c r="C423" t="inlineStr">
        <is>
          <t>High Point, North Carolina</t>
        </is>
      </c>
      <c r="D423" t="n">
        <v>2020</v>
      </c>
      <c r="F423" t="n">
        <v>18646</v>
      </c>
    </row>
    <row r="424">
      <c r="B424" t="inlineStr">
        <is>
          <t>North Carolina</t>
        </is>
      </c>
      <c r="C424" t="inlineStr">
        <is>
          <t>Hamlet, North Carolina</t>
        </is>
      </c>
      <c r="D424" t="n">
        <v>2020</v>
      </c>
      <c r="F424" t="n">
        <v>2526</v>
      </c>
    </row>
    <row r="425">
      <c r="B425" t="inlineStr">
        <is>
          <t>North Carolina</t>
        </is>
      </c>
      <c r="C425" t="inlineStr">
        <is>
          <t>Greensboro, North Carolina</t>
        </is>
      </c>
      <c r="D425" t="n">
        <v>2020</v>
      </c>
      <c r="F425" t="n">
        <v>75378</v>
      </c>
    </row>
    <row r="426">
      <c r="B426" t="inlineStr">
        <is>
          <t>North Carolina</t>
        </is>
      </c>
      <c r="C426" t="inlineStr">
        <is>
          <t>Gastonia, North Carolina</t>
        </is>
      </c>
      <c r="D426" t="n">
        <v>2020</v>
      </c>
      <c r="F426" t="n">
        <v>909</v>
      </c>
    </row>
    <row r="427">
      <c r="B427" t="inlineStr">
        <is>
          <t>North Carolina</t>
        </is>
      </c>
      <c r="C427" t="inlineStr">
        <is>
          <t>Fayetteville, North Carolina</t>
        </is>
      </c>
      <c r="D427" t="n">
        <v>2020</v>
      </c>
      <c r="F427" t="n">
        <v>31344</v>
      </c>
    </row>
    <row r="428">
      <c r="B428" t="inlineStr">
        <is>
          <t>North Carolina</t>
        </is>
      </c>
      <c r="C428" t="inlineStr">
        <is>
          <t>Durham, North Carolina</t>
        </is>
      </c>
      <c r="D428" t="n">
        <v>2020</v>
      </c>
      <c r="F428" t="n">
        <v>46126</v>
      </c>
    </row>
    <row r="429">
      <c r="B429" t="inlineStr">
        <is>
          <t>North Carolina</t>
        </is>
      </c>
      <c r="C429" t="inlineStr">
        <is>
          <t>Charlotte, North Carolina</t>
        </is>
      </c>
      <c r="D429" t="n">
        <v>2020</v>
      </c>
      <c r="F429" t="n">
        <v>112315</v>
      </c>
    </row>
    <row r="430">
      <c r="B430" t="inlineStr">
        <is>
          <t>North Carolina</t>
        </is>
      </c>
      <c r="C430" t="inlineStr">
        <is>
          <t>Cary, North Carolina</t>
        </is>
      </c>
      <c r="D430" t="n">
        <v>2020</v>
      </c>
      <c r="F430" t="n">
        <v>41755</v>
      </c>
    </row>
    <row r="431">
      <c r="B431" t="inlineStr">
        <is>
          <t>North Carolina</t>
        </is>
      </c>
      <c r="C431" t="inlineStr">
        <is>
          <t>Burlington, North Carolina</t>
        </is>
      </c>
      <c r="D431" t="n">
        <v>2020</v>
      </c>
      <c r="F431" t="n">
        <v>12596</v>
      </c>
    </row>
    <row r="432">
      <c r="B432" t="inlineStr">
        <is>
          <t>North Dakota</t>
        </is>
      </c>
      <c r="C432" t="inlineStr">
        <is>
          <t>Williston, North Dakota</t>
        </is>
      </c>
      <c r="D432" t="n">
        <v>2020</v>
      </c>
      <c r="F432" t="n">
        <v>17889</v>
      </c>
    </row>
    <row r="433">
      <c r="B433" t="inlineStr">
        <is>
          <t>North Dakota</t>
        </is>
      </c>
      <c r="C433" t="inlineStr">
        <is>
          <t>Stanley, North Dakota</t>
        </is>
      </c>
      <c r="D433" t="n">
        <v>2020</v>
      </c>
      <c r="F433" t="n">
        <v>2960</v>
      </c>
    </row>
    <row r="434">
      <c r="B434" t="inlineStr">
        <is>
          <t>North Dakota</t>
        </is>
      </c>
      <c r="C434" t="inlineStr">
        <is>
          <t>Rugby, North Dakota</t>
        </is>
      </c>
      <c r="D434" t="n">
        <v>2020</v>
      </c>
      <c r="F434" t="n">
        <v>2293</v>
      </c>
    </row>
    <row r="435">
      <c r="B435" t="inlineStr">
        <is>
          <t>North Dakota</t>
        </is>
      </c>
      <c r="C435" t="inlineStr">
        <is>
          <t>Minot, North Dakota</t>
        </is>
      </c>
      <c r="D435" t="n">
        <v>2020</v>
      </c>
      <c r="F435" t="n">
        <v>16469</v>
      </c>
    </row>
    <row r="436">
      <c r="B436" t="inlineStr">
        <is>
          <t>North Dakota</t>
        </is>
      </c>
      <c r="C436" t="inlineStr">
        <is>
          <t>Grand Forks, North Dakota</t>
        </is>
      </c>
      <c r="D436" t="n">
        <v>2020</v>
      </c>
      <c r="F436" t="n">
        <v>7674</v>
      </c>
    </row>
    <row r="437">
      <c r="B437" t="inlineStr">
        <is>
          <t>North Dakota</t>
        </is>
      </c>
      <c r="C437" t="inlineStr">
        <is>
          <t>Fargo, North Dakota</t>
        </is>
      </c>
      <c r="D437" t="n">
        <v>2020</v>
      </c>
      <c r="F437" t="n">
        <v>12408</v>
      </c>
    </row>
    <row r="438">
      <c r="B438" t="inlineStr">
        <is>
          <t>North Dakota</t>
        </is>
      </c>
      <c r="C438" t="inlineStr">
        <is>
          <t>Devils Lake, North Dakota</t>
        </is>
      </c>
      <c r="D438" t="n">
        <v>2020</v>
      </c>
      <c r="F438" t="n">
        <v>2560</v>
      </c>
    </row>
    <row r="439">
      <c r="B439" t="inlineStr">
        <is>
          <t>Ohio</t>
        </is>
      </c>
      <c r="C439" t="inlineStr">
        <is>
          <t>Toledo, Ohio</t>
        </is>
      </c>
      <c r="D439" t="n">
        <v>2020</v>
      </c>
      <c r="F439" t="n">
        <v>31735</v>
      </c>
    </row>
    <row r="440">
      <c r="B440" t="inlineStr">
        <is>
          <t>Ohio</t>
        </is>
      </c>
      <c r="C440" t="inlineStr">
        <is>
          <t>Sandusky, Ohio</t>
        </is>
      </c>
      <c r="D440" t="n">
        <v>2020</v>
      </c>
      <c r="F440" t="n">
        <v>5360</v>
      </c>
    </row>
    <row r="441">
      <c r="B441" t="inlineStr">
        <is>
          <t>Ohio</t>
        </is>
      </c>
      <c r="C441" t="inlineStr">
        <is>
          <t>Elyria, Ohio</t>
        </is>
      </c>
      <c r="D441" t="n">
        <v>2020</v>
      </c>
      <c r="F441" t="n">
        <v>5098</v>
      </c>
    </row>
    <row r="442">
      <c r="B442" t="inlineStr">
        <is>
          <t>Ohio</t>
        </is>
      </c>
      <c r="C442" t="inlineStr">
        <is>
          <t>Cleveland, Ohio</t>
        </is>
      </c>
      <c r="D442" t="n">
        <v>2020</v>
      </c>
      <c r="F442" t="n">
        <v>32704</v>
      </c>
    </row>
    <row r="443">
      <c r="B443" t="inlineStr">
        <is>
          <t>Ohio</t>
        </is>
      </c>
      <c r="C443" t="inlineStr">
        <is>
          <t>Cincinnati, Ohio</t>
        </is>
      </c>
      <c r="D443" t="n">
        <v>2020</v>
      </c>
      <c r="F443" t="n">
        <v>5451</v>
      </c>
    </row>
    <row r="444">
      <c r="B444" t="inlineStr">
        <is>
          <t>Ohio</t>
        </is>
      </c>
      <c r="C444" t="inlineStr">
        <is>
          <t>Bryan, Ohio</t>
        </is>
      </c>
      <c r="D444" t="n">
        <v>2020</v>
      </c>
      <c r="F444" t="n">
        <v>3252</v>
      </c>
    </row>
    <row r="445">
      <c r="B445" t="inlineStr">
        <is>
          <t>Ohio</t>
        </is>
      </c>
      <c r="C445" t="inlineStr">
        <is>
          <t>Alliance, Ohio</t>
        </is>
      </c>
      <c r="D445" t="n">
        <v>2020</v>
      </c>
      <c r="F445" t="n">
        <v>2529</v>
      </c>
    </row>
    <row r="446">
      <c r="B446" t="inlineStr">
        <is>
          <t>Oklahoma</t>
        </is>
      </c>
      <c r="C446" t="inlineStr">
        <is>
          <t>Purcell, Oklahoma</t>
        </is>
      </c>
      <c r="D446" t="n">
        <v>2020</v>
      </c>
      <c r="F446" t="n">
        <v>1047</v>
      </c>
    </row>
    <row r="447">
      <c r="B447" t="inlineStr">
        <is>
          <t>Oklahoma</t>
        </is>
      </c>
      <c r="C447" t="inlineStr">
        <is>
          <t>Pauls Valley, Oklahoma</t>
        </is>
      </c>
      <c r="D447" t="n">
        <v>2020</v>
      </c>
      <c r="F447" t="n">
        <v>2314</v>
      </c>
    </row>
    <row r="448">
      <c r="B448" t="inlineStr">
        <is>
          <t>Oklahoma</t>
        </is>
      </c>
      <c r="C448" t="inlineStr">
        <is>
          <t>Oklahoma City, Oklahoma</t>
        </is>
      </c>
      <c r="D448" t="n">
        <v>2020</v>
      </c>
      <c r="F448" t="n">
        <v>28761</v>
      </c>
    </row>
    <row r="449">
      <c r="B449" t="inlineStr">
        <is>
          <t>Oklahoma</t>
        </is>
      </c>
      <c r="C449" t="inlineStr">
        <is>
          <t>Norman, Oklahoma</t>
        </is>
      </c>
      <c r="D449" t="n">
        <v>2020</v>
      </c>
      <c r="F449" t="n">
        <v>6951</v>
      </c>
    </row>
    <row r="450">
      <c r="B450" t="inlineStr">
        <is>
          <t>Oklahoma</t>
        </is>
      </c>
      <c r="C450" t="inlineStr">
        <is>
          <t>Ardmore, Oklahoma</t>
        </is>
      </c>
      <c r="D450" t="n">
        <v>2020</v>
      </c>
      <c r="F450" t="n">
        <v>4435</v>
      </c>
    </row>
    <row r="451">
      <c r="B451" t="inlineStr">
        <is>
          <t>Oregon</t>
        </is>
      </c>
      <c r="C451" t="inlineStr">
        <is>
          <t>Salem, Oregon</t>
        </is>
      </c>
      <c r="D451" t="n">
        <v>2020</v>
      </c>
      <c r="F451" t="n">
        <v>33141</v>
      </c>
    </row>
    <row r="452">
      <c r="B452" t="inlineStr">
        <is>
          <t>Oregon</t>
        </is>
      </c>
      <c r="C452" t="inlineStr">
        <is>
          <t>Portland, Oregon</t>
        </is>
      </c>
      <c r="D452" t="n">
        <v>2020</v>
      </c>
      <c r="F452" t="n">
        <v>280316</v>
      </c>
    </row>
    <row r="453">
      <c r="B453" t="inlineStr">
        <is>
          <t>Oregon</t>
        </is>
      </c>
      <c r="C453" t="inlineStr">
        <is>
          <t>Oregon City, Oregon</t>
        </is>
      </c>
      <c r="D453" t="n">
        <v>2020</v>
      </c>
      <c r="F453" t="n">
        <v>6905</v>
      </c>
    </row>
    <row r="454">
      <c r="B454" t="inlineStr">
        <is>
          <t>Oregon</t>
        </is>
      </c>
      <c r="C454" t="inlineStr">
        <is>
          <t>Klamath Falls, Oregon</t>
        </is>
      </c>
      <c r="D454" t="n">
        <v>2020</v>
      </c>
      <c r="F454" t="n">
        <v>19581</v>
      </c>
    </row>
    <row r="455">
      <c r="B455" t="inlineStr">
        <is>
          <t>Oregon</t>
        </is>
      </c>
      <c r="C455" t="inlineStr">
        <is>
          <t>Eugene, Oregon</t>
        </is>
      </c>
      <c r="D455" t="n">
        <v>2020</v>
      </c>
      <c r="F455" t="n">
        <v>50005</v>
      </c>
    </row>
    <row r="456">
      <c r="B456" t="inlineStr">
        <is>
          <t>Oregon</t>
        </is>
      </c>
      <c r="C456" t="inlineStr">
        <is>
          <t>Chemult, Oregon</t>
        </is>
      </c>
      <c r="D456" t="n">
        <v>2020</v>
      </c>
      <c r="F456" t="n">
        <v>5455</v>
      </c>
    </row>
    <row r="457">
      <c r="B457" t="inlineStr">
        <is>
          <t>Oregon</t>
        </is>
      </c>
      <c r="C457" t="inlineStr">
        <is>
          <t>Albany, Oregon</t>
        </is>
      </c>
      <c r="D457" t="n">
        <v>2020</v>
      </c>
      <c r="F457" t="n">
        <v>19082</v>
      </c>
    </row>
    <row r="458">
      <c r="B458" t="inlineStr">
        <is>
          <t>Pennsylvania</t>
        </is>
      </c>
      <c r="C458" t="inlineStr">
        <is>
          <t>Tyrone, Pennsylvania</t>
        </is>
      </c>
      <c r="D458" t="n">
        <v>2020</v>
      </c>
      <c r="F458" t="n">
        <v>1500</v>
      </c>
    </row>
    <row r="459">
      <c r="B459" t="inlineStr">
        <is>
          <t>Pennsylvania</t>
        </is>
      </c>
      <c r="C459" t="inlineStr">
        <is>
          <t>Pittsburgh, Pennsylvania</t>
        </is>
      </c>
      <c r="D459" t="n">
        <v>2020</v>
      </c>
      <c r="F459" t="n">
        <v>75813</v>
      </c>
    </row>
    <row r="460">
      <c r="B460" t="inlineStr">
        <is>
          <t>Pennsylvania</t>
        </is>
      </c>
      <c r="C460" t="inlineStr">
        <is>
          <t>Philadelphia-North, Pennsylvania</t>
        </is>
      </c>
      <c r="D460" t="n">
        <v>2020</v>
      </c>
      <c r="F460" t="n">
        <v>917</v>
      </c>
    </row>
    <row r="461">
      <c r="B461" t="inlineStr">
        <is>
          <t>Pennsylvania</t>
        </is>
      </c>
      <c r="C461" t="inlineStr">
        <is>
          <t>Philadelphia William H. Gray III 30th Street, Pennsylvania</t>
        </is>
      </c>
      <c r="D461" t="n">
        <v>2020</v>
      </c>
      <c r="F461" t="n">
        <v>2261194</v>
      </c>
    </row>
    <row r="462">
      <c r="B462" t="inlineStr">
        <is>
          <t>Pennsylvania</t>
        </is>
      </c>
      <c r="C462" t="inlineStr">
        <is>
          <t>Parkesburg, Pennsylvania</t>
        </is>
      </c>
      <c r="D462" t="n">
        <v>2020</v>
      </c>
      <c r="F462" t="n">
        <v>23244</v>
      </c>
    </row>
    <row r="463">
      <c r="B463" t="inlineStr">
        <is>
          <t>Pennsylvania</t>
        </is>
      </c>
      <c r="C463" t="inlineStr">
        <is>
          <t>Paoli, Pennsylvania</t>
        </is>
      </c>
      <c r="D463" t="n">
        <v>2020</v>
      </c>
      <c r="F463" t="n">
        <v>125104</v>
      </c>
    </row>
    <row r="464">
      <c r="B464" t="inlineStr">
        <is>
          <t>Pennsylvania</t>
        </is>
      </c>
      <c r="C464" t="inlineStr">
        <is>
          <t>Mount Joy, Pennsylvania</t>
        </is>
      </c>
      <c r="D464" t="n">
        <v>2020</v>
      </c>
      <c r="F464" t="n">
        <v>26004</v>
      </c>
    </row>
    <row r="465">
      <c r="B465" t="inlineStr">
        <is>
          <t>Pennsylvania</t>
        </is>
      </c>
      <c r="C465" t="inlineStr">
        <is>
          <t>Middletown, Pennsylvania</t>
        </is>
      </c>
      <c r="D465" t="n">
        <v>2020</v>
      </c>
      <c r="F465" t="n">
        <v>33404</v>
      </c>
    </row>
    <row r="466">
      <c r="B466" t="inlineStr">
        <is>
          <t>Pennsylvania</t>
        </is>
      </c>
      <c r="C466" t="inlineStr">
        <is>
          <t>Lewistown, Pennsylvania</t>
        </is>
      </c>
      <c r="D466" t="n">
        <v>2020</v>
      </c>
      <c r="F466" t="n">
        <v>4706</v>
      </c>
    </row>
    <row r="467">
      <c r="B467" t="inlineStr">
        <is>
          <t>Pennsylvania</t>
        </is>
      </c>
      <c r="C467" t="inlineStr">
        <is>
          <t>Latrobe, Pennsylvania</t>
        </is>
      </c>
      <c r="D467" t="n">
        <v>2020</v>
      </c>
      <c r="F467" t="n">
        <v>2293</v>
      </c>
    </row>
    <row r="468">
      <c r="B468" t="inlineStr">
        <is>
          <t>Pennsylvania</t>
        </is>
      </c>
      <c r="C468" t="inlineStr">
        <is>
          <t>Lancaster, Pennsylvania</t>
        </is>
      </c>
      <c r="D468" t="n">
        <v>2020</v>
      </c>
      <c r="F468" t="n">
        <v>298202</v>
      </c>
    </row>
    <row r="469">
      <c r="B469" t="inlineStr">
        <is>
          <t>Pennsylvania</t>
        </is>
      </c>
      <c r="C469" t="inlineStr">
        <is>
          <t>Johnstown, Pennsylvania</t>
        </is>
      </c>
      <c r="D469" t="n">
        <v>2020</v>
      </c>
      <c r="F469" t="n">
        <v>12265</v>
      </c>
    </row>
    <row r="470">
      <c r="B470" t="inlineStr">
        <is>
          <t>Pennsylvania</t>
        </is>
      </c>
      <c r="C470" t="inlineStr">
        <is>
          <t>Huntingdon, Pennsylvania</t>
        </is>
      </c>
      <c r="D470" t="n">
        <v>2020</v>
      </c>
      <c r="F470" t="n">
        <v>3337</v>
      </c>
    </row>
    <row r="471">
      <c r="B471" t="inlineStr">
        <is>
          <t>Pennsylvania</t>
        </is>
      </c>
      <c r="C471" t="inlineStr">
        <is>
          <t>Harrisburg, Pennsylvania</t>
        </is>
      </c>
      <c r="D471" t="n">
        <v>2020</v>
      </c>
      <c r="F471" t="n">
        <v>267349</v>
      </c>
    </row>
    <row r="472">
      <c r="B472" t="inlineStr">
        <is>
          <t>Pennsylvania</t>
        </is>
      </c>
      <c r="C472" t="inlineStr">
        <is>
          <t>Greensburg, Pennsylvania</t>
        </is>
      </c>
      <c r="D472" t="n">
        <v>2020</v>
      </c>
      <c r="F472" t="n">
        <v>6578</v>
      </c>
    </row>
    <row r="473">
      <c r="B473" t="inlineStr">
        <is>
          <t>Pennsylvania</t>
        </is>
      </c>
      <c r="C473" t="inlineStr">
        <is>
          <t>Exton, Pennsylvania</t>
        </is>
      </c>
      <c r="D473" t="n">
        <v>2020</v>
      </c>
      <c r="F473" t="n">
        <v>70003</v>
      </c>
    </row>
    <row r="474">
      <c r="B474" t="inlineStr">
        <is>
          <t>Pennsylvania</t>
        </is>
      </c>
      <c r="C474" t="inlineStr">
        <is>
          <t>Erie, Pennsylvania</t>
        </is>
      </c>
      <c r="D474" t="n">
        <v>2020</v>
      </c>
      <c r="F474" t="n">
        <v>10175</v>
      </c>
    </row>
    <row r="475">
      <c r="B475" t="inlineStr">
        <is>
          <t>Pennsylvania</t>
        </is>
      </c>
      <c r="C475" t="inlineStr">
        <is>
          <t>Elizabethtown, Pennsylvania</t>
        </is>
      </c>
      <c r="D475" t="n">
        <v>2020</v>
      </c>
      <c r="F475" t="n">
        <v>46517</v>
      </c>
    </row>
    <row r="476">
      <c r="B476" t="inlineStr">
        <is>
          <t>Pennsylvania</t>
        </is>
      </c>
      <c r="C476" t="inlineStr">
        <is>
          <t>Downingtown, Pennsylvania</t>
        </is>
      </c>
      <c r="D476" t="n">
        <v>2020</v>
      </c>
      <c r="F476" t="n">
        <v>38891</v>
      </c>
    </row>
    <row r="477">
      <c r="B477" t="inlineStr">
        <is>
          <t>Pennsylvania</t>
        </is>
      </c>
      <c r="C477" t="inlineStr">
        <is>
          <t>Cornwells Heights, Pennsylvania</t>
        </is>
      </c>
      <c r="D477" t="n">
        <v>2020</v>
      </c>
      <c r="F477" t="n">
        <v>1054</v>
      </c>
    </row>
    <row r="478">
      <c r="B478" t="inlineStr">
        <is>
          <t>Pennsylvania</t>
        </is>
      </c>
      <c r="C478" t="inlineStr">
        <is>
          <t>Connellsville, Pennsylvania</t>
        </is>
      </c>
      <c r="D478" t="n">
        <v>2020</v>
      </c>
      <c r="F478" t="n">
        <v>2656</v>
      </c>
    </row>
    <row r="479">
      <c r="B479" t="inlineStr">
        <is>
          <t>Pennsylvania</t>
        </is>
      </c>
      <c r="C479" t="inlineStr">
        <is>
          <t>Coatesville, Pennsylvania</t>
        </is>
      </c>
      <c r="D479" t="n">
        <v>2020</v>
      </c>
      <c r="F479" t="n">
        <v>9186</v>
      </c>
    </row>
    <row r="480">
      <c r="B480" t="inlineStr">
        <is>
          <t>Pennsylvania</t>
        </is>
      </c>
      <c r="C480" t="inlineStr">
        <is>
          <t>Ardmore, Pennsylvania</t>
        </is>
      </c>
      <c r="D480" t="n">
        <v>2020</v>
      </c>
      <c r="F480" t="n">
        <v>34001</v>
      </c>
    </row>
    <row r="481">
      <c r="B481" t="inlineStr">
        <is>
          <t>Pennsylvania</t>
        </is>
      </c>
      <c r="C481" t="inlineStr">
        <is>
          <t>Altoona, Pennsylvania</t>
        </is>
      </c>
      <c r="D481" t="n">
        <v>2020</v>
      </c>
      <c r="F481" t="n">
        <v>10892</v>
      </c>
    </row>
    <row r="482">
      <c r="B482" t="inlineStr">
        <is>
          <t>Rhode Island</t>
        </is>
      </c>
      <c r="C482" t="inlineStr">
        <is>
          <t>Westerly, Rhode Island</t>
        </is>
      </c>
      <c r="D482" t="n">
        <v>2020</v>
      </c>
      <c r="F482" t="n">
        <v>19113</v>
      </c>
    </row>
    <row r="483">
      <c r="B483" t="inlineStr">
        <is>
          <t>Rhode Island</t>
        </is>
      </c>
      <c r="C483" t="inlineStr">
        <is>
          <t>Providence, Rhode Island</t>
        </is>
      </c>
      <c r="D483" t="n">
        <v>2020</v>
      </c>
      <c r="F483" t="n">
        <v>389627</v>
      </c>
    </row>
    <row r="484">
      <c r="B484" t="inlineStr">
        <is>
          <t>Rhode Island</t>
        </is>
      </c>
      <c r="C484" t="inlineStr">
        <is>
          <t>Kingston, Rhode Island</t>
        </is>
      </c>
      <c r="D484" t="n">
        <v>2020</v>
      </c>
      <c r="F484" t="n">
        <v>81369</v>
      </c>
    </row>
    <row r="485">
      <c r="B485" t="inlineStr">
        <is>
          <t>South Carolina</t>
        </is>
      </c>
      <c r="C485" t="inlineStr">
        <is>
          <t>Yemassee, South Carolina</t>
        </is>
      </c>
      <c r="D485" t="n">
        <v>2020</v>
      </c>
      <c r="F485" t="n">
        <v>5710</v>
      </c>
    </row>
    <row r="486">
      <c r="B486" t="inlineStr">
        <is>
          <t>South Carolina</t>
        </is>
      </c>
      <c r="C486" t="inlineStr">
        <is>
          <t>Spartanburg, South Carolina</t>
        </is>
      </c>
      <c r="D486" t="n">
        <v>2020</v>
      </c>
      <c r="F486" t="n">
        <v>2310</v>
      </c>
    </row>
    <row r="487">
      <c r="B487" t="inlineStr">
        <is>
          <t>South Carolina</t>
        </is>
      </c>
      <c r="C487" t="inlineStr">
        <is>
          <t>Kingstree, South Carolina</t>
        </is>
      </c>
      <c r="D487" t="n">
        <v>2020</v>
      </c>
      <c r="F487" t="n">
        <v>6101</v>
      </c>
    </row>
    <row r="488">
      <c r="B488" t="inlineStr">
        <is>
          <t>South Carolina</t>
        </is>
      </c>
      <c r="C488" t="inlineStr">
        <is>
          <t>Greenville, South Carolina</t>
        </is>
      </c>
      <c r="D488" t="n">
        <v>2020</v>
      </c>
      <c r="F488" t="n">
        <v>6103</v>
      </c>
    </row>
    <row r="489">
      <c r="B489" t="inlineStr">
        <is>
          <t>South Carolina</t>
        </is>
      </c>
      <c r="C489" t="inlineStr">
        <is>
          <t>Florence, South Carolina</t>
        </is>
      </c>
      <c r="D489" t="n">
        <v>2020</v>
      </c>
      <c r="F489" t="n">
        <v>23851</v>
      </c>
    </row>
    <row r="490">
      <c r="B490" t="inlineStr">
        <is>
          <t>South Carolina</t>
        </is>
      </c>
      <c r="C490" t="inlineStr">
        <is>
          <t>Dillon, South Carolina</t>
        </is>
      </c>
      <c r="D490" t="n">
        <v>2020</v>
      </c>
      <c r="F490" t="n">
        <v>3435</v>
      </c>
    </row>
    <row r="491">
      <c r="B491" t="inlineStr">
        <is>
          <t>South Carolina</t>
        </is>
      </c>
      <c r="C491" t="inlineStr">
        <is>
          <t>Denmark, South Carolina</t>
        </is>
      </c>
      <c r="D491" t="n">
        <v>2020</v>
      </c>
      <c r="F491" t="n">
        <v>1887</v>
      </c>
    </row>
    <row r="492">
      <c r="B492" t="inlineStr">
        <is>
          <t>South Carolina</t>
        </is>
      </c>
      <c r="C492" t="inlineStr">
        <is>
          <t>Columbia, South Carolina</t>
        </is>
      </c>
      <c r="D492" t="n">
        <v>2020</v>
      </c>
      <c r="F492" t="n">
        <v>17145</v>
      </c>
    </row>
    <row r="493">
      <c r="B493" t="inlineStr">
        <is>
          <t>South Carolina</t>
        </is>
      </c>
      <c r="C493" t="inlineStr">
        <is>
          <t>Clemson, South Carolina</t>
        </is>
      </c>
      <c r="D493" t="n">
        <v>2020</v>
      </c>
      <c r="F493" t="n">
        <v>2259</v>
      </c>
    </row>
    <row r="494">
      <c r="B494" t="inlineStr">
        <is>
          <t>South Carolina</t>
        </is>
      </c>
      <c r="C494" t="inlineStr">
        <is>
          <t>Charleston, South Carolina</t>
        </is>
      </c>
      <c r="D494" t="n">
        <v>2020</v>
      </c>
      <c r="F494" t="n">
        <v>37227</v>
      </c>
    </row>
    <row r="495">
      <c r="B495" t="inlineStr">
        <is>
          <t>South Carolina</t>
        </is>
      </c>
      <c r="C495" t="inlineStr">
        <is>
          <t>Camden, South Carolina</t>
        </is>
      </c>
      <c r="D495" t="n">
        <v>2020</v>
      </c>
      <c r="F495" t="n">
        <v>1934</v>
      </c>
    </row>
    <row r="496">
      <c r="B496" t="inlineStr">
        <is>
          <t>Tennessee</t>
        </is>
      </c>
      <c r="C496" t="inlineStr">
        <is>
          <t>Newbern-Dyersberg, Tennessee</t>
        </is>
      </c>
      <c r="D496" t="n">
        <v>2020</v>
      </c>
      <c r="F496" t="n">
        <v>2223</v>
      </c>
    </row>
    <row r="497">
      <c r="B497" t="inlineStr">
        <is>
          <t>Tennessee</t>
        </is>
      </c>
      <c r="C497" t="inlineStr">
        <is>
          <t>Memphis, Tennessee</t>
        </is>
      </c>
      <c r="D497" t="n">
        <v>2020</v>
      </c>
      <c r="F497" t="n">
        <v>32662</v>
      </c>
    </row>
    <row r="498">
      <c r="B498" t="inlineStr">
        <is>
          <t>Texas</t>
        </is>
      </c>
      <c r="C498" t="inlineStr">
        <is>
          <t>Temple, Texas</t>
        </is>
      </c>
      <c r="D498" t="n">
        <v>2020</v>
      </c>
      <c r="F498" t="n">
        <v>8931</v>
      </c>
    </row>
    <row r="499">
      <c r="B499" t="inlineStr">
        <is>
          <t>Texas</t>
        </is>
      </c>
      <c r="C499" t="inlineStr">
        <is>
          <t>Taylor, Texas</t>
        </is>
      </c>
      <c r="D499" t="n">
        <v>2020</v>
      </c>
      <c r="F499" t="n">
        <v>2988</v>
      </c>
    </row>
    <row r="500">
      <c r="B500" t="inlineStr">
        <is>
          <t>Texas</t>
        </is>
      </c>
      <c r="C500" t="inlineStr">
        <is>
          <t>Sanderson, Texas</t>
        </is>
      </c>
      <c r="D500" t="n">
        <v>2020</v>
      </c>
      <c r="F500" t="n">
        <v>151</v>
      </c>
    </row>
    <row r="501">
      <c r="B501" t="inlineStr">
        <is>
          <t>Texas</t>
        </is>
      </c>
      <c r="C501" t="inlineStr">
        <is>
          <t>San Marcos, Texas</t>
        </is>
      </c>
      <c r="D501" t="n">
        <v>2020</v>
      </c>
      <c r="F501" t="n">
        <v>4415</v>
      </c>
    </row>
    <row r="502">
      <c r="B502" t="inlineStr">
        <is>
          <t>Texas</t>
        </is>
      </c>
      <c r="C502" t="inlineStr">
        <is>
          <t>San Antonio, Texas</t>
        </is>
      </c>
      <c r="D502" t="n">
        <v>2020</v>
      </c>
      <c r="F502" t="n">
        <v>29235</v>
      </c>
    </row>
    <row r="503">
      <c r="B503" t="inlineStr">
        <is>
          <t>Texas</t>
        </is>
      </c>
      <c r="C503" t="inlineStr">
        <is>
          <t>Mineola, Texas</t>
        </is>
      </c>
      <c r="D503" t="n">
        <v>2020</v>
      </c>
      <c r="F503" t="n">
        <v>3646</v>
      </c>
    </row>
    <row r="504">
      <c r="B504" t="inlineStr">
        <is>
          <t>Texas</t>
        </is>
      </c>
      <c r="C504" t="inlineStr">
        <is>
          <t>McGregor, Texas</t>
        </is>
      </c>
      <c r="D504" t="n">
        <v>2020</v>
      </c>
      <c r="F504" t="n">
        <v>2890</v>
      </c>
    </row>
    <row r="505">
      <c r="B505" t="inlineStr">
        <is>
          <t>Texas</t>
        </is>
      </c>
      <c r="C505" t="inlineStr">
        <is>
          <t>Marshall, Texas</t>
        </is>
      </c>
      <c r="D505" t="n">
        <v>2020</v>
      </c>
      <c r="F505" t="n">
        <v>4305</v>
      </c>
    </row>
    <row r="506">
      <c r="B506" t="inlineStr">
        <is>
          <t>Texas</t>
        </is>
      </c>
      <c r="C506" t="inlineStr">
        <is>
          <t>Longview, Texas</t>
        </is>
      </c>
      <c r="D506" t="n">
        <v>2020</v>
      </c>
      <c r="F506" t="n">
        <v>18882</v>
      </c>
    </row>
    <row r="507">
      <c r="B507" t="inlineStr">
        <is>
          <t>Texas</t>
        </is>
      </c>
      <c r="C507" t="inlineStr">
        <is>
          <t>Houston, Texas</t>
        </is>
      </c>
      <c r="D507" t="n">
        <v>2020</v>
      </c>
      <c r="F507" t="n">
        <v>11616</v>
      </c>
    </row>
    <row r="508">
      <c r="B508" t="inlineStr">
        <is>
          <t>Texas</t>
        </is>
      </c>
      <c r="C508" t="inlineStr">
        <is>
          <t>Gainesville, Texas</t>
        </is>
      </c>
      <c r="D508" t="n">
        <v>2020</v>
      </c>
      <c r="F508" t="n">
        <v>3943</v>
      </c>
    </row>
    <row r="509">
      <c r="B509" t="inlineStr">
        <is>
          <t>Texas</t>
        </is>
      </c>
      <c r="C509" t="inlineStr">
        <is>
          <t>Fort Worth, Texas</t>
        </is>
      </c>
      <c r="D509" t="n">
        <v>2020</v>
      </c>
      <c r="F509" t="n">
        <v>64785</v>
      </c>
    </row>
    <row r="510">
      <c r="B510" t="inlineStr">
        <is>
          <t>Texas</t>
        </is>
      </c>
      <c r="C510" t="inlineStr">
        <is>
          <t>El Paso, Texas</t>
        </is>
      </c>
      <c r="D510" t="n">
        <v>2020</v>
      </c>
      <c r="F510" t="n">
        <v>8896</v>
      </c>
    </row>
    <row r="511">
      <c r="B511" t="inlineStr">
        <is>
          <t>Texas</t>
        </is>
      </c>
      <c r="C511" t="inlineStr">
        <is>
          <t>Del Rio, Texas</t>
        </is>
      </c>
      <c r="D511" t="n">
        <v>2020</v>
      </c>
      <c r="F511" t="n">
        <v>883</v>
      </c>
    </row>
    <row r="512">
      <c r="B512" t="inlineStr">
        <is>
          <t>Texas</t>
        </is>
      </c>
      <c r="C512" t="inlineStr">
        <is>
          <t>Dallas, Texas</t>
        </is>
      </c>
      <c r="D512" t="n">
        <v>2020</v>
      </c>
      <c r="F512" t="n">
        <v>27272</v>
      </c>
    </row>
    <row r="513">
      <c r="B513" t="inlineStr">
        <is>
          <t>Texas</t>
        </is>
      </c>
      <c r="C513" t="inlineStr">
        <is>
          <t>Cleburne, Texas</t>
        </is>
      </c>
      <c r="D513" t="n">
        <v>2020</v>
      </c>
      <c r="F513" t="n">
        <v>2397</v>
      </c>
    </row>
    <row r="514">
      <c r="B514" t="inlineStr">
        <is>
          <t>Texas</t>
        </is>
      </c>
      <c r="C514" t="inlineStr">
        <is>
          <t>Beaumont, Texas</t>
        </is>
      </c>
      <c r="D514" t="n">
        <v>2020</v>
      </c>
      <c r="F514" t="n">
        <v>1885</v>
      </c>
    </row>
    <row r="515">
      <c r="B515" t="inlineStr">
        <is>
          <t>Texas</t>
        </is>
      </c>
      <c r="C515" t="inlineStr">
        <is>
          <t>Austin, Texas</t>
        </is>
      </c>
      <c r="D515" t="n">
        <v>2020</v>
      </c>
      <c r="F515" t="n">
        <v>18073</v>
      </c>
    </row>
    <row r="516">
      <c r="B516" t="inlineStr">
        <is>
          <t>Texas</t>
        </is>
      </c>
      <c r="C516" t="inlineStr">
        <is>
          <t>Alpine, Texas</t>
        </is>
      </c>
      <c r="D516" t="n">
        <v>2020</v>
      </c>
      <c r="F516" t="n">
        <v>3010</v>
      </c>
    </row>
    <row r="517">
      <c r="B517" t="inlineStr">
        <is>
          <t>Utah</t>
        </is>
      </c>
      <c r="C517" t="inlineStr">
        <is>
          <t>Salt Lake City, Utah</t>
        </is>
      </c>
      <c r="D517" t="n">
        <v>2020</v>
      </c>
      <c r="F517" t="n">
        <v>24863</v>
      </c>
    </row>
    <row r="518">
      <c r="B518" t="inlineStr">
        <is>
          <t>Utah</t>
        </is>
      </c>
      <c r="C518" t="inlineStr">
        <is>
          <t>Provo, Utah</t>
        </is>
      </c>
      <c r="D518" t="n">
        <v>2020</v>
      </c>
      <c r="F518" t="n">
        <v>3199</v>
      </c>
    </row>
    <row r="519">
      <c r="B519" t="inlineStr">
        <is>
          <t>Utah</t>
        </is>
      </c>
      <c r="C519" t="inlineStr">
        <is>
          <t>Helper, Utah</t>
        </is>
      </c>
      <c r="D519" t="n">
        <v>2020</v>
      </c>
      <c r="F519" t="n">
        <v>1311</v>
      </c>
    </row>
    <row r="520">
      <c r="B520" t="inlineStr">
        <is>
          <t>Utah</t>
        </is>
      </c>
      <c r="C520" t="inlineStr">
        <is>
          <t>Green River, Utah</t>
        </is>
      </c>
      <c r="D520" t="n">
        <v>2020</v>
      </c>
      <c r="F520" t="n">
        <v>1401</v>
      </c>
    </row>
    <row r="521">
      <c r="B521" t="inlineStr">
        <is>
          <t>Vermont</t>
        </is>
      </c>
      <c r="C521" t="inlineStr">
        <is>
          <t>Windsor, Vermont</t>
        </is>
      </c>
      <c r="D521" t="n">
        <v>2020</v>
      </c>
      <c r="F521" t="n">
        <v>566</v>
      </c>
    </row>
    <row r="522">
      <c r="B522" t="inlineStr">
        <is>
          <t>Vermont</t>
        </is>
      </c>
      <c r="C522" t="inlineStr">
        <is>
          <t>White River Junction, Vermont</t>
        </is>
      </c>
      <c r="D522" t="n">
        <v>2020</v>
      </c>
      <c r="F522" t="n">
        <v>5934</v>
      </c>
    </row>
    <row r="523">
      <c r="B523" t="inlineStr">
        <is>
          <t>Vermont</t>
        </is>
      </c>
      <c r="C523" t="inlineStr">
        <is>
          <t>Waterbury, Vermont</t>
        </is>
      </c>
      <c r="D523" t="n">
        <v>2020</v>
      </c>
      <c r="F523" t="n">
        <v>2775</v>
      </c>
    </row>
    <row r="524">
      <c r="B524" t="inlineStr">
        <is>
          <t>Vermont</t>
        </is>
      </c>
      <c r="C524" t="inlineStr">
        <is>
          <t>St. Albans, Vermont</t>
        </is>
      </c>
      <c r="D524" t="n">
        <v>2020</v>
      </c>
      <c r="F524" t="n">
        <v>1735</v>
      </c>
    </row>
    <row r="525">
      <c r="B525" t="inlineStr">
        <is>
          <t>Vermont</t>
        </is>
      </c>
      <c r="C525" t="inlineStr">
        <is>
          <t>Rutland, Vermont</t>
        </is>
      </c>
      <c r="D525" t="n">
        <v>2020</v>
      </c>
      <c r="F525" t="n">
        <v>6706</v>
      </c>
    </row>
    <row r="526">
      <c r="B526" t="inlineStr">
        <is>
          <t>Vermont</t>
        </is>
      </c>
      <c r="C526" t="inlineStr">
        <is>
          <t>Randolph, Vermont</t>
        </is>
      </c>
      <c r="D526" t="n">
        <v>2020</v>
      </c>
      <c r="F526" t="n">
        <v>984</v>
      </c>
    </row>
    <row r="527">
      <c r="B527" t="inlineStr">
        <is>
          <t>Vermont</t>
        </is>
      </c>
      <c r="C527" t="inlineStr">
        <is>
          <t>Montpelier, Vermont</t>
        </is>
      </c>
      <c r="D527" t="n">
        <v>2020</v>
      </c>
      <c r="F527" t="n">
        <v>3791</v>
      </c>
    </row>
    <row r="528">
      <c r="B528" t="inlineStr">
        <is>
          <t>Vermont</t>
        </is>
      </c>
      <c r="C528" t="inlineStr">
        <is>
          <t>Essex Junction, Vermont</t>
        </is>
      </c>
      <c r="D528" t="n">
        <v>2020</v>
      </c>
      <c r="F528" t="n">
        <v>11070</v>
      </c>
    </row>
    <row r="529">
      <c r="B529" t="inlineStr">
        <is>
          <t>Vermont</t>
        </is>
      </c>
      <c r="C529" t="inlineStr">
        <is>
          <t>Castleton, Vermont</t>
        </is>
      </c>
      <c r="D529" t="n">
        <v>2020</v>
      </c>
      <c r="F529" t="n">
        <v>1929</v>
      </c>
    </row>
    <row r="530">
      <c r="B530" t="inlineStr">
        <is>
          <t>Vermont</t>
        </is>
      </c>
      <c r="C530" t="inlineStr">
        <is>
          <t>Brattleboro, Vermont</t>
        </is>
      </c>
      <c r="D530" t="n">
        <v>2020</v>
      </c>
      <c r="F530" t="n">
        <v>7844</v>
      </c>
    </row>
    <row r="531">
      <c r="B531" t="inlineStr">
        <is>
          <t>Vermont</t>
        </is>
      </c>
      <c r="C531" t="inlineStr">
        <is>
          <t>Bellows Falls, Vermont</t>
        </is>
      </c>
      <c r="D531" t="n">
        <v>2020</v>
      </c>
      <c r="F531" t="n">
        <v>2099</v>
      </c>
    </row>
    <row r="532">
      <c r="B532" t="inlineStr">
        <is>
          <t>Virginia</t>
        </is>
      </c>
      <c r="C532" t="inlineStr">
        <is>
          <t>Woodbridge, Virginia</t>
        </is>
      </c>
      <c r="D532" t="n">
        <v>2020</v>
      </c>
      <c r="F532" t="n">
        <v>7453</v>
      </c>
    </row>
    <row r="533">
      <c r="B533" t="inlineStr">
        <is>
          <t>Virginia</t>
        </is>
      </c>
      <c r="C533" t="inlineStr">
        <is>
          <t>Williamsburg, Virginia</t>
        </is>
      </c>
      <c r="D533" t="n">
        <v>2020</v>
      </c>
      <c r="F533" t="n">
        <v>28872</v>
      </c>
    </row>
    <row r="534">
      <c r="B534" t="inlineStr">
        <is>
          <t>Virginia</t>
        </is>
      </c>
      <c r="C534" t="inlineStr">
        <is>
          <t>Staunton, Virginia</t>
        </is>
      </c>
      <c r="D534" t="n">
        <v>2020</v>
      </c>
      <c r="F534" t="n">
        <v>3565</v>
      </c>
    </row>
    <row r="535">
      <c r="B535" t="inlineStr">
        <is>
          <t>Virginia</t>
        </is>
      </c>
      <c r="C535" t="inlineStr">
        <is>
          <t>Roanoke, Virginia</t>
        </is>
      </c>
      <c r="D535" t="n">
        <v>2020</v>
      </c>
      <c r="F535" t="n">
        <v>35396</v>
      </c>
    </row>
    <row r="536">
      <c r="B536" t="inlineStr">
        <is>
          <t>Virginia</t>
        </is>
      </c>
      <c r="C536" t="inlineStr">
        <is>
          <t>Richmond - Staples Mill, Virginia</t>
        </is>
      </c>
      <c r="D536" t="n">
        <v>2020</v>
      </c>
      <c r="F536" t="n">
        <v>201624</v>
      </c>
    </row>
    <row r="537">
      <c r="B537" t="inlineStr">
        <is>
          <t>Virginia</t>
        </is>
      </c>
      <c r="C537" t="inlineStr">
        <is>
          <t>Richmond - Main Street, Virginia</t>
        </is>
      </c>
      <c r="D537" t="n">
        <v>2020</v>
      </c>
      <c r="F537" t="n">
        <v>30125</v>
      </c>
    </row>
    <row r="538">
      <c r="B538" t="inlineStr">
        <is>
          <t>Virginia</t>
        </is>
      </c>
      <c r="C538" t="inlineStr">
        <is>
          <t>Quantico, Virginia</t>
        </is>
      </c>
      <c r="D538" t="n">
        <v>2020</v>
      </c>
      <c r="F538" t="n">
        <v>11057</v>
      </c>
    </row>
    <row r="539">
      <c r="B539" t="inlineStr">
        <is>
          <t>Virginia</t>
        </is>
      </c>
      <c r="C539" t="inlineStr">
        <is>
          <t>Petersburg, Virginia</t>
        </is>
      </c>
      <c r="D539" t="n">
        <v>2020</v>
      </c>
      <c r="F539" t="n">
        <v>22020</v>
      </c>
    </row>
    <row r="540">
      <c r="B540" t="inlineStr">
        <is>
          <t>Virginia</t>
        </is>
      </c>
      <c r="C540" t="inlineStr">
        <is>
          <t>Norfolk, Virginia</t>
        </is>
      </c>
      <c r="D540" t="n">
        <v>2020</v>
      </c>
      <c r="F540" t="n">
        <v>53853</v>
      </c>
    </row>
    <row r="541">
      <c r="B541" t="inlineStr">
        <is>
          <t>Virginia</t>
        </is>
      </c>
      <c r="C541" t="inlineStr">
        <is>
          <t>Newport News, Virginia</t>
        </is>
      </c>
      <c r="D541" t="n">
        <v>2020</v>
      </c>
      <c r="F541" t="n">
        <v>52175</v>
      </c>
    </row>
    <row r="542">
      <c r="B542" t="inlineStr">
        <is>
          <t>Virginia</t>
        </is>
      </c>
      <c r="C542" t="inlineStr">
        <is>
          <t>Manassas, Virginia</t>
        </is>
      </c>
      <c r="D542" t="n">
        <v>2020</v>
      </c>
      <c r="F542" t="n">
        <v>15528</v>
      </c>
    </row>
    <row r="543">
      <c r="B543" t="inlineStr">
        <is>
          <t>Virginia</t>
        </is>
      </c>
      <c r="C543" t="inlineStr">
        <is>
          <t>Lynchburg, Virginia</t>
        </is>
      </c>
      <c r="D543" t="n">
        <v>2020</v>
      </c>
      <c r="F543" t="n">
        <v>31361</v>
      </c>
    </row>
    <row r="544">
      <c r="B544" t="inlineStr">
        <is>
          <t>Virginia</t>
        </is>
      </c>
      <c r="C544" t="inlineStr">
        <is>
          <t>Lorton (Auto Train), Virginia</t>
        </is>
      </c>
      <c r="D544" t="n">
        <v>2020</v>
      </c>
      <c r="F544" t="n">
        <v>163468</v>
      </c>
    </row>
    <row r="545">
      <c r="B545" t="inlineStr">
        <is>
          <t>Virginia</t>
        </is>
      </c>
      <c r="C545" t="inlineStr">
        <is>
          <t>Fredericksburg, Virginia</t>
        </is>
      </c>
      <c r="D545" t="n">
        <v>2020</v>
      </c>
      <c r="F545" t="n">
        <v>40873</v>
      </c>
    </row>
    <row r="546">
      <c r="B546" t="inlineStr">
        <is>
          <t>Virginia</t>
        </is>
      </c>
      <c r="C546" t="inlineStr">
        <is>
          <t>Danville, Virginia</t>
        </is>
      </c>
      <c r="D546" t="n">
        <v>2020</v>
      </c>
      <c r="F546" t="n">
        <v>4869</v>
      </c>
    </row>
    <row r="547">
      <c r="B547" t="inlineStr">
        <is>
          <t>Virginia</t>
        </is>
      </c>
      <c r="C547" t="inlineStr">
        <is>
          <t>Culpeper, Virginia</t>
        </is>
      </c>
      <c r="D547" t="n">
        <v>2020</v>
      </c>
      <c r="F547" t="n">
        <v>9119</v>
      </c>
    </row>
    <row r="548">
      <c r="B548" t="inlineStr">
        <is>
          <t>Virginia</t>
        </is>
      </c>
      <c r="C548" t="inlineStr">
        <is>
          <t>Clifton Forge, Virginia</t>
        </is>
      </c>
      <c r="D548" t="n">
        <v>2020</v>
      </c>
      <c r="F548" t="n">
        <v>1156</v>
      </c>
    </row>
    <row r="549">
      <c r="B549" t="inlineStr">
        <is>
          <t>Virginia</t>
        </is>
      </c>
      <c r="C549" t="inlineStr">
        <is>
          <t>Charlottesville, Virginia</t>
        </is>
      </c>
      <c r="D549" t="n">
        <v>2020</v>
      </c>
      <c r="F549" t="n">
        <v>74885</v>
      </c>
    </row>
    <row r="550">
      <c r="B550" t="inlineStr">
        <is>
          <t>Virginia</t>
        </is>
      </c>
      <c r="C550" t="inlineStr">
        <is>
          <t>Burke Centre, Virginia</t>
        </is>
      </c>
      <c r="D550" t="n">
        <v>2020</v>
      </c>
      <c r="F550" t="n">
        <v>5688</v>
      </c>
    </row>
    <row r="551">
      <c r="B551" t="inlineStr">
        <is>
          <t>Virginia</t>
        </is>
      </c>
      <c r="C551" t="inlineStr">
        <is>
          <t>Ashland, Virginia</t>
        </is>
      </c>
      <c r="D551" t="n">
        <v>2020</v>
      </c>
      <c r="F551" t="n">
        <v>15585</v>
      </c>
    </row>
    <row r="552">
      <c r="B552" t="inlineStr">
        <is>
          <t>Virginia</t>
        </is>
      </c>
      <c r="C552" t="inlineStr">
        <is>
          <t>Alexandria, Virginia</t>
        </is>
      </c>
      <c r="D552" t="n">
        <v>2020</v>
      </c>
      <c r="F552" t="n">
        <v>112231</v>
      </c>
    </row>
    <row r="553">
      <c r="B553" t="inlineStr">
        <is>
          <t>Washington</t>
        </is>
      </c>
      <c r="C553" t="inlineStr">
        <is>
          <t>Wishram, Washington</t>
        </is>
      </c>
      <c r="D553" t="n">
        <v>2020</v>
      </c>
      <c r="F553" t="n">
        <v>826</v>
      </c>
    </row>
    <row r="554">
      <c r="B554" t="inlineStr">
        <is>
          <t>Washington</t>
        </is>
      </c>
      <c r="C554" t="inlineStr">
        <is>
          <t>Wenatchee, Washington</t>
        </is>
      </c>
      <c r="D554" t="n">
        <v>2020</v>
      </c>
      <c r="F554" t="n">
        <v>9356</v>
      </c>
    </row>
    <row r="555">
      <c r="B555" t="inlineStr">
        <is>
          <t>Washington</t>
        </is>
      </c>
      <c r="C555" t="inlineStr">
        <is>
          <t>Vancouver, Washington</t>
        </is>
      </c>
      <c r="D555" t="n">
        <v>2020</v>
      </c>
      <c r="F555" t="n">
        <v>53467</v>
      </c>
    </row>
    <row r="556">
      <c r="B556" t="inlineStr">
        <is>
          <t>Washington</t>
        </is>
      </c>
      <c r="C556" t="inlineStr">
        <is>
          <t>Tukwila, Washington</t>
        </is>
      </c>
      <c r="D556" t="n">
        <v>2020</v>
      </c>
      <c r="F556" t="n">
        <v>17302</v>
      </c>
    </row>
    <row r="557">
      <c r="B557" t="inlineStr">
        <is>
          <t>Washington</t>
        </is>
      </c>
      <c r="C557" t="inlineStr">
        <is>
          <t>Tacoma, Washington</t>
        </is>
      </c>
      <c r="D557" t="n">
        <v>2020</v>
      </c>
      <c r="F557" t="n">
        <v>59143</v>
      </c>
    </row>
    <row r="558">
      <c r="B558" t="inlineStr">
        <is>
          <t>Washington</t>
        </is>
      </c>
      <c r="C558" t="inlineStr">
        <is>
          <t>Stanwood, Washington</t>
        </is>
      </c>
      <c r="D558" t="n">
        <v>2020</v>
      </c>
      <c r="F558" t="n">
        <v>2134</v>
      </c>
    </row>
    <row r="559">
      <c r="B559" t="inlineStr">
        <is>
          <t>Washington</t>
        </is>
      </c>
      <c r="C559" t="inlineStr">
        <is>
          <t>Spokane, Washington</t>
        </is>
      </c>
      <c r="D559" t="n">
        <v>2020</v>
      </c>
      <c r="F559" t="n">
        <v>29007</v>
      </c>
    </row>
    <row r="560">
      <c r="B560" t="inlineStr">
        <is>
          <t>Washington</t>
        </is>
      </c>
      <c r="C560" t="inlineStr">
        <is>
          <t>Seattle, Washington</t>
        </is>
      </c>
      <c r="D560" t="n">
        <v>2020</v>
      </c>
      <c r="F560" t="n">
        <v>289180</v>
      </c>
    </row>
    <row r="561">
      <c r="B561" t="inlineStr">
        <is>
          <t>Washington</t>
        </is>
      </c>
      <c r="C561" t="inlineStr">
        <is>
          <t>Pasco, Washington</t>
        </is>
      </c>
      <c r="D561" t="n">
        <v>2020</v>
      </c>
      <c r="F561" t="n">
        <v>13832</v>
      </c>
    </row>
    <row r="562">
      <c r="B562" t="inlineStr">
        <is>
          <t>Washington</t>
        </is>
      </c>
      <c r="C562" t="inlineStr">
        <is>
          <t>Olympia/Lacey, Washington</t>
        </is>
      </c>
      <c r="D562" t="n">
        <v>2020</v>
      </c>
      <c r="F562" t="n">
        <v>34995</v>
      </c>
    </row>
    <row r="563">
      <c r="B563" t="inlineStr">
        <is>
          <t>Washington</t>
        </is>
      </c>
      <c r="C563" t="inlineStr">
        <is>
          <t>Mount Vernon, Washington</t>
        </is>
      </c>
      <c r="D563" t="n">
        <v>2020</v>
      </c>
      <c r="F563" t="n">
        <v>6418</v>
      </c>
    </row>
    <row r="564">
      <c r="B564" t="inlineStr">
        <is>
          <t>Washington</t>
        </is>
      </c>
      <c r="C564" t="inlineStr">
        <is>
          <t>Leavenworth, Washington</t>
        </is>
      </c>
      <c r="D564" t="n">
        <v>2020</v>
      </c>
      <c r="F564" t="n">
        <v>6044</v>
      </c>
    </row>
    <row r="565">
      <c r="B565" t="inlineStr">
        <is>
          <t>Washington</t>
        </is>
      </c>
      <c r="C565" t="inlineStr">
        <is>
          <t>Kelso-Longview, Washington</t>
        </is>
      </c>
      <c r="D565" t="n">
        <v>2020</v>
      </c>
      <c r="F565" t="n">
        <v>17015</v>
      </c>
    </row>
    <row r="566">
      <c r="B566" t="inlineStr">
        <is>
          <t>Washington</t>
        </is>
      </c>
      <c r="C566" t="inlineStr">
        <is>
          <t>Everett, Washington</t>
        </is>
      </c>
      <c r="D566" t="n">
        <v>2020</v>
      </c>
      <c r="F566" t="n">
        <v>20491</v>
      </c>
    </row>
    <row r="567">
      <c r="B567" t="inlineStr">
        <is>
          <t>Washington</t>
        </is>
      </c>
      <c r="C567" t="inlineStr">
        <is>
          <t>Ephrata, Washington</t>
        </is>
      </c>
      <c r="D567" t="n">
        <v>2020</v>
      </c>
      <c r="F567" t="n">
        <v>2500</v>
      </c>
    </row>
    <row r="568">
      <c r="B568" t="inlineStr">
        <is>
          <t>Washington</t>
        </is>
      </c>
      <c r="C568" t="inlineStr">
        <is>
          <t>Edmonds, Washington</t>
        </is>
      </c>
      <c r="D568" t="n">
        <v>2020</v>
      </c>
      <c r="F568" t="n">
        <v>13085</v>
      </c>
    </row>
    <row r="569">
      <c r="B569" t="inlineStr">
        <is>
          <t>Washington</t>
        </is>
      </c>
      <c r="C569" t="inlineStr">
        <is>
          <t>Centralia, Washington</t>
        </is>
      </c>
      <c r="D569" t="n">
        <v>2020</v>
      </c>
      <c r="F569" t="n">
        <v>14471</v>
      </c>
    </row>
    <row r="570">
      <c r="B570" t="inlineStr">
        <is>
          <t>Washington</t>
        </is>
      </c>
      <c r="C570" t="inlineStr">
        <is>
          <t>Bingen-White Salmon, Washington</t>
        </is>
      </c>
      <c r="D570" t="n">
        <v>2020</v>
      </c>
      <c r="F570" t="n">
        <v>2133</v>
      </c>
    </row>
    <row r="571">
      <c r="B571" t="inlineStr">
        <is>
          <t>Washington</t>
        </is>
      </c>
      <c r="C571" t="inlineStr">
        <is>
          <t>Bellingham, Washington</t>
        </is>
      </c>
      <c r="D571" t="n">
        <v>2020</v>
      </c>
      <c r="F571" t="n">
        <v>23494</v>
      </c>
    </row>
    <row r="572">
      <c r="B572" t="inlineStr">
        <is>
          <t>West Virginia</t>
        </is>
      </c>
      <c r="C572" t="inlineStr">
        <is>
          <t>White Sulphur Springs, West Virginia</t>
        </is>
      </c>
      <c r="D572" t="n">
        <v>2020</v>
      </c>
      <c r="F572" t="n">
        <v>4038</v>
      </c>
    </row>
    <row r="573">
      <c r="B573" t="inlineStr">
        <is>
          <t>West Virginia</t>
        </is>
      </c>
      <c r="C573" t="inlineStr">
        <is>
          <t>Thurmond, West Virginia</t>
        </is>
      </c>
      <c r="D573" t="n">
        <v>2020</v>
      </c>
      <c r="F573" t="n">
        <v>220</v>
      </c>
    </row>
    <row r="574">
      <c r="B574" t="inlineStr">
        <is>
          <t>West Virginia</t>
        </is>
      </c>
      <c r="C574" t="inlineStr">
        <is>
          <t>Prince, West Virginia</t>
        </is>
      </c>
      <c r="D574" t="n">
        <v>2020</v>
      </c>
      <c r="F574" t="n">
        <v>1353</v>
      </c>
    </row>
    <row r="575">
      <c r="B575" t="inlineStr">
        <is>
          <t>West Virginia</t>
        </is>
      </c>
      <c r="C575" t="inlineStr">
        <is>
          <t>Montgomery, West Virginia</t>
        </is>
      </c>
      <c r="D575" t="n">
        <v>2020</v>
      </c>
      <c r="F575" t="n">
        <v>228</v>
      </c>
    </row>
    <row r="576">
      <c r="B576" t="inlineStr">
        <is>
          <t>West Virginia</t>
        </is>
      </c>
      <c r="C576" t="inlineStr">
        <is>
          <t>Martinsburg, West Virginia</t>
        </is>
      </c>
      <c r="D576" t="n">
        <v>2020</v>
      </c>
      <c r="F576" t="n">
        <v>7347</v>
      </c>
    </row>
    <row r="577">
      <c r="B577" t="inlineStr">
        <is>
          <t>West Virginia</t>
        </is>
      </c>
      <c r="C577" t="inlineStr">
        <is>
          <t>Huntington*, West Virginia</t>
        </is>
      </c>
      <c r="D577" t="n">
        <v>2020</v>
      </c>
      <c r="F577" t="n">
        <v>3743</v>
      </c>
    </row>
    <row r="578">
      <c r="B578" t="inlineStr">
        <is>
          <t>West Virginia</t>
        </is>
      </c>
      <c r="C578" t="inlineStr">
        <is>
          <t>Hinton*, West Virginia</t>
        </is>
      </c>
      <c r="D578" t="n">
        <v>2020</v>
      </c>
      <c r="F578" t="n">
        <v>2660</v>
      </c>
    </row>
    <row r="579">
      <c r="B579" t="inlineStr">
        <is>
          <t>West Virginia</t>
        </is>
      </c>
      <c r="C579" t="inlineStr">
        <is>
          <t>Harpers Ferry, West Virginia</t>
        </is>
      </c>
      <c r="D579" t="n">
        <v>2020</v>
      </c>
      <c r="F579" t="n">
        <v>4322</v>
      </c>
    </row>
    <row r="580">
      <c r="B580" t="inlineStr">
        <is>
          <t>West Virginia</t>
        </is>
      </c>
      <c r="C580" t="inlineStr">
        <is>
          <t>Charleston*, West Virginia</t>
        </is>
      </c>
      <c r="D580" t="n">
        <v>2020</v>
      </c>
      <c r="F580" t="n">
        <v>5120</v>
      </c>
    </row>
    <row r="581">
      <c r="B581" t="inlineStr">
        <is>
          <t>West Virginia</t>
        </is>
      </c>
      <c r="C581" t="inlineStr">
        <is>
          <t>Alderson, West Virginia</t>
        </is>
      </c>
      <c r="D581" t="n">
        <v>2020</v>
      </c>
      <c r="F581" t="n">
        <v>198</v>
      </c>
    </row>
    <row r="582">
      <c r="B582" t="inlineStr">
        <is>
          <t>Wisconsin</t>
        </is>
      </c>
      <c r="C582" t="inlineStr">
        <is>
          <t>Wisconsin Dells, Wisconsin</t>
        </is>
      </c>
      <c r="D582" t="n">
        <v>2020</v>
      </c>
      <c r="F582" t="n">
        <v>8559</v>
      </c>
    </row>
    <row r="583">
      <c r="B583" t="inlineStr">
        <is>
          <t>Wisconsin</t>
        </is>
      </c>
      <c r="C583" t="inlineStr">
        <is>
          <t>Tomah, Wisconsin</t>
        </is>
      </c>
      <c r="D583" t="n">
        <v>2020</v>
      </c>
      <c r="F583" t="n">
        <v>8151</v>
      </c>
    </row>
    <row r="584">
      <c r="B584" t="inlineStr">
        <is>
          <t>Wisconsin</t>
        </is>
      </c>
      <c r="C584" t="inlineStr">
        <is>
          <t>Sturtevant, Wisconsin</t>
        </is>
      </c>
      <c r="D584" t="n">
        <v>2020</v>
      </c>
      <c r="F584" t="n">
        <v>36178</v>
      </c>
    </row>
    <row r="585">
      <c r="B585" t="inlineStr">
        <is>
          <t>Wisconsin</t>
        </is>
      </c>
      <c r="C585" t="inlineStr">
        <is>
          <t>Portage, Wisconsin</t>
        </is>
      </c>
      <c r="D585" t="n">
        <v>2020</v>
      </c>
      <c r="F585" t="n">
        <v>4268</v>
      </c>
    </row>
    <row r="586">
      <c r="B586" t="inlineStr">
        <is>
          <t>Wisconsin</t>
        </is>
      </c>
      <c r="C586" t="inlineStr">
        <is>
          <t>Milwaukee, Wisconsin</t>
        </is>
      </c>
      <c r="D586" t="n">
        <v>2020</v>
      </c>
      <c r="F586" t="n">
        <v>311350</v>
      </c>
    </row>
    <row r="587">
      <c r="B587" t="inlineStr">
        <is>
          <t>Wisconsin</t>
        </is>
      </c>
      <c r="C587" t="inlineStr">
        <is>
          <t>Milwaukee Airport, Wisconsin</t>
        </is>
      </c>
      <c r="D587" t="n">
        <v>2020</v>
      </c>
      <c r="F587" t="n">
        <v>74162</v>
      </c>
    </row>
    <row r="588">
      <c r="B588" t="inlineStr">
        <is>
          <t>Wisconsin</t>
        </is>
      </c>
      <c r="C588" t="inlineStr">
        <is>
          <t>La Crosse, Wisconsin</t>
        </is>
      </c>
      <c r="D588" t="n">
        <v>2020</v>
      </c>
      <c r="F588" t="n">
        <v>15450</v>
      </c>
    </row>
    <row r="589">
      <c r="B589" t="inlineStr">
        <is>
          <t>Wisconsin</t>
        </is>
      </c>
      <c r="C589" t="inlineStr">
        <is>
          <t>Columbus, Wisconsin</t>
        </is>
      </c>
      <c r="D589" t="n">
        <v>2020</v>
      </c>
      <c r="F589" t="n">
        <v>7103</v>
      </c>
    </row>
  </sheetData>
  <pageMargins left="0.7" right="0.7" top="0.75" bottom="0.75" header="0.3" footer="0.3"/>
  <pageSetup orientation="portrait"/>
</worksheet>
</file>

<file path=xl/worksheets/sheet14.xml><?xml version="1.0" encoding="utf-8"?>
<worksheet xmlns="http://schemas.openxmlformats.org/spreadsheetml/2006/main">
  <sheetPr>
    <outlinePr summaryBelow="1" summaryRight="1"/>
    <pageSetUpPr/>
  </sheetPr>
  <dimension ref="A1:H17"/>
  <sheetViews>
    <sheetView workbookViewId="0">
      <selection activeCell="B6" sqref="B6"/>
    </sheetView>
  </sheetViews>
  <sheetFormatPr baseColWidth="10" defaultColWidth="10.6640625" defaultRowHeight="15"/>
  <cols>
    <col width="13.33203125" bestFit="1" customWidth="1" min="5" max="5"/>
  </cols>
  <sheetData>
    <row r="1">
      <c r="A1" s="60" t="inlineStr">
        <is>
          <t>SYVbT-passenger (USA)</t>
        </is>
      </c>
    </row>
    <row r="2" ht="32" customHeight="1">
      <c r="A2" s="57" t="inlineStr">
        <is>
          <t>Number of Vehicles</t>
        </is>
      </c>
      <c r="B2" s="17" t="inlineStr">
        <is>
          <t>battery electric vehicle</t>
        </is>
      </c>
      <c r="C2" s="17" t="inlineStr">
        <is>
          <t>natural gas vehicle</t>
        </is>
      </c>
      <c r="D2" s="17" t="inlineStr">
        <is>
          <t>gasoline vehicle</t>
        </is>
      </c>
      <c r="E2" s="17" t="inlineStr">
        <is>
          <t>diesel vehicle</t>
        </is>
      </c>
      <c r="F2" s="17" t="inlineStr">
        <is>
          <t>plugin hybrid vehicle</t>
        </is>
      </c>
      <c r="G2" s="17" t="inlineStr">
        <is>
          <t>LPG vehicle</t>
        </is>
      </c>
      <c r="H2" s="17" t="inlineStr">
        <is>
          <t>hydrogen vehicle</t>
        </is>
      </c>
    </row>
    <row r="3">
      <c r="A3" s="1" t="inlineStr">
        <is>
          <t>LDVs</t>
        </is>
      </c>
      <c r="B3" s="18" t="n">
        <v>872915.9999999999</v>
      </c>
      <c r="C3" s="18" t="n">
        <v>118567</v>
      </c>
      <c r="D3" s="18" t="n">
        <v>253943824</v>
      </c>
      <c r="E3" s="18" t="n">
        <v>1292884</v>
      </c>
      <c r="F3" s="18" t="n">
        <v>641434.0000000001</v>
      </c>
      <c r="G3" s="18" t="n">
        <v>93051</v>
      </c>
      <c r="H3" s="18" t="n">
        <v>6446</v>
      </c>
    </row>
    <row r="4">
      <c r="A4" s="1" t="inlineStr">
        <is>
          <t>HDVs</t>
        </is>
      </c>
      <c r="B4" s="18" t="n">
        <v>300</v>
      </c>
      <c r="C4" s="18" t="n">
        <v>89003.96810327889</v>
      </c>
      <c r="D4" s="18" t="n">
        <v>97885.94148276452</v>
      </c>
      <c r="E4" s="18" t="n">
        <v>786021.3723751659</v>
      </c>
      <c r="F4" s="18" t="n">
        <v>0</v>
      </c>
      <c r="G4" s="18" t="n">
        <v>7255.132585489159</v>
      </c>
      <c r="H4" s="18" t="n">
        <v>126.6923791438789</v>
      </c>
    </row>
    <row r="5">
      <c r="A5" s="1" t="inlineStr">
        <is>
          <t>aircraft</t>
        </is>
      </c>
      <c r="B5" s="18" t="n">
        <v>0</v>
      </c>
      <c r="C5" s="18" t="n">
        <v>0</v>
      </c>
      <c r="D5" s="18" t="n">
        <v>0</v>
      </c>
      <c r="E5" s="18" t="n">
        <v>7149.089844</v>
      </c>
      <c r="F5" s="18" t="n">
        <v>0</v>
      </c>
      <c r="G5" s="18" t="n">
        <v>0</v>
      </c>
      <c r="H5" s="18" t="n">
        <v>0</v>
      </c>
    </row>
    <row r="6">
      <c r="A6" s="1" t="inlineStr">
        <is>
          <t>rail</t>
        </is>
      </c>
      <c r="B6" s="18" t="n">
        <v>1894.187894293209</v>
      </c>
      <c r="C6" s="18" t="n">
        <v>0</v>
      </c>
      <c r="D6" s="18" t="n">
        <v>0</v>
      </c>
      <c r="E6" s="18" t="n">
        <v>624.1121057067915</v>
      </c>
      <c r="F6" s="18" t="n">
        <v>0</v>
      </c>
      <c r="G6" s="18" t="n">
        <v>0</v>
      </c>
      <c r="H6" s="18" t="n">
        <v>0</v>
      </c>
    </row>
    <row r="7">
      <c r="A7" s="1" t="inlineStr">
        <is>
          <t>ships</t>
        </is>
      </c>
      <c r="B7" s="18" t="n">
        <v>0</v>
      </c>
      <c r="C7" s="18" t="n">
        <v>0</v>
      </c>
      <c r="D7" s="18" t="n">
        <v>9854565.429346779</v>
      </c>
      <c r="E7" s="18" t="n">
        <v>2850434.932932557</v>
      </c>
      <c r="F7" s="18" t="n">
        <v>0</v>
      </c>
      <c r="G7" s="18" t="n">
        <v>0</v>
      </c>
      <c r="H7" s="18" t="n">
        <v>0</v>
      </c>
    </row>
    <row r="8">
      <c r="A8" s="1" t="inlineStr">
        <is>
          <t>motorbikes</t>
        </is>
      </c>
      <c r="B8" s="18" t="n">
        <v>0</v>
      </c>
      <c r="C8" s="18" t="n">
        <v>0</v>
      </c>
      <c r="D8" s="18" t="n">
        <v>8596314</v>
      </c>
      <c r="E8" s="18" t="n">
        <v>0</v>
      </c>
      <c r="F8" s="18" t="n">
        <v>0</v>
      </c>
      <c r="G8" s="18" t="n">
        <v>0</v>
      </c>
      <c r="H8" s="18" t="n">
        <v>0</v>
      </c>
    </row>
    <row r="10">
      <c r="A10" s="1" t="inlineStr">
        <is>
          <t>SYVbt-freight (USA)</t>
        </is>
      </c>
    </row>
    <row r="11">
      <c r="A11" t="inlineStr">
        <is>
          <t>Number of Vehicles</t>
        </is>
      </c>
      <c r="B11" t="inlineStr">
        <is>
          <t>battery electric vehicle</t>
        </is>
      </c>
      <c r="C11" t="inlineStr">
        <is>
          <t>natural gas vehicle</t>
        </is>
      </c>
      <c r="D11" t="inlineStr">
        <is>
          <t>gasoline vehicle</t>
        </is>
      </c>
      <c r="E11" t="inlineStr">
        <is>
          <t>diesel vehicle</t>
        </is>
      </c>
      <c r="F11" t="inlineStr">
        <is>
          <t>plugin hybrid vehicle</t>
        </is>
      </c>
      <c r="G11" t="inlineStr">
        <is>
          <t>LPG vehicle</t>
        </is>
      </c>
      <c r="H11" s="17" t="inlineStr">
        <is>
          <t>hydrogen vehicle</t>
        </is>
      </c>
    </row>
    <row r="12">
      <c r="A12" t="inlineStr">
        <is>
          <t>LDVs</t>
        </is>
      </c>
      <c r="B12" t="n">
        <v>84.00000000000001</v>
      </c>
      <c r="C12" t="n">
        <v>14866.598</v>
      </c>
      <c r="D12" t="n">
        <v>11972117.54</v>
      </c>
      <c r="E12" s="68" t="n">
        <v>9818361.293000001</v>
      </c>
      <c r="F12" t="n">
        <v>0</v>
      </c>
      <c r="G12" t="n">
        <v>5402.851</v>
      </c>
      <c r="H12" t="n">
        <v>0</v>
      </c>
    </row>
    <row r="13">
      <c r="A13" t="inlineStr">
        <is>
          <t>HDVs</t>
        </is>
      </c>
      <c r="B13" t="n">
        <v>0</v>
      </c>
      <c r="C13" t="n">
        <v>43170</v>
      </c>
      <c r="D13" t="n">
        <v>49465</v>
      </c>
      <c r="E13" s="68" t="n">
        <v>4968137</v>
      </c>
      <c r="F13" t="n">
        <v>202</v>
      </c>
      <c r="G13" t="n">
        <v>4008</v>
      </c>
      <c r="H13" s="18" t="n">
        <v>114</v>
      </c>
    </row>
    <row r="14">
      <c r="A14" t="inlineStr">
        <is>
          <t>aircraft</t>
        </is>
      </c>
      <c r="B14" t="n">
        <v>0</v>
      </c>
      <c r="C14" t="n">
        <v>0</v>
      </c>
      <c r="D14" t="n">
        <v>0</v>
      </c>
      <c r="E14" t="n">
        <v>895.490112</v>
      </c>
      <c r="F14" t="n">
        <v>0</v>
      </c>
      <c r="G14" t="n">
        <v>0</v>
      </c>
      <c r="H14" s="18" t="n">
        <v>0</v>
      </c>
    </row>
    <row r="15">
      <c r="A15" t="inlineStr">
        <is>
          <t>rail</t>
        </is>
      </c>
      <c r="B15" t="n">
        <v>0</v>
      </c>
      <c r="C15" t="n">
        <v>0</v>
      </c>
      <c r="D15" t="n">
        <v>0</v>
      </c>
      <c r="E15" t="n">
        <v>26052.44378698225</v>
      </c>
      <c r="F15" t="n">
        <v>0</v>
      </c>
      <c r="G15" t="n">
        <v>0</v>
      </c>
      <c r="H15" s="18" t="n">
        <v>0</v>
      </c>
    </row>
    <row r="16">
      <c r="A16" t="inlineStr">
        <is>
          <t>ships</t>
        </is>
      </c>
      <c r="B16" t="n">
        <v>0</v>
      </c>
      <c r="C16" t="n">
        <v>0</v>
      </c>
      <c r="D16" t="n">
        <v>0</v>
      </c>
      <c r="E16" t="n">
        <v>10110</v>
      </c>
      <c r="F16" t="n">
        <v>0</v>
      </c>
      <c r="G16" t="n">
        <v>0</v>
      </c>
      <c r="H16" s="18" t="n">
        <v>0</v>
      </c>
    </row>
    <row r="17">
      <c r="A17" t="inlineStr">
        <is>
          <t>motorbikes</t>
        </is>
      </c>
      <c r="B17" t="n">
        <v>0</v>
      </c>
      <c r="C17" t="n">
        <v>0</v>
      </c>
      <c r="D17" t="n">
        <v>0</v>
      </c>
      <c r="E17" t="n">
        <v>0</v>
      </c>
      <c r="F17" t="n">
        <v>0</v>
      </c>
      <c r="G17" t="n">
        <v>0</v>
      </c>
      <c r="H17" s="18" t="n">
        <v>0</v>
      </c>
    </row>
  </sheetData>
  <pageMargins left="0.7" right="0.7" top="0.75" bottom="0.75" header="0.3" footer="0.3"/>
</worksheet>
</file>

<file path=xl/worksheets/sheet15.xml><?xml version="1.0" encoding="utf-8"?>
<worksheet xmlns="http://schemas.openxmlformats.org/spreadsheetml/2006/main">
  <sheetPr>
    <outlinePr summaryBelow="1" summaryRight="1"/>
    <pageSetUpPr/>
  </sheetPr>
  <dimension ref="A1:I20"/>
  <sheetViews>
    <sheetView workbookViewId="0">
      <selection activeCell="B5" sqref="B5"/>
    </sheetView>
  </sheetViews>
  <sheetFormatPr baseColWidth="10" defaultColWidth="11.5" defaultRowHeight="15"/>
  <cols>
    <col width="13" customWidth="1" min="1" max="1"/>
  </cols>
  <sheetData>
    <row r="1" ht="32"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IF('SYVbT-passenger-script'!$A$14='SYVbT-passenger-script'!$B$14,B15,ROUND('USA Values'!B3*'Share of VT by state'!$B$2,0))</f>
        <v/>
      </c>
      <c r="C2" s="18" t="n">
        <v>0</v>
      </c>
      <c r="D2" s="18">
        <f>IF('SYVbT-passenger-script'!$A$14='SYVbT-passenger-script'!$B$14,D15,ROUND('USA Values'!D3*'Share of VT by state'!$B$2,0))</f>
        <v/>
      </c>
      <c r="E2" s="18">
        <f>IF('SYVbT-passenger-script'!$A$14='SYVbT-passenger-script'!$B$14,E15,ROUND('USA Values'!E3*'Share of VT by state'!$B$2,0))</f>
        <v/>
      </c>
      <c r="F2" s="18">
        <f>IF('SYVbT-passenger-script'!$A$14='SYVbT-passenger-script'!$B$14,F15,ROUND('USA Values'!F3*'Share of VT by state'!$B$2,0))</f>
        <v/>
      </c>
      <c r="G2" s="18">
        <f>IF('SYVbT-passenger-script'!$A$14='SYVbT-passenger-script'!$B$14,G15,ROUND('USA Values'!G3*'Share of VT by state'!$B$2,0))</f>
        <v/>
      </c>
      <c r="H2" s="18">
        <f>IF('SYVbT-passenger-script'!$A$14='SYVbT-passenger-script'!$B$14,H15,ROUND('USA Values'!H3*'Share of VT by state'!$B$2,0))</f>
        <v/>
      </c>
      <c r="I2" t="inlineStr">
        <is>
          <t>Downscale US</t>
        </is>
      </c>
    </row>
    <row r="3">
      <c r="A3" s="1" t="inlineStr">
        <is>
          <t>HDVs</t>
        </is>
      </c>
      <c r="B3" s="18">
        <f>IF('SYVbT-passenger-script'!$A$14='SYVbT-passenger-script'!$B$14,B16,ROUND('USA Values'!B4*'Share of VT by state'!$B$3,0))</f>
        <v/>
      </c>
      <c r="C3" s="18" t="n">
        <v>0</v>
      </c>
      <c r="D3" s="18">
        <f>IF('SYVbT-passenger-script'!$A$14='SYVbT-passenger-script'!$B$14,D16,ROUND('USA Values'!D4*'Share of VT by state'!$B$3,0))</f>
        <v/>
      </c>
      <c r="E3" s="18">
        <f>IF('SYVbT-passenger-script'!$A$14='SYVbT-passenger-script'!$B$14,E16,ROUND('USA Values'!E4*'Share of VT by state'!$B$3,0))</f>
        <v/>
      </c>
      <c r="F3" s="18">
        <f>IF('SYVbT-passenger-script'!$A$14='SYVbT-passenger-script'!$B$14,F16,ROUND('USA Values'!F4*'Share of VT by state'!$B$3,0))</f>
        <v/>
      </c>
      <c r="G3" s="18">
        <f>IF('SYVbT-passenger-script'!$A$14='SYVbT-passenger-script'!$B$14,G16,ROUND('USA Values'!G4*'Share of VT by state'!$B$3,0))</f>
        <v/>
      </c>
      <c r="H3" s="18">
        <f>IF('SYVbT-passenger-script'!$A$14='SYVbT-passenger-script'!$B$14,H16,ROUND('USA Values'!H4*'Share of VT by state'!$B$3,0))</f>
        <v/>
      </c>
      <c r="I3" t="inlineStr">
        <is>
          <t>Downscale US</t>
        </is>
      </c>
    </row>
    <row r="4">
      <c r="A4" s="1" t="inlineStr">
        <is>
          <t>aircraft</t>
        </is>
      </c>
      <c r="B4" s="18" t="n">
        <v>0</v>
      </c>
      <c r="C4" s="18" t="n">
        <v>0</v>
      </c>
      <c r="D4" s="18" t="n">
        <v>0</v>
      </c>
      <c r="E4" s="18" t="n">
        <v>92</v>
      </c>
      <c r="F4" s="18" t="n">
        <v>0</v>
      </c>
      <c r="G4" s="18" t="n">
        <v>0</v>
      </c>
      <c r="H4" s="18" t="n">
        <v>0</v>
      </c>
      <c r="I4" t="inlineStr">
        <is>
          <t>Script</t>
        </is>
      </c>
    </row>
    <row r="5">
      <c r="A5" s="1" t="inlineStr">
        <is>
          <t>rail</t>
        </is>
      </c>
      <c r="B5" s="72" t="n">
        <v>220.4</v>
      </c>
      <c r="C5" s="72" t="n">
        <v>0</v>
      </c>
      <c r="D5" s="72" t="n">
        <v>0</v>
      </c>
      <c r="E5" s="72" t="n">
        <v>69.59999999999999</v>
      </c>
      <c r="F5" s="72" t="n">
        <v>0</v>
      </c>
      <c r="G5" s="72" t="n">
        <v>0</v>
      </c>
      <c r="H5" s="72" t="n">
        <v>0</v>
      </c>
      <c r="I5" t="inlineStr">
        <is>
          <t>National downscale</t>
        </is>
      </c>
    </row>
    <row r="6">
      <c r="A6" s="1" t="inlineStr">
        <is>
          <t>ships</t>
        </is>
      </c>
      <c r="B6" s="18" t="n">
        <v>0</v>
      </c>
      <c r="C6" s="18" t="n">
        <v>0</v>
      </c>
      <c r="D6" s="18" t="n">
        <v>102510.72</v>
      </c>
      <c r="E6" s="18" t="n">
        <v>28913.28</v>
      </c>
      <c r="F6" s="18" t="n">
        <v>0</v>
      </c>
      <c r="G6" s="18" t="n">
        <v>0</v>
      </c>
      <c r="H6" s="18" t="n">
        <v>0</v>
      </c>
      <c r="I6" t="inlineStr">
        <is>
          <t>Script</t>
        </is>
      </c>
    </row>
    <row r="7">
      <c r="A7" s="1" t="inlineStr">
        <is>
          <t>motorbikes</t>
        </is>
      </c>
      <c r="B7" s="18" t="n">
        <v>0</v>
      </c>
      <c r="C7" s="18" t="n">
        <v>0</v>
      </c>
      <c r="D7" s="18" t="n">
        <v>163381</v>
      </c>
      <c r="E7" s="18" t="n">
        <v>0</v>
      </c>
      <c r="F7" s="18" t="n">
        <v>0</v>
      </c>
      <c r="G7" s="18" t="n">
        <v>0</v>
      </c>
      <c r="H7" s="18" t="n">
        <v>0</v>
      </c>
      <c r="I7" t="inlineStr">
        <is>
          <t>Script</t>
        </is>
      </c>
    </row>
    <row r="11">
      <c r="A11" t="inlineStr">
        <is>
          <t>Pulls in specific data for NY</t>
        </is>
      </c>
    </row>
    <row r="13">
      <c r="A13" t="inlineStr">
        <is>
          <t>Current state</t>
        </is>
      </c>
      <c r="B13" t="inlineStr">
        <is>
          <t>Actual State</t>
        </is>
      </c>
    </row>
    <row r="14" ht="16" customHeight="1">
      <c r="A14" s="57">
        <f>About!B2</f>
        <v/>
      </c>
      <c r="B14" t="inlineStr">
        <is>
          <t>NY</t>
        </is>
      </c>
      <c r="C14" s="17" t="n"/>
      <c r="D14" s="17" t="n"/>
      <c r="E14" s="17" t="n"/>
      <c r="F14" s="17" t="n"/>
      <c r="G14" s="17" t="n"/>
      <c r="H14" s="17" t="n"/>
    </row>
    <row r="15">
      <c r="A15" s="1" t="inlineStr">
        <is>
          <t>LDVs</t>
        </is>
      </c>
      <c r="B15" s="18" t="n">
        <v>23588.01051592499</v>
      </c>
      <c r="C15" s="18" t="n">
        <v>0</v>
      </c>
      <c r="D15" s="18" t="n">
        <v>10398119.2134312</v>
      </c>
      <c r="E15" s="18" t="n">
        <v>52316.11454853119</v>
      </c>
      <c r="F15" s="18" t="n">
        <v>21882.29984031924</v>
      </c>
      <c r="G15" s="18" t="n">
        <v>4094.361664021357</v>
      </c>
      <c r="H15" s="18" t="n">
        <v>0</v>
      </c>
      <c r="I15" s="18">
        <f>SUM(B15:H15)</f>
        <v/>
      </c>
    </row>
    <row r="16">
      <c r="A16" s="1" t="inlineStr">
        <is>
          <t>HDVs</t>
        </is>
      </c>
      <c r="B16" s="18" t="n">
        <v>18</v>
      </c>
      <c r="C16" s="18" t="n">
        <v>0</v>
      </c>
      <c r="D16" s="18" t="n">
        <v>6218</v>
      </c>
      <c r="E16" s="18" t="n">
        <v>50467</v>
      </c>
      <c r="F16" s="18" t="n">
        <v>0</v>
      </c>
      <c r="G16" s="18" t="n">
        <v>417</v>
      </c>
      <c r="H16" s="18" t="n">
        <v>0</v>
      </c>
      <c r="I16" s="18">
        <f>SUM(B16:H16)</f>
        <v/>
      </c>
    </row>
    <row r="17">
      <c r="A17" s="1" t="n"/>
      <c r="B17" s="18" t="n"/>
      <c r="C17" s="18" t="n"/>
      <c r="D17" s="18" t="n"/>
      <c r="E17" s="18" t="n"/>
      <c r="F17" s="18" t="n"/>
      <c r="G17" s="18" t="n"/>
      <c r="H17" s="18" t="n"/>
    </row>
    <row r="18">
      <c r="A18" s="1" t="n"/>
      <c r="B18" s="18" t="n"/>
      <c r="C18" s="18" t="n"/>
      <c r="D18" s="18" t="n"/>
      <c r="E18" s="18" t="n"/>
      <c r="F18" s="18" t="n"/>
      <c r="G18" s="18" t="n"/>
      <c r="H18" s="18" t="n"/>
    </row>
    <row r="19">
      <c r="A19" s="1" t="n"/>
      <c r="B19" s="18" t="n"/>
      <c r="C19" s="18" t="n"/>
      <c r="D19" s="18" t="n"/>
      <c r="E19" s="18" t="n"/>
      <c r="F19" s="18" t="n"/>
      <c r="G19" s="18" t="n"/>
      <c r="H19" s="18" t="n"/>
    </row>
    <row r="20">
      <c r="A20" s="1" t="n"/>
      <c r="B20" s="18" t="n"/>
      <c r="C20" s="18" t="n"/>
      <c r="D20" s="18" t="n"/>
      <c r="E20" s="18" t="n"/>
      <c r="F20" s="18" t="n"/>
      <c r="G20" s="18" t="n"/>
      <c r="H20" s="18" t="n"/>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I17"/>
  <sheetViews>
    <sheetView workbookViewId="0">
      <selection activeCell="B5" sqref="B5"/>
    </sheetView>
  </sheetViews>
  <sheetFormatPr baseColWidth="10" defaultColWidth="11.5" defaultRowHeight="15"/>
  <sheetData>
    <row r="1" ht="32"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IF($A$13=$B$13,B14,ROUND('USA Values'!B12*'Share of VT by state'!$B$4,0))</f>
        <v/>
      </c>
      <c r="C2" s="18">
        <f>IF($A$13=$B$13,C14,ROUND('USA Values'!C12*'Share of VT by state'!$B$4,0))</f>
        <v/>
      </c>
      <c r="D2" s="18">
        <f>IF($A$13=$B$13,D14,ROUND('USA Values'!D12*'Share of VT by state'!$B$4,0))</f>
        <v/>
      </c>
      <c r="E2" s="18">
        <f>IF($A$13=$B$13,E14,ROUND('USA Values'!E12*'Share of VT by state'!$B$4,0))</f>
        <v/>
      </c>
      <c r="F2" s="18">
        <f>IF($A$13=$B$13,F14,ROUND('USA Values'!F12*'Share of VT by state'!$B$4,0))</f>
        <v/>
      </c>
      <c r="G2" s="18">
        <f>IF($A$13=$B$13,G14,ROUND('USA Values'!G12*'Share of VT by state'!$B$4,0))</f>
        <v/>
      </c>
      <c r="H2" s="18">
        <f>IF($A$13=$B$13,H14,ROUND('USA Values'!H12*'Share of VT by state'!$B$4,0))</f>
        <v/>
      </c>
      <c r="I2" t="inlineStr">
        <is>
          <t>Downscale US</t>
        </is>
      </c>
    </row>
    <row r="3">
      <c r="A3" s="1" t="inlineStr">
        <is>
          <t>HDVs</t>
        </is>
      </c>
      <c r="B3">
        <f>IF($A$13=$B$13,B15,ROUND('USA Values'!B13*'Share of VT by state'!$B$5,0))</f>
        <v/>
      </c>
      <c r="C3">
        <f>IF($A$13=$B$13,C15,ROUND('USA Values'!C13*'Share of VT by state'!$B$5,0))</f>
        <v/>
      </c>
      <c r="D3">
        <f>IF($A$13=$B$13,D15,ROUND('USA Values'!D13*'Share of VT by state'!$B$5,0))</f>
        <v/>
      </c>
      <c r="E3">
        <f>IF($A$13=$B$13,E15,ROUND('USA Values'!E13*'Share of VT by state'!$B$5,0))</f>
        <v/>
      </c>
      <c r="F3">
        <f>IF($A$13=$B$13,F15,ROUND('USA Values'!F13*'Share of VT by state'!$B$5,0))</f>
        <v/>
      </c>
      <c r="G3">
        <f>IF($A$13=$B$13,G15,ROUND('USA Values'!G13*'Share of VT by state'!$B$5,0))</f>
        <v/>
      </c>
      <c r="H3">
        <f>IF($A$13=$B$13,H15,ROUND('USA Values'!H13*'Share of VT by state'!$B$5,0))</f>
        <v/>
      </c>
      <c r="I3" t="inlineStr">
        <is>
          <t>Downscale US</t>
        </is>
      </c>
    </row>
    <row r="4">
      <c r="A4" s="1" t="inlineStr">
        <is>
          <t>aircraft</t>
        </is>
      </c>
      <c r="B4">
        <f>Misc!B19*5</f>
        <v/>
      </c>
      <c r="C4">
        <f>Misc!C19*5</f>
        <v/>
      </c>
      <c r="D4">
        <f>Misc!D19*5</f>
        <v/>
      </c>
      <c r="E4">
        <f>Misc!E19*5</f>
        <v/>
      </c>
      <c r="F4">
        <f>Misc!F19*5</f>
        <v/>
      </c>
      <c r="G4">
        <f>Misc!G19*5</f>
        <v/>
      </c>
      <c r="H4">
        <f>Misc!H19*5</f>
        <v/>
      </c>
      <c r="I4" t="inlineStr">
        <is>
          <t>Script</t>
        </is>
      </c>
    </row>
    <row r="5">
      <c r="A5" s="1" t="inlineStr">
        <is>
          <t>rail</t>
        </is>
      </c>
      <c r="B5" s="73" t="n">
        <v>0</v>
      </c>
      <c r="C5" s="73" t="n">
        <v>0</v>
      </c>
      <c r="D5" s="73" t="n">
        <v>0</v>
      </c>
      <c r="E5" s="72" t="n">
        <v>353</v>
      </c>
      <c r="F5" s="73" t="n">
        <v>0</v>
      </c>
      <c r="G5" s="72" t="n">
        <v>0</v>
      </c>
      <c r="H5" s="72" t="n">
        <v>0</v>
      </c>
      <c r="I5" t="inlineStr">
        <is>
          <t>National downscale</t>
        </is>
      </c>
    </row>
    <row r="6">
      <c r="A6" s="1" t="inlineStr">
        <is>
          <t>ships</t>
        </is>
      </c>
      <c r="B6" t="n">
        <v>0</v>
      </c>
      <c r="C6" t="n">
        <v>0</v>
      </c>
      <c r="D6" t="n">
        <v>0</v>
      </c>
      <c r="E6" s="18" t="n">
        <v>0</v>
      </c>
      <c r="F6" t="n">
        <v>0</v>
      </c>
      <c r="G6" s="18" t="n">
        <v>0</v>
      </c>
      <c r="H6" s="18" t="n">
        <v>0</v>
      </c>
      <c r="I6" t="inlineStr">
        <is>
          <t>Script</t>
        </is>
      </c>
    </row>
    <row r="7">
      <c r="A7" s="1" t="inlineStr">
        <is>
          <t>motorbikes</t>
        </is>
      </c>
      <c r="B7" t="n">
        <v>0</v>
      </c>
      <c r="C7" t="n">
        <v>0</v>
      </c>
      <c r="D7" t="n">
        <v>0</v>
      </c>
      <c r="E7" t="n">
        <v>0</v>
      </c>
      <c r="F7" t="n">
        <v>0</v>
      </c>
      <c r="G7" s="18" t="n">
        <v>0</v>
      </c>
      <c r="H7" s="18" t="n">
        <v>0</v>
      </c>
      <c r="I7" t="inlineStr">
        <is>
          <t>Script</t>
        </is>
      </c>
    </row>
    <row r="13" ht="16" customHeight="1">
      <c r="A13" s="57">
        <f>About!B2</f>
        <v/>
      </c>
      <c r="B13" t="inlineStr">
        <is>
          <t>NY</t>
        </is>
      </c>
    </row>
    <row r="14">
      <c r="A14" t="inlineStr">
        <is>
          <t>LDVs</t>
        </is>
      </c>
      <c r="B14" s="18" t="n">
        <v>0</v>
      </c>
      <c r="C14" s="18" t="n">
        <v>0</v>
      </c>
      <c r="D14" s="18" t="n">
        <v>201233.5032021653</v>
      </c>
      <c r="E14" s="18" t="n">
        <v>0</v>
      </c>
      <c r="F14" s="18" t="n">
        <v>0</v>
      </c>
      <c r="G14" s="18" t="n">
        <v>12.21870745822498</v>
      </c>
      <c r="H14" s="18" t="n">
        <v>0</v>
      </c>
    </row>
    <row r="15">
      <c r="A15" t="inlineStr">
        <is>
          <t>HDVs</t>
        </is>
      </c>
      <c r="B15" s="18" t="n">
        <v>54.7064856652346</v>
      </c>
      <c r="C15" s="18" t="n">
        <v>0</v>
      </c>
      <c r="D15" s="18" t="n">
        <v>0</v>
      </c>
      <c r="E15" s="18" t="n">
        <v>248544.893876206</v>
      </c>
      <c r="F15" s="18" t="n">
        <v>22.21583174222723</v>
      </c>
      <c r="G15" s="18" t="n">
        <v>132.4618967630299</v>
      </c>
      <c r="H15" s="18" t="n">
        <v>0</v>
      </c>
    </row>
    <row r="17">
      <c r="C17" s="18" t="n"/>
    </row>
  </sheetData>
  <pageMargins left="0.7" right="0.7" top="0.75" bottom="0.75" header="0.3" footer="0.3"/>
</worksheet>
</file>

<file path=xl/worksheets/sheet17.xml><?xml version="1.0" encoding="utf-8"?>
<worksheet xmlns="http://schemas.openxmlformats.org/spreadsheetml/2006/main">
  <sheetPr>
    <tabColor theme="3"/>
    <outlinePr summaryBelow="1" summaryRight="1"/>
    <pageSetUpPr/>
  </sheetPr>
  <dimension ref="A1:J24"/>
  <sheetViews>
    <sheetView zoomScale="89" workbookViewId="0">
      <selection activeCell="E5" sqref="E5"/>
    </sheetView>
  </sheetViews>
  <sheetFormatPr baseColWidth="10" defaultColWidth="8.83203125" defaultRowHeight="15"/>
  <cols>
    <col width="16.83203125" customWidth="1" min="1" max="1"/>
    <col width="24.6640625" customWidth="1" min="2" max="2"/>
    <col width="20.83203125" customWidth="1" min="3" max="3"/>
    <col width="18.33203125" customWidth="1" min="4" max="4"/>
    <col width="17.1640625" customWidth="1" min="5" max="5"/>
    <col width="23.33203125" customWidth="1" min="6" max="8"/>
    <col width="13.33203125" bestFit="1" customWidth="1" min="9" max="9"/>
    <col width="12.6640625" bestFit="1" customWidth="1" min="10" max="10"/>
  </cols>
  <sheetData>
    <row r="1" ht="16"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'SYVbT-freight-script'!B2</f>
        <v/>
      </c>
      <c r="C2" s="18">
        <f>'SYVbT-freight-script'!C2</f>
        <v/>
      </c>
      <c r="D2" s="74">
        <f>'SYVbT-freight-script'!D2</f>
        <v/>
      </c>
      <c r="E2" s="74">
        <f>'SYVbT-freight-script'!D3</f>
        <v/>
      </c>
      <c r="F2" s="18">
        <f>'SYVbT-freight-script'!F2</f>
        <v/>
      </c>
      <c r="G2" s="18">
        <f>'SYVbT-freight-script'!G2</f>
        <v/>
      </c>
      <c r="H2" s="18">
        <f>'SYVbT-freight-script'!H2</f>
        <v/>
      </c>
      <c r="I2" s="66" t="n"/>
      <c r="J2" s="18" t="n"/>
    </row>
    <row r="3">
      <c r="A3" s="1" t="inlineStr">
        <is>
          <t>HDVs</t>
        </is>
      </c>
      <c r="B3" s="18">
        <f>'SYVbT-freight-script'!B3</f>
        <v/>
      </c>
      <c r="C3" s="18">
        <f>'SYVbT-freight-script'!C3</f>
        <v/>
      </c>
      <c r="D3" s="74">
        <f>'SYVbT-freight-script'!E2</f>
        <v/>
      </c>
      <c r="E3" s="74">
        <f>'SYVbT-freight-script'!E3</f>
        <v/>
      </c>
      <c r="F3" s="18">
        <f>'SYVbT-freight-script'!F3</f>
        <v/>
      </c>
      <c r="G3" s="18">
        <f>'SYVbT-freight-script'!G3</f>
        <v/>
      </c>
      <c r="H3" s="18">
        <f>'SYVbT-freight-script'!H3</f>
        <v/>
      </c>
      <c r="J3" s="18" t="n"/>
    </row>
    <row r="4">
      <c r="A4" s="1" t="inlineStr">
        <is>
          <t>aircraft</t>
        </is>
      </c>
      <c r="B4" s="18">
        <f>'SYVbT-freight-script'!B4</f>
        <v/>
      </c>
      <c r="C4" s="18">
        <f>'SYVbT-freight-script'!C4</f>
        <v/>
      </c>
      <c r="D4" s="74" t="n">
        <v>0</v>
      </c>
      <c r="E4" s="18">
        <f>'SYVbT-freight-script'!D4+'SYVbT-freight-script'!E4</f>
        <v/>
      </c>
      <c r="F4" s="18">
        <f>'SYVbT-freight-script'!F4</f>
        <v/>
      </c>
      <c r="G4" s="18">
        <f>'SYVbT-freight-script'!G4</f>
        <v/>
      </c>
      <c r="H4" s="18">
        <f>'SYVbT-freight-script'!H4</f>
        <v/>
      </c>
    </row>
    <row r="5">
      <c r="A5" s="1" t="inlineStr">
        <is>
          <t>rail</t>
        </is>
      </c>
      <c r="B5" s="18">
        <f>'USA Values'!B15*'Rail and Aviation'!$C$2*'Rail and Aviation'!$C$4</f>
        <v/>
      </c>
      <c r="C5" s="18">
        <f>'USA Values'!C15*'Rail and Aviation'!$C$2*'Rail and Aviation'!$C$4</f>
        <v/>
      </c>
      <c r="D5" s="18">
        <f>0</f>
        <v/>
      </c>
      <c r="E5" s="18">
        <f>'USA Values'!E15*'Rail and Aviation'!$C$2 + 'USA Values'!D15*'Rail and Aviation'!$C$2</f>
        <v/>
      </c>
      <c r="F5" s="18">
        <f>'USA Values'!F15*'Rail and Aviation'!$C$2*'Rail and Aviation'!$C$4</f>
        <v/>
      </c>
      <c r="G5" s="18">
        <f>'USA Values'!G15*'Rail and Aviation'!$C$2*'Rail and Aviation'!$C$4</f>
        <v/>
      </c>
      <c r="H5" s="18">
        <f>'USA Values'!H15*'Rail and Aviation'!$C$2*'Rail and Aviation'!$C$4</f>
        <v/>
      </c>
    </row>
    <row r="6">
      <c r="A6" s="1" t="inlineStr">
        <is>
          <t>ships</t>
        </is>
      </c>
      <c r="B6" s="18">
        <f>'SYVbT-freight-script'!B6</f>
        <v/>
      </c>
      <c r="C6" s="18">
        <f>'SYVbT-freight-script'!C6</f>
        <v/>
      </c>
      <c r="D6" s="74" t="n">
        <v>0</v>
      </c>
      <c r="E6" s="74">
        <f>'SYVbT-freight-script'!E6 + 'SYVbT-freight-script'!D6</f>
        <v/>
      </c>
      <c r="F6" s="18">
        <f>'SYVbT-freight-script'!F6</f>
        <v/>
      </c>
      <c r="G6" s="18">
        <f>'SYVbT-freight-script'!G6</f>
        <v/>
      </c>
      <c r="H6" s="18">
        <f>'SYVbT-freight-script'!H6</f>
        <v/>
      </c>
    </row>
    <row r="7">
      <c r="A7" s="1" t="inlineStr">
        <is>
          <t>motorbikes</t>
        </is>
      </c>
      <c r="B7" s="18">
        <f>'SYVbT-freight-script'!B7</f>
        <v/>
      </c>
      <c r="C7" s="18">
        <f>'SYVbT-freight-script'!C7</f>
        <v/>
      </c>
      <c r="D7" s="18">
        <f>'SYVbT-freight-script'!D7</f>
        <v/>
      </c>
      <c r="E7" s="18">
        <f>'SYVbT-freight-script'!E7</f>
        <v/>
      </c>
      <c r="F7" s="18">
        <f>'SYVbT-freight-script'!F7</f>
        <v/>
      </c>
      <c r="G7" s="18">
        <f>'SYVbT-freight-script'!G7</f>
        <v/>
      </c>
      <c r="H7" s="18">
        <f>'SYVbT-freight-script'!H7</f>
        <v/>
      </c>
    </row>
    <row r="24">
      <c r="D24" t="inlineStr">
        <is>
          <t xml:space="preserve"> </t>
        </is>
      </c>
    </row>
  </sheetData>
  <pageMargins left="0.7" right="0.7" top="0.75" bottom="0.75" header="0.3" footer="0.3"/>
</worksheet>
</file>

<file path=xl/worksheets/sheet18.xml><?xml version="1.0" encoding="utf-8"?>
<worksheet xmlns="http://schemas.openxmlformats.org/spreadsheetml/2006/main">
  <sheetPr>
    <tabColor theme="3"/>
    <outlinePr summaryBelow="1" summaryRight="1"/>
    <pageSetUpPr/>
  </sheetPr>
  <dimension ref="A1:J9"/>
  <sheetViews>
    <sheetView zoomScale="90" workbookViewId="0">
      <selection activeCell="F10" sqref="F10"/>
    </sheetView>
  </sheetViews>
  <sheetFormatPr baseColWidth="10" defaultColWidth="8.83203125" defaultRowHeight="15"/>
  <cols>
    <col width="16.83203125" customWidth="1" min="1" max="1"/>
    <col width="24.6640625" customWidth="1" min="2" max="2"/>
    <col width="20.83203125" customWidth="1" min="3" max="3"/>
    <col width="18.33203125" customWidth="1" min="4" max="4"/>
    <col width="17.1640625" customWidth="1" min="5" max="5"/>
    <col width="23.33203125" customWidth="1" min="6" max="8"/>
    <col width="14.33203125" bestFit="1" customWidth="1" min="10" max="10"/>
  </cols>
  <sheetData>
    <row r="1" ht="16" customHeight="1">
      <c r="A1" s="57" t="inlineStr">
        <is>
          <t>Number of Vehicles</t>
        </is>
      </c>
      <c r="B1" s="17" t="inlineStr">
        <is>
          <t>battery electric vehicle</t>
        </is>
      </c>
      <c r="C1" s="17" t="inlineStr">
        <is>
          <t>natural gas vehicle</t>
        </is>
      </c>
      <c r="D1" s="17" t="inlineStr">
        <is>
          <t>gasoline vehicle</t>
        </is>
      </c>
      <c r="E1" s="17" t="inlineStr">
        <is>
          <t>diesel vehicle</t>
        </is>
      </c>
      <c r="F1" s="17" t="inlineStr">
        <is>
          <t>plugin hybrid vehicle</t>
        </is>
      </c>
      <c r="G1" s="17" t="inlineStr">
        <is>
          <t>LPG vehicle</t>
        </is>
      </c>
      <c r="H1" s="17" t="inlineStr">
        <is>
          <t>hydrogen vehicle</t>
        </is>
      </c>
    </row>
    <row r="2">
      <c r="A2" s="1" t="inlineStr">
        <is>
          <t>LDVs</t>
        </is>
      </c>
      <c r="B2" s="18">
        <f>'SYVbT-passenger-script'!B2</f>
        <v/>
      </c>
      <c r="C2" s="18">
        <f>'SYVbT-passenger-script'!C2</f>
        <v/>
      </c>
      <c r="D2" s="74">
        <f>'SYVbT-passenger-script'!D2</f>
        <v/>
      </c>
      <c r="E2" s="74">
        <f>'SYVbT-passenger-script'!E2</f>
        <v/>
      </c>
      <c r="F2" s="18">
        <f>'SYVbT-passenger-script'!F2</f>
        <v/>
      </c>
      <c r="G2" s="18">
        <f>'SYVbT-passenger-script'!G2</f>
        <v/>
      </c>
      <c r="H2" s="18">
        <f>'SYVbT-passenger-script'!H2</f>
        <v/>
      </c>
      <c r="J2" s="18" t="n"/>
    </row>
    <row r="3">
      <c r="A3" s="1" t="inlineStr">
        <is>
          <t>HDVs</t>
        </is>
      </c>
      <c r="B3" s="18">
        <f>'SYVbT-passenger-script'!B3</f>
        <v/>
      </c>
      <c r="C3" s="18">
        <f>'SYVbT-passenger-script'!C3</f>
        <v/>
      </c>
      <c r="D3" s="74">
        <f>'SYVbT-passenger-script'!D3</f>
        <v/>
      </c>
      <c r="E3" s="74">
        <f>'SYVbT-passenger-script'!E3</f>
        <v/>
      </c>
      <c r="F3" s="18">
        <f>'SYVbT-passenger-script'!F3</f>
        <v/>
      </c>
      <c r="G3" s="18">
        <f>'SYVbT-passenger-script'!G3</f>
        <v/>
      </c>
      <c r="H3" s="18">
        <f>'SYVbT-passenger-script'!H3</f>
        <v/>
      </c>
      <c r="I3" s="18" t="n"/>
      <c r="J3" s="66" t="n"/>
    </row>
    <row r="4">
      <c r="A4" s="1" t="inlineStr">
        <is>
          <t>aircraft</t>
        </is>
      </c>
      <c r="B4" s="18">
        <f>'SYVbT-passenger-script'!B4</f>
        <v/>
      </c>
      <c r="C4" s="18">
        <f>'SYVbT-passenger-script'!C4</f>
        <v/>
      </c>
      <c r="D4" s="74" t="n">
        <v>0</v>
      </c>
      <c r="E4" s="74">
        <f>'SYVbT-passenger-script'!E4 + 'SYVbT-passenger-script'!D4</f>
        <v/>
      </c>
      <c r="F4" s="18">
        <f>'SYVbT-passenger-script'!F4</f>
        <v/>
      </c>
      <c r="G4" s="18">
        <f>'SYVbT-passenger-script'!G4</f>
        <v/>
      </c>
      <c r="H4" s="18">
        <f>'SYVbT-passenger-script'!H4</f>
        <v/>
      </c>
    </row>
    <row r="5">
      <c r="A5" s="1" t="inlineStr">
        <is>
          <t>rail</t>
        </is>
      </c>
      <c r="B5" s="74">
        <f>'USA Values'!B6*'Rail and Aviation'!$C$3*'Rail and Aviation'!$C$4</f>
        <v/>
      </c>
      <c r="C5" s="18">
        <f>'USA Values'!C6*'Rail and Aviation'!$C$2*'Rail and Aviation'!$C$4</f>
        <v/>
      </c>
      <c r="D5" s="74" t="n">
        <v>0</v>
      </c>
      <c r="E5" s="74">
        <f>SUM('USA Values'!E6,'USA Values'!D6)*'Rail and Aviation'!$C$3*'Rail and Aviation'!$C$4</f>
        <v/>
      </c>
      <c r="F5" s="18">
        <f>'USA Values'!F6*'Rail and Aviation'!$C$2*'Rail and Aviation'!$C$4</f>
        <v/>
      </c>
      <c r="G5" s="18">
        <f>'USA Values'!G6*'Rail and Aviation'!$C$2*'Rail and Aviation'!$C$4</f>
        <v/>
      </c>
      <c r="H5" s="18">
        <f>'USA Values'!H6*'Rail and Aviation'!$C$2*'Rail and Aviation'!$C$4</f>
        <v/>
      </c>
    </row>
    <row r="6">
      <c r="A6" s="1" t="inlineStr">
        <is>
          <t>ships</t>
        </is>
      </c>
      <c r="B6" s="18">
        <f>'SYVbT-passenger-script'!B6</f>
        <v/>
      </c>
      <c r="C6" s="18">
        <f>'SYVbT-passenger-script'!C6</f>
        <v/>
      </c>
      <c r="D6" s="74">
        <f>'SYVbT-passenger-script'!D6 + 'SYVbT-passenger-script'!E6</f>
        <v/>
      </c>
      <c r="E6" s="74" t="n">
        <v>0</v>
      </c>
      <c r="F6" s="18">
        <f>'SYVbT-passenger-script'!F6</f>
        <v/>
      </c>
      <c r="G6" s="18">
        <f>'SYVbT-passenger-script'!G6</f>
        <v/>
      </c>
      <c r="H6" s="18">
        <f>'SYVbT-passenger-script'!H6</f>
        <v/>
      </c>
    </row>
    <row r="7">
      <c r="A7" s="1" t="inlineStr">
        <is>
          <t>motorbikes</t>
        </is>
      </c>
      <c r="B7" s="18">
        <f>'SYVbT-passenger-script'!B7</f>
        <v/>
      </c>
      <c r="C7" s="18">
        <f>'SYVbT-passenger-script'!C7</f>
        <v/>
      </c>
      <c r="D7" s="18">
        <f>'SYVbT-passenger-script'!D7</f>
        <v/>
      </c>
      <c r="E7" s="18">
        <f>'SYVbT-passenger-script'!E7</f>
        <v/>
      </c>
      <c r="F7" s="18">
        <f>'SYVbT-passenger-script'!F7</f>
        <v/>
      </c>
      <c r="G7" s="18">
        <f>'SYVbT-passenger-script'!G7</f>
        <v/>
      </c>
      <c r="H7" s="18">
        <f>'SYVbT-passenger-script'!H7</f>
        <v/>
      </c>
    </row>
    <row r="9">
      <c r="B9" s="18" t="n"/>
      <c r="C9" s="18" t="n"/>
      <c r="D9" s="18" t="n"/>
      <c r="E9" s="18" t="n"/>
      <c r="F9" s="18" t="n"/>
      <c r="G9" s="18" t="n"/>
      <c r="H9" s="18" t="n"/>
    </row>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B5"/>
  <sheetViews>
    <sheetView workbookViewId="0">
      <selection activeCell="B3" sqref="B3"/>
    </sheetView>
  </sheetViews>
  <sheetFormatPr baseColWidth="10" defaultColWidth="10.6640625" defaultRowHeight="15"/>
  <cols>
    <col width="20.6640625" bestFit="1" customWidth="1" min="1" max="1"/>
  </cols>
  <sheetData>
    <row r="1">
      <c r="B1" t="inlineStr">
        <is>
          <t>Share</t>
        </is>
      </c>
    </row>
    <row r="2">
      <c r="A2" t="inlineStr">
        <is>
          <t>Share of US passenger LDV</t>
        </is>
      </c>
      <c r="B2" t="n">
        <v>0.02040046674218311</v>
      </c>
    </row>
    <row r="3">
      <c r="A3" t="inlineStr">
        <is>
          <t>Share of US passenger HDV</t>
        </is>
      </c>
      <c r="B3" t="n">
        <v>0.02146522712651934</v>
      </c>
    </row>
    <row r="4">
      <c r="A4" t="inlineStr">
        <is>
          <t>Share of US freight LDV</t>
        </is>
      </c>
      <c r="B4" t="n">
        <v>0.02039980845177958</v>
      </c>
    </row>
    <row r="5">
      <c r="A5" t="inlineStr">
        <is>
          <t>Share of US freight HDV</t>
        </is>
      </c>
      <c r="B5" t="n">
        <v>0.02039980845177957</v>
      </c>
    </row>
  </sheetData>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AK107"/>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 width="8" customWidth="1" min="38" max="38"/>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TKI000</t>
        </is>
      </c>
      <c r="B10" s="10" t="inlineStr">
        <is>
          <t>7. Transportation Sector Key Indicators and Delivered Energy Consumption</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Key Indicators and Consumption</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Key Indicators</t>
        </is>
      </c>
    </row>
    <row r="16" ht="15" customHeight="1">
      <c r="B16" s="4" t="inlineStr">
        <is>
          <t>Travel Indicators</t>
        </is>
      </c>
    </row>
    <row r="17" ht="15" customHeight="1">
      <c r="B17" s="4" t="inlineStr">
        <is>
          <t xml:space="preserve"> (billion vehicle miles traveled)</t>
        </is>
      </c>
    </row>
    <row r="18" ht="15" customHeight="1">
      <c r="A18" s="25" t="inlineStr">
        <is>
          <t>TKI000:ba_Light-DutyVeh</t>
        </is>
      </c>
      <c r="B18" s="7" t="inlineStr">
        <is>
          <t xml:space="preserve">   Light-Duty Vehicles less than 8,501 pounds</t>
        </is>
      </c>
      <c r="C18" s="6" t="n">
        <v>2835.996338</v>
      </c>
      <c r="D18" s="6" t="n">
        <v>2883.007568</v>
      </c>
      <c r="E18" s="6" t="n">
        <v>2922.010742</v>
      </c>
      <c r="F18" s="6" t="n">
        <v>2951.370117</v>
      </c>
      <c r="G18" s="6" t="n">
        <v>2973.113525</v>
      </c>
      <c r="H18" s="6" t="n">
        <v>2990.566895</v>
      </c>
      <c r="I18" s="6" t="n">
        <v>3001.853271</v>
      </c>
      <c r="J18" s="6" t="n">
        <v>3009.822266</v>
      </c>
      <c r="K18" s="6" t="n">
        <v>3017.529541</v>
      </c>
      <c r="L18" s="6" t="n">
        <v>3036.968506</v>
      </c>
      <c r="M18" s="6" t="n">
        <v>3057.322754</v>
      </c>
      <c r="N18" s="6" t="n">
        <v>3077.249023</v>
      </c>
      <c r="O18" s="6" t="n">
        <v>3092.170166</v>
      </c>
      <c r="P18" s="6" t="n">
        <v>3107.167725</v>
      </c>
      <c r="Q18" s="6" t="n">
        <v>3121.254395</v>
      </c>
      <c r="R18" s="6" t="n">
        <v>3134.658936</v>
      </c>
      <c r="S18" s="6" t="n">
        <v>3147.789795</v>
      </c>
      <c r="T18" s="6" t="n">
        <v>3160.52124</v>
      </c>
      <c r="U18" s="6" t="n">
        <v>3171.684326</v>
      </c>
      <c r="V18" s="6" t="n">
        <v>3188.483887</v>
      </c>
      <c r="W18" s="6" t="n">
        <v>3207.216309</v>
      </c>
      <c r="X18" s="6" t="n">
        <v>3227.265625</v>
      </c>
      <c r="Y18" s="6" t="n">
        <v>3247.808838</v>
      </c>
      <c r="Z18" s="6" t="n">
        <v>3268.648193</v>
      </c>
      <c r="AA18" s="6" t="n">
        <v>3289.62793</v>
      </c>
      <c r="AB18" s="6" t="n">
        <v>3310.807129</v>
      </c>
      <c r="AC18" s="6" t="n">
        <v>3332.470215</v>
      </c>
      <c r="AD18" s="6" t="n">
        <v>3354.225342</v>
      </c>
      <c r="AE18" s="6" t="n">
        <v>3375.497803</v>
      </c>
      <c r="AF18" s="6" t="n">
        <v>3397.093018</v>
      </c>
      <c r="AG18" s="6" t="n">
        <v>3417.80249</v>
      </c>
      <c r="AH18" s="6" t="n">
        <v>3436.772461</v>
      </c>
      <c r="AI18" s="6" t="n">
        <v>3455.405029</v>
      </c>
      <c r="AJ18" s="6" t="n">
        <v>3472.650879</v>
      </c>
      <c r="AK18" s="5" t="n">
        <v>0.005832</v>
      </c>
    </row>
    <row r="19" ht="15" customHeight="1">
      <c r="A19" s="25" t="inlineStr">
        <is>
          <t>TKI000:ba_CommercialLig</t>
        </is>
      </c>
      <c r="B19" s="7" t="inlineStr">
        <is>
          <t xml:space="preserve">   Commercial Light Trucks 1/</t>
        </is>
      </c>
      <c r="C19" s="6" t="n">
        <v>97.025139</v>
      </c>
      <c r="D19" s="6" t="n">
        <v>99.47998</v>
      </c>
      <c r="E19" s="6" t="n">
        <v>101.749466</v>
      </c>
      <c r="F19" s="6" t="n">
        <v>103.405197</v>
      </c>
      <c r="G19" s="6" t="n">
        <v>104.641258</v>
      </c>
      <c r="H19" s="6" t="n">
        <v>105.862144</v>
      </c>
      <c r="I19" s="6" t="n">
        <v>107.08696</v>
      </c>
      <c r="J19" s="6" t="n">
        <v>108.282524</v>
      </c>
      <c r="K19" s="6" t="n">
        <v>109.687531</v>
      </c>
      <c r="L19" s="6" t="n">
        <v>111.261169</v>
      </c>
      <c r="M19" s="6" t="n">
        <v>112.823631</v>
      </c>
      <c r="N19" s="6" t="n">
        <v>114.572128</v>
      </c>
      <c r="O19" s="6" t="n">
        <v>116.067451</v>
      </c>
      <c r="P19" s="6" t="n">
        <v>117.528442</v>
      </c>
      <c r="Q19" s="6" t="n">
        <v>119.130981</v>
      </c>
      <c r="R19" s="6" t="n">
        <v>120.715622</v>
      </c>
      <c r="S19" s="6" t="n">
        <v>122.317482</v>
      </c>
      <c r="T19" s="6" t="n">
        <v>123.996254</v>
      </c>
      <c r="U19" s="6" t="n">
        <v>125.764931</v>
      </c>
      <c r="V19" s="6" t="n">
        <v>127.581398</v>
      </c>
      <c r="W19" s="6" t="n">
        <v>129.475937</v>
      </c>
      <c r="X19" s="6" t="n">
        <v>131.410416</v>
      </c>
      <c r="Y19" s="6" t="n">
        <v>133.237122</v>
      </c>
      <c r="Z19" s="6" t="n">
        <v>135.048309</v>
      </c>
      <c r="AA19" s="6" t="n">
        <v>136.894669</v>
      </c>
      <c r="AB19" s="6" t="n">
        <v>138.724106</v>
      </c>
      <c r="AC19" s="6" t="n">
        <v>140.661972</v>
      </c>
      <c r="AD19" s="6" t="n">
        <v>142.696884</v>
      </c>
      <c r="AE19" s="6" t="n">
        <v>144.866806</v>
      </c>
      <c r="AF19" s="6" t="n">
        <v>147.037155</v>
      </c>
      <c r="AG19" s="6" t="n">
        <v>149.268631</v>
      </c>
      <c r="AH19" s="6" t="n">
        <v>151.51474</v>
      </c>
      <c r="AI19" s="6" t="n">
        <v>153.700241</v>
      </c>
      <c r="AJ19" s="6" t="n">
        <v>155.927551</v>
      </c>
      <c r="AK19" s="5" t="n">
        <v>0.014144</v>
      </c>
    </row>
    <row r="20" ht="15" customHeight="1">
      <c r="A20" s="25" t="inlineStr">
        <is>
          <t>TKI000:ba_FreightTrucks</t>
        </is>
      </c>
      <c r="B20" s="7" t="inlineStr">
        <is>
          <t xml:space="preserve">   Freight Trucks greater than 10,000 pounds</t>
        </is>
      </c>
      <c r="C20" s="6" t="n">
        <v>289.550781</v>
      </c>
      <c r="D20" s="6" t="n">
        <v>297.042786</v>
      </c>
      <c r="E20" s="6" t="n">
        <v>305.55014</v>
      </c>
      <c r="F20" s="6" t="n">
        <v>309.827576</v>
      </c>
      <c r="G20" s="6" t="n">
        <v>312.851624</v>
      </c>
      <c r="H20" s="6" t="n">
        <v>316.757172</v>
      </c>
      <c r="I20" s="6" t="n">
        <v>320.851074</v>
      </c>
      <c r="J20" s="6" t="n">
        <v>324.861237</v>
      </c>
      <c r="K20" s="6" t="n">
        <v>329.145081</v>
      </c>
      <c r="L20" s="6" t="n">
        <v>333.675476</v>
      </c>
      <c r="M20" s="6" t="n">
        <v>337.541138</v>
      </c>
      <c r="N20" s="6" t="n">
        <v>341.874634</v>
      </c>
      <c r="O20" s="6" t="n">
        <v>345.668488</v>
      </c>
      <c r="P20" s="6" t="n">
        <v>349.526764</v>
      </c>
      <c r="Q20" s="6" t="n">
        <v>353.971222</v>
      </c>
      <c r="R20" s="6" t="n">
        <v>358.05899</v>
      </c>
      <c r="S20" s="6" t="n">
        <v>362.210846</v>
      </c>
      <c r="T20" s="6" t="n">
        <v>366.771515</v>
      </c>
      <c r="U20" s="6" t="n">
        <v>371.790314</v>
      </c>
      <c r="V20" s="6" t="n">
        <v>376.708771</v>
      </c>
      <c r="W20" s="6" t="n">
        <v>381.891113</v>
      </c>
      <c r="X20" s="6" t="n">
        <v>387.090912</v>
      </c>
      <c r="Y20" s="6" t="n">
        <v>391.777802</v>
      </c>
      <c r="Z20" s="6" t="n">
        <v>396.250854</v>
      </c>
      <c r="AA20" s="6" t="n">
        <v>400.733521</v>
      </c>
      <c r="AB20" s="6" t="n">
        <v>405.114227</v>
      </c>
      <c r="AC20" s="6" t="n">
        <v>409.465027</v>
      </c>
      <c r="AD20" s="6" t="n">
        <v>414.237549</v>
      </c>
      <c r="AE20" s="6" t="n">
        <v>419.317657</v>
      </c>
      <c r="AF20" s="6" t="n">
        <v>424.311279</v>
      </c>
      <c r="AG20" s="6" t="n">
        <v>429.536774</v>
      </c>
      <c r="AH20" s="6" t="n">
        <v>434.975006</v>
      </c>
      <c r="AI20" s="6" t="n">
        <v>440.037781</v>
      </c>
      <c r="AJ20" s="6" t="n">
        <v>445.350586</v>
      </c>
      <c r="AK20" s="5" t="n">
        <v>0.012736</v>
      </c>
    </row>
    <row r="21" ht="15" customHeight="1">
      <c r="A21" s="25" t="inlineStr">
        <is>
          <t>TKI000:buspassmiles</t>
        </is>
      </c>
      <c r="B21" s="4" t="inlineStr">
        <is>
          <t xml:space="preserve"> (billion passenger miles traveled)</t>
        </is>
      </c>
    </row>
    <row r="22" ht="15" customHeight="1">
      <c r="A22" s="25" t="inlineStr">
        <is>
          <t>TKI000:railpassmiles</t>
        </is>
      </c>
      <c r="B22" s="7" t="inlineStr">
        <is>
          <t xml:space="preserve">   Bus Transportation</t>
        </is>
      </c>
      <c r="C22" s="6" t="n">
        <v>205.314102</v>
      </c>
      <c r="D22" s="6" t="n">
        <v>206.334473</v>
      </c>
      <c r="E22" s="6" t="n">
        <v>207.281326</v>
      </c>
      <c r="F22" s="6" t="n">
        <v>208.218979</v>
      </c>
      <c r="G22" s="6" t="n">
        <v>209.159988</v>
      </c>
      <c r="H22" s="6" t="n">
        <v>210.081009</v>
      </c>
      <c r="I22" s="6" t="n">
        <v>210.95932</v>
      </c>
      <c r="J22" s="6" t="n">
        <v>211.859756</v>
      </c>
      <c r="K22" s="6" t="n">
        <v>212.841919</v>
      </c>
      <c r="L22" s="6" t="n">
        <v>213.807159</v>
      </c>
      <c r="M22" s="6" t="n">
        <v>214.758102</v>
      </c>
      <c r="N22" s="6" t="n">
        <v>215.722168</v>
      </c>
      <c r="O22" s="6" t="n">
        <v>216.662704</v>
      </c>
      <c r="P22" s="6" t="n">
        <v>217.554749</v>
      </c>
      <c r="Q22" s="6" t="n">
        <v>218.419296</v>
      </c>
      <c r="R22" s="6" t="n">
        <v>219.263245</v>
      </c>
      <c r="S22" s="6" t="n">
        <v>220.026276</v>
      </c>
      <c r="T22" s="6" t="n">
        <v>220.747925</v>
      </c>
      <c r="U22" s="6" t="n">
        <v>221.431259</v>
      </c>
      <c r="V22" s="6" t="n">
        <v>222.080231</v>
      </c>
      <c r="W22" s="6" t="n">
        <v>222.698837</v>
      </c>
      <c r="X22" s="6" t="n">
        <v>223.289658</v>
      </c>
      <c r="Y22" s="6" t="n">
        <v>223.855469</v>
      </c>
      <c r="Z22" s="6" t="n">
        <v>224.398575</v>
      </c>
      <c r="AA22" s="6" t="n">
        <v>224.920212</v>
      </c>
      <c r="AB22" s="6" t="n">
        <v>225.423843</v>
      </c>
      <c r="AC22" s="6" t="n">
        <v>225.912659</v>
      </c>
      <c r="AD22" s="6" t="n">
        <v>226.390518</v>
      </c>
      <c r="AE22" s="6" t="n">
        <v>226.863297</v>
      </c>
      <c r="AF22" s="6" t="n">
        <v>227.337082</v>
      </c>
      <c r="AG22" s="6" t="n">
        <v>227.819382</v>
      </c>
      <c r="AH22" s="6" t="n">
        <v>228.316574</v>
      </c>
      <c r="AI22" s="6" t="n">
        <v>228.833786</v>
      </c>
      <c r="AJ22" s="6" t="n">
        <v>229.375687</v>
      </c>
      <c r="AK22" s="5" t="n">
        <v>0.003314</v>
      </c>
    </row>
    <row r="23" ht="15" customHeight="1">
      <c r="B23" s="7" t="inlineStr">
        <is>
          <t xml:space="preserve">   Passenger Rail</t>
        </is>
      </c>
      <c r="C23" s="6" t="n">
        <v>39.645065</v>
      </c>
      <c r="D23" s="6" t="n">
        <v>39.896538</v>
      </c>
      <c r="E23" s="6" t="n">
        <v>40.432911</v>
      </c>
      <c r="F23" s="6" t="n">
        <v>40.870899</v>
      </c>
      <c r="G23" s="6" t="n">
        <v>41.314678</v>
      </c>
      <c r="H23" s="6" t="n">
        <v>41.73423</v>
      </c>
      <c r="I23" s="6" t="n">
        <v>42.149014</v>
      </c>
      <c r="J23" s="6" t="n">
        <v>42.569008</v>
      </c>
      <c r="K23" s="6" t="n">
        <v>43.00835</v>
      </c>
      <c r="L23" s="6" t="n">
        <v>43.455452</v>
      </c>
      <c r="M23" s="6" t="n">
        <v>43.862602</v>
      </c>
      <c r="N23" s="6" t="n">
        <v>44.347565</v>
      </c>
      <c r="O23" s="6" t="n">
        <v>44.702797</v>
      </c>
      <c r="P23" s="6" t="n">
        <v>45.127457</v>
      </c>
      <c r="Q23" s="6" t="n">
        <v>45.522034</v>
      </c>
      <c r="R23" s="6" t="n">
        <v>45.91967</v>
      </c>
      <c r="S23" s="6" t="n">
        <v>46.329922</v>
      </c>
      <c r="T23" s="6" t="n">
        <v>46.726559</v>
      </c>
      <c r="U23" s="6" t="n">
        <v>47.114132</v>
      </c>
      <c r="V23" s="6" t="n">
        <v>47.480175</v>
      </c>
      <c r="W23" s="6" t="n">
        <v>47.866169</v>
      </c>
      <c r="X23" s="6" t="n">
        <v>48.231972</v>
      </c>
      <c r="Y23" s="6" t="n">
        <v>48.586067</v>
      </c>
      <c r="Z23" s="6" t="n">
        <v>48.930767</v>
      </c>
      <c r="AA23" s="6" t="n">
        <v>49.274044</v>
      </c>
      <c r="AB23" s="6" t="n">
        <v>49.600204</v>
      </c>
      <c r="AC23" s="6" t="n">
        <v>49.935272</v>
      </c>
      <c r="AD23" s="6" t="n">
        <v>50.266663</v>
      </c>
      <c r="AE23" s="6" t="n">
        <v>50.58802</v>
      </c>
      <c r="AF23" s="6" t="n">
        <v>50.906265</v>
      </c>
      <c r="AG23" s="6" t="n">
        <v>51.242321</v>
      </c>
      <c r="AH23" s="6" t="n">
        <v>51.570972</v>
      </c>
      <c r="AI23" s="6" t="n">
        <v>51.911625</v>
      </c>
      <c r="AJ23" s="6" t="n">
        <v>52.242622</v>
      </c>
      <c r="AK23" s="5" t="n">
        <v>0.008461</v>
      </c>
    </row>
    <row r="24" ht="15" customHeight="1">
      <c r="A24" s="25" t="inlineStr">
        <is>
          <t>TKI000:ba_Air</t>
        </is>
      </c>
      <c r="B24" s="4" t="inlineStr">
        <is>
          <t xml:space="preserve"> (billion seat miles available)</t>
        </is>
      </c>
    </row>
    <row r="25" ht="15" customHeight="1">
      <c r="B25" s="7" t="inlineStr">
        <is>
          <t xml:space="preserve">   Air</t>
        </is>
      </c>
      <c r="C25" s="6" t="n">
        <v>1173.553467</v>
      </c>
      <c r="D25" s="6" t="n">
        <v>1188.868774</v>
      </c>
      <c r="E25" s="6" t="n">
        <v>1213.58313</v>
      </c>
      <c r="F25" s="6" t="n">
        <v>1235.758179</v>
      </c>
      <c r="G25" s="6" t="n">
        <v>1255.533447</v>
      </c>
      <c r="H25" s="6" t="n">
        <v>1273.864746</v>
      </c>
      <c r="I25" s="6" t="n">
        <v>1293.120972</v>
      </c>
      <c r="J25" s="6" t="n">
        <v>1313.797607</v>
      </c>
      <c r="K25" s="6" t="n">
        <v>1336.561279</v>
      </c>
      <c r="L25" s="6" t="n">
        <v>1360.685303</v>
      </c>
      <c r="M25" s="6" t="n">
        <v>1384.183838</v>
      </c>
      <c r="N25" s="6" t="n">
        <v>1413.325073</v>
      </c>
      <c r="O25" s="6" t="n">
        <v>1439.089111</v>
      </c>
      <c r="P25" s="6" t="n">
        <v>1464.756104</v>
      </c>
      <c r="Q25" s="6" t="n">
        <v>1491.255737</v>
      </c>
      <c r="R25" s="6" t="n">
        <v>1517.909302</v>
      </c>
      <c r="S25" s="6" t="n">
        <v>1544.969727</v>
      </c>
      <c r="T25" s="6" t="n">
        <v>1572.876587</v>
      </c>
      <c r="U25" s="6" t="n">
        <v>1600.829102</v>
      </c>
      <c r="V25" s="6" t="n">
        <v>1628.642212</v>
      </c>
      <c r="W25" s="6" t="n">
        <v>1656.959106</v>
      </c>
      <c r="X25" s="6" t="n">
        <v>1686.064575</v>
      </c>
      <c r="Y25" s="6" t="n">
        <v>1715.337891</v>
      </c>
      <c r="Z25" s="6" t="n">
        <v>1745.147583</v>
      </c>
      <c r="AA25" s="6" t="n">
        <v>1774.890015</v>
      </c>
      <c r="AB25" s="6" t="n">
        <v>1805.456543</v>
      </c>
      <c r="AC25" s="6" t="n">
        <v>1836.789795</v>
      </c>
      <c r="AD25" s="6" t="n">
        <v>1868.791504</v>
      </c>
      <c r="AE25" s="6" t="n">
        <v>1901.88623</v>
      </c>
      <c r="AF25" s="6" t="n">
        <v>1935.813599</v>
      </c>
      <c r="AG25" s="6" t="n">
        <v>1970.7146</v>
      </c>
      <c r="AH25" s="6" t="n">
        <v>2005.956787</v>
      </c>
      <c r="AI25" s="6" t="n">
        <v>2040.973633</v>
      </c>
      <c r="AJ25" s="6" t="n">
        <v>2075.530029</v>
      </c>
      <c r="AK25" s="5" t="n">
        <v>0.017565</v>
      </c>
    </row>
    <row r="26" ht="15" customHeight="1">
      <c r="A26" s="25" t="inlineStr">
        <is>
          <t>TKI000:ba_Rail</t>
        </is>
      </c>
      <c r="B26" s="4" t="inlineStr">
        <is>
          <t xml:space="preserve"> (billion ton miles traveled)</t>
        </is>
      </c>
    </row>
    <row r="27" ht="15" customHeight="1">
      <c r="A27" s="25" t="inlineStr">
        <is>
          <t>TKI000:ba_DomesticShipp</t>
        </is>
      </c>
      <c r="B27" s="7" t="inlineStr">
        <is>
          <t xml:space="preserve">   Rail</t>
        </is>
      </c>
      <c r="C27" s="6" t="n">
        <v>1787.537354</v>
      </c>
      <c r="D27" s="6" t="n">
        <v>1788.736328</v>
      </c>
      <c r="E27" s="6" t="n">
        <v>1812.123901</v>
      </c>
      <c r="F27" s="6" t="n">
        <v>1776.697021</v>
      </c>
      <c r="G27" s="6" t="n">
        <v>1769.390869</v>
      </c>
      <c r="H27" s="6" t="n">
        <v>1761.331055</v>
      </c>
      <c r="I27" s="6" t="n">
        <v>1760.654785</v>
      </c>
      <c r="J27" s="6" t="n">
        <v>1779.434814</v>
      </c>
      <c r="K27" s="6" t="n">
        <v>1793.866943</v>
      </c>
      <c r="L27" s="6" t="n">
        <v>1809.704102</v>
      </c>
      <c r="M27" s="6" t="n">
        <v>1816.501465</v>
      </c>
      <c r="N27" s="6" t="n">
        <v>1828.677124</v>
      </c>
      <c r="O27" s="6" t="n">
        <v>1865.317749</v>
      </c>
      <c r="P27" s="6" t="n">
        <v>1893.707642</v>
      </c>
      <c r="Q27" s="6" t="n">
        <v>1898.425537</v>
      </c>
      <c r="R27" s="6" t="n">
        <v>1901.764038</v>
      </c>
      <c r="S27" s="6" t="n">
        <v>1914.623535</v>
      </c>
      <c r="T27" s="6" t="n">
        <v>1915.735352</v>
      </c>
      <c r="U27" s="6" t="n">
        <v>1929.508545</v>
      </c>
      <c r="V27" s="6" t="n">
        <v>1945.841675</v>
      </c>
      <c r="W27" s="6" t="n">
        <v>1957.783813</v>
      </c>
      <c r="X27" s="6" t="n">
        <v>1973.637939</v>
      </c>
      <c r="Y27" s="6" t="n">
        <v>1989.265015</v>
      </c>
      <c r="Z27" s="6" t="n">
        <v>2003.42334</v>
      </c>
      <c r="AA27" s="6" t="n">
        <v>2016.812744</v>
      </c>
      <c r="AB27" s="6" t="n">
        <v>2027.807983</v>
      </c>
      <c r="AC27" s="6" t="n">
        <v>2037.517212</v>
      </c>
      <c r="AD27" s="6" t="n">
        <v>2052.54126</v>
      </c>
      <c r="AE27" s="6" t="n">
        <v>2069.368896</v>
      </c>
      <c r="AF27" s="6" t="n">
        <v>2081.402588</v>
      </c>
      <c r="AG27" s="6" t="n">
        <v>2096.309326</v>
      </c>
      <c r="AH27" s="6" t="n">
        <v>2113.664551</v>
      </c>
      <c r="AI27" s="6" t="n">
        <v>2130.516357</v>
      </c>
      <c r="AJ27" s="6" t="n">
        <v>2149.351074</v>
      </c>
      <c r="AK27" s="5" t="n">
        <v>0.005756</v>
      </c>
    </row>
    <row r="28" ht="15" customHeight="1">
      <c r="B28" s="7" t="inlineStr">
        <is>
          <t xml:space="preserve">   Domestic Shipping</t>
        </is>
      </c>
      <c r="C28" s="6" t="n">
        <v>447.725952</v>
      </c>
      <c r="D28" s="6" t="n">
        <v>444.520569</v>
      </c>
      <c r="E28" s="6" t="n">
        <v>435.793274</v>
      </c>
      <c r="F28" s="6" t="n">
        <v>426.557434</v>
      </c>
      <c r="G28" s="6" t="n">
        <v>415.908752</v>
      </c>
      <c r="H28" s="6" t="n">
        <v>407.289215</v>
      </c>
      <c r="I28" s="6" t="n">
        <v>397.981567</v>
      </c>
      <c r="J28" s="6" t="n">
        <v>387.66037</v>
      </c>
      <c r="K28" s="6" t="n">
        <v>377.813965</v>
      </c>
      <c r="L28" s="6" t="n">
        <v>368.699829</v>
      </c>
      <c r="M28" s="6" t="n">
        <v>359.434204</v>
      </c>
      <c r="N28" s="6" t="n">
        <v>349.288025</v>
      </c>
      <c r="O28" s="6" t="n">
        <v>339.07843</v>
      </c>
      <c r="P28" s="6" t="n">
        <v>328.706543</v>
      </c>
      <c r="Q28" s="6" t="n">
        <v>324.044037</v>
      </c>
      <c r="R28" s="6" t="n">
        <v>318.920532</v>
      </c>
      <c r="S28" s="6" t="n">
        <v>314.175201</v>
      </c>
      <c r="T28" s="6" t="n">
        <v>309.605347</v>
      </c>
      <c r="U28" s="6" t="n">
        <v>305.296753</v>
      </c>
      <c r="V28" s="6" t="n">
        <v>300.715576</v>
      </c>
      <c r="W28" s="6" t="n">
        <v>296.954376</v>
      </c>
      <c r="X28" s="6" t="n">
        <v>292.937744</v>
      </c>
      <c r="Y28" s="6" t="n">
        <v>288.725159</v>
      </c>
      <c r="Z28" s="6" t="n">
        <v>284.264679</v>
      </c>
      <c r="AA28" s="6" t="n">
        <v>282.858948</v>
      </c>
      <c r="AB28" s="6" t="n">
        <v>281.434814</v>
      </c>
      <c r="AC28" s="6" t="n">
        <v>279.57016</v>
      </c>
      <c r="AD28" s="6" t="n">
        <v>278.13324</v>
      </c>
      <c r="AE28" s="6" t="n">
        <v>276.717316</v>
      </c>
      <c r="AF28" s="6" t="n">
        <v>275.622589</v>
      </c>
      <c r="AG28" s="6" t="n">
        <v>274.332642</v>
      </c>
      <c r="AH28" s="6" t="n">
        <v>273.4216</v>
      </c>
      <c r="AI28" s="6" t="n">
        <v>271.813812</v>
      </c>
      <c r="AJ28" s="6" t="n">
        <v>270.610596</v>
      </c>
      <c r="AK28" s="5" t="n">
        <v>-0.01539</v>
      </c>
    </row>
    <row r="30" ht="15" customHeight="1">
      <c r="B30" s="4" t="inlineStr">
        <is>
          <t>Energy Efficiency Indicators</t>
        </is>
      </c>
    </row>
    <row r="31" ht="15" customHeight="1">
      <c r="A31" s="25" t="inlineStr">
        <is>
          <t>TKI000:ca_AvgCAFEStand</t>
        </is>
      </c>
      <c r="B31" s="4" t="inlineStr">
        <is>
          <t xml:space="preserve"> (miles per gallon)</t>
        </is>
      </c>
    </row>
    <row r="32" ht="15" customHeight="1">
      <c r="A32" s="25" t="inlineStr">
        <is>
          <t>TKI000:ca_CarCAFEStand</t>
        </is>
      </c>
      <c r="B32" s="7" t="inlineStr">
        <is>
          <t xml:space="preserve">   New Light-Duty Vehicle CAFE Standard 2/</t>
        </is>
      </c>
      <c r="C32" s="13" t="n">
        <v>33.231037</v>
      </c>
      <c r="D32" s="13" t="n">
        <v>33.824409</v>
      </c>
      <c r="E32" s="13" t="n">
        <v>34.663242</v>
      </c>
      <c r="F32" s="13" t="n">
        <v>36.011749</v>
      </c>
      <c r="G32" s="13" t="n">
        <v>37.960045</v>
      </c>
      <c r="H32" s="13" t="n">
        <v>39.711666</v>
      </c>
      <c r="I32" s="13" t="n">
        <v>41.675518</v>
      </c>
      <c r="J32" s="13" t="n">
        <v>43.356022</v>
      </c>
      <c r="K32" s="13" t="n">
        <v>45.640671</v>
      </c>
      <c r="L32" s="13" t="n">
        <v>45.687145</v>
      </c>
      <c r="M32" s="13" t="n">
        <v>45.835239</v>
      </c>
      <c r="N32" s="13" t="n">
        <v>45.955185</v>
      </c>
      <c r="O32" s="13" t="n">
        <v>46.097694</v>
      </c>
      <c r="P32" s="13" t="n">
        <v>46.204849</v>
      </c>
      <c r="Q32" s="13" t="n">
        <v>46.309845</v>
      </c>
      <c r="R32" s="13" t="n">
        <v>46.409691</v>
      </c>
      <c r="S32" s="13" t="n">
        <v>46.480145</v>
      </c>
      <c r="T32" s="13" t="n">
        <v>46.55238</v>
      </c>
      <c r="U32" s="13" t="n">
        <v>46.617996</v>
      </c>
      <c r="V32" s="13" t="n">
        <v>46.679771</v>
      </c>
      <c r="W32" s="13" t="n">
        <v>46.724213</v>
      </c>
      <c r="X32" s="13" t="n">
        <v>46.772335</v>
      </c>
      <c r="Y32" s="13" t="n">
        <v>46.816681</v>
      </c>
      <c r="Z32" s="13" t="n">
        <v>46.858173</v>
      </c>
      <c r="AA32" s="13" t="n">
        <v>46.889629</v>
      </c>
      <c r="AB32" s="13" t="n">
        <v>46.931118</v>
      </c>
      <c r="AC32" s="13" t="n">
        <v>46.960442</v>
      </c>
      <c r="AD32" s="13" t="n">
        <v>46.978397</v>
      </c>
      <c r="AE32" s="13" t="n">
        <v>46.999207</v>
      </c>
      <c r="AF32" s="13" t="n">
        <v>47.003643</v>
      </c>
      <c r="AG32" s="13" t="n">
        <v>47.005432</v>
      </c>
      <c r="AH32" s="13" t="n">
        <v>47.012489</v>
      </c>
      <c r="AI32" s="13" t="n">
        <v>47.006405</v>
      </c>
      <c r="AJ32" s="13" t="n">
        <v>46.994553</v>
      </c>
      <c r="AK32" s="5" t="n">
        <v>0.010329</v>
      </c>
    </row>
    <row r="33" ht="15" customHeight="1">
      <c r="A33" s="25" t="inlineStr">
        <is>
          <t>TKI000:ca_TwukCAFEStand</t>
        </is>
      </c>
      <c r="B33" s="7" t="inlineStr">
        <is>
          <t xml:space="preserve">     New Car 2/</t>
        </is>
      </c>
      <c r="C33" s="13" t="n">
        <v>38.552597</v>
      </c>
      <c r="D33" s="13" t="n">
        <v>39.421032</v>
      </c>
      <c r="E33" s="13" t="n">
        <v>40.955711</v>
      </c>
      <c r="F33" s="13" t="n">
        <v>42.739193</v>
      </c>
      <c r="G33" s="13" t="n">
        <v>44.647316</v>
      </c>
      <c r="H33" s="13" t="n">
        <v>46.77142</v>
      </c>
      <c r="I33" s="13" t="n">
        <v>49.107544</v>
      </c>
      <c r="J33" s="13" t="n">
        <v>50.479019</v>
      </c>
      <c r="K33" s="13" t="n">
        <v>53.163414</v>
      </c>
      <c r="L33" s="13" t="n">
        <v>53.165295</v>
      </c>
      <c r="M33" s="13" t="n">
        <v>53.182201</v>
      </c>
      <c r="N33" s="13" t="n">
        <v>53.182201</v>
      </c>
      <c r="O33" s="13" t="n">
        <v>53.192871</v>
      </c>
      <c r="P33" s="13" t="n">
        <v>53.192871</v>
      </c>
      <c r="Q33" s="13" t="n">
        <v>53.19289</v>
      </c>
      <c r="R33" s="13" t="n">
        <v>53.192928</v>
      </c>
      <c r="S33" s="13" t="n">
        <v>53.19294</v>
      </c>
      <c r="T33" s="13" t="n">
        <v>53.193012</v>
      </c>
      <c r="U33" s="13" t="n">
        <v>53.19305</v>
      </c>
      <c r="V33" s="13" t="n">
        <v>53.193115</v>
      </c>
      <c r="W33" s="13" t="n">
        <v>53.193115</v>
      </c>
      <c r="X33" s="13" t="n">
        <v>53.193176</v>
      </c>
      <c r="Y33" s="13" t="n">
        <v>53.194641</v>
      </c>
      <c r="Z33" s="13" t="n">
        <v>53.19503</v>
      </c>
      <c r="AA33" s="13" t="n">
        <v>53.195042</v>
      </c>
      <c r="AB33" s="13" t="n">
        <v>53.197578</v>
      </c>
      <c r="AC33" s="13" t="n">
        <v>53.197578</v>
      </c>
      <c r="AD33" s="13" t="n">
        <v>53.197578</v>
      </c>
      <c r="AE33" s="13" t="n">
        <v>53.197632</v>
      </c>
      <c r="AF33" s="13" t="n">
        <v>53.197948</v>
      </c>
      <c r="AG33" s="13" t="n">
        <v>53.19817</v>
      </c>
      <c r="AH33" s="13" t="n">
        <v>53.200935</v>
      </c>
      <c r="AI33" s="13" t="n">
        <v>53.200935</v>
      </c>
      <c r="AJ33" s="13" t="n">
        <v>53.200947</v>
      </c>
      <c r="AK33" s="5" t="n">
        <v>0.009412</v>
      </c>
    </row>
    <row r="34" ht="15" customHeight="1">
      <c r="A34" s="25" t="inlineStr">
        <is>
          <t>TKI000:ca_NewVehCred</t>
        </is>
      </c>
      <c r="B34" s="7" t="inlineStr">
        <is>
          <t xml:space="preserve">     New Light Truck 2/</t>
        </is>
      </c>
      <c r="C34" s="13" t="n">
        <v>28.836378</v>
      </c>
      <c r="D34" s="13" t="n">
        <v>29.179739</v>
      </c>
      <c r="E34" s="13" t="n">
        <v>29.623194</v>
      </c>
      <c r="F34" s="13" t="n">
        <v>30.619411</v>
      </c>
      <c r="G34" s="13" t="n">
        <v>32.520454</v>
      </c>
      <c r="H34" s="13" t="n">
        <v>33.934437</v>
      </c>
      <c r="I34" s="13" t="n">
        <v>35.478027</v>
      </c>
      <c r="J34" s="13" t="n">
        <v>37.151321</v>
      </c>
      <c r="K34" s="13" t="n">
        <v>38.954666</v>
      </c>
      <c r="L34" s="13" t="n">
        <v>38.965858</v>
      </c>
      <c r="M34" s="13" t="n">
        <v>38.966263</v>
      </c>
      <c r="N34" s="13" t="n">
        <v>38.96772</v>
      </c>
      <c r="O34" s="13" t="n">
        <v>38.967854</v>
      </c>
      <c r="P34" s="13" t="n">
        <v>38.969234</v>
      </c>
      <c r="Q34" s="13" t="n">
        <v>38.96973</v>
      </c>
      <c r="R34" s="13" t="n">
        <v>38.970463</v>
      </c>
      <c r="S34" s="13" t="n">
        <v>38.971207</v>
      </c>
      <c r="T34" s="13" t="n">
        <v>38.971207</v>
      </c>
      <c r="U34" s="13" t="n">
        <v>38.97168</v>
      </c>
      <c r="V34" s="13" t="n">
        <v>38.972107</v>
      </c>
      <c r="W34" s="13" t="n">
        <v>38.972855</v>
      </c>
      <c r="X34" s="13" t="n">
        <v>38.973167</v>
      </c>
      <c r="Y34" s="13" t="n">
        <v>38.973568</v>
      </c>
      <c r="Z34" s="13" t="n">
        <v>38.97398</v>
      </c>
      <c r="AA34" s="13" t="n">
        <v>38.974487</v>
      </c>
      <c r="AB34" s="13" t="n">
        <v>38.974743</v>
      </c>
      <c r="AC34" s="13" t="n">
        <v>38.975323</v>
      </c>
      <c r="AD34" s="13" t="n">
        <v>38.975731</v>
      </c>
      <c r="AE34" s="13" t="n">
        <v>38.976013</v>
      </c>
      <c r="AF34" s="13" t="n">
        <v>38.976311</v>
      </c>
      <c r="AG34" s="13" t="n">
        <v>38.976658</v>
      </c>
      <c r="AH34" s="13" t="n">
        <v>38.97686</v>
      </c>
      <c r="AI34" s="13" t="n">
        <v>38.977299</v>
      </c>
      <c r="AJ34" s="13" t="n">
        <v>38.977531</v>
      </c>
      <c r="AK34" s="5" t="n">
        <v>0.009088000000000001</v>
      </c>
    </row>
    <row r="35" ht="15" customHeight="1">
      <c r="A35" s="25" t="inlineStr">
        <is>
          <t>TKI000:ca_NewCarCred</t>
        </is>
      </c>
      <c r="B35" s="7" t="inlineStr">
        <is>
          <t xml:space="preserve">   Compliance New Light-Duty Vehicle 3/</t>
        </is>
      </c>
      <c r="C35" s="13" t="n">
        <v>33.453663</v>
      </c>
      <c r="D35" s="13" t="n">
        <v>33.999165</v>
      </c>
      <c r="E35" s="13" t="n">
        <v>34.852367</v>
      </c>
      <c r="F35" s="13" t="n">
        <v>36.294296</v>
      </c>
      <c r="G35" s="13" t="n">
        <v>38.366337</v>
      </c>
      <c r="H35" s="13" t="n">
        <v>40.360031</v>
      </c>
      <c r="I35" s="13" t="n">
        <v>42.344337</v>
      </c>
      <c r="J35" s="13" t="n">
        <v>43.980865</v>
      </c>
      <c r="K35" s="13" t="n">
        <v>46.242016</v>
      </c>
      <c r="L35" s="13" t="n">
        <v>46.369415</v>
      </c>
      <c r="M35" s="13" t="n">
        <v>46.563313</v>
      </c>
      <c r="N35" s="13" t="n">
        <v>46.693798</v>
      </c>
      <c r="O35" s="13" t="n">
        <v>46.881443</v>
      </c>
      <c r="P35" s="13" t="n">
        <v>47.023907</v>
      </c>
      <c r="Q35" s="13" t="n">
        <v>47.195477</v>
      </c>
      <c r="R35" s="13" t="n">
        <v>47.396988</v>
      </c>
      <c r="S35" s="13" t="n">
        <v>47.630604</v>
      </c>
      <c r="T35" s="13" t="n">
        <v>47.772404</v>
      </c>
      <c r="U35" s="13" t="n">
        <v>47.898392</v>
      </c>
      <c r="V35" s="13" t="n">
        <v>48.021744</v>
      </c>
      <c r="W35" s="13" t="n">
        <v>48.10815</v>
      </c>
      <c r="X35" s="13" t="n">
        <v>48.228577</v>
      </c>
      <c r="Y35" s="13" t="n">
        <v>48.328503</v>
      </c>
      <c r="Z35" s="13" t="n">
        <v>48.415863</v>
      </c>
      <c r="AA35" s="13" t="n">
        <v>48.528599</v>
      </c>
      <c r="AB35" s="13" t="n">
        <v>48.589287</v>
      </c>
      <c r="AC35" s="13" t="n">
        <v>48.621609</v>
      </c>
      <c r="AD35" s="13" t="n">
        <v>48.628242</v>
      </c>
      <c r="AE35" s="13" t="n">
        <v>48.712502</v>
      </c>
      <c r="AF35" s="13" t="n">
        <v>48.731789</v>
      </c>
      <c r="AG35" s="13" t="n">
        <v>48.745567</v>
      </c>
      <c r="AH35" s="13" t="n">
        <v>48.774223</v>
      </c>
      <c r="AI35" s="13" t="n">
        <v>48.780106</v>
      </c>
      <c r="AJ35" s="13" t="n">
        <v>48.78289</v>
      </c>
      <c r="AK35" s="5" t="n">
        <v>0.011346</v>
      </c>
    </row>
    <row r="36" ht="15" customHeight="1">
      <c r="A36" s="25" t="inlineStr">
        <is>
          <t>TKI000:ca_NewTwukCred</t>
        </is>
      </c>
      <c r="B36" s="7" t="inlineStr">
        <is>
          <t xml:space="preserve">     New Car 3/</t>
        </is>
      </c>
      <c r="C36" s="13" t="n">
        <v>39.21965</v>
      </c>
      <c r="D36" s="13" t="n">
        <v>40.208176</v>
      </c>
      <c r="E36" s="13" t="n">
        <v>41.560863</v>
      </c>
      <c r="F36" s="13" t="n">
        <v>43.481544</v>
      </c>
      <c r="G36" s="13" t="n">
        <v>45.514778</v>
      </c>
      <c r="H36" s="13" t="n">
        <v>47.57579</v>
      </c>
      <c r="I36" s="13" t="n">
        <v>49.836277</v>
      </c>
      <c r="J36" s="13" t="n">
        <v>51.162941</v>
      </c>
      <c r="K36" s="13" t="n">
        <v>53.624893</v>
      </c>
      <c r="L36" s="13" t="n">
        <v>53.706425</v>
      </c>
      <c r="M36" s="13" t="n">
        <v>53.805222</v>
      </c>
      <c r="N36" s="13" t="n">
        <v>53.878506</v>
      </c>
      <c r="O36" s="13" t="n">
        <v>54.057693</v>
      </c>
      <c r="P36" s="13" t="n">
        <v>54.205578</v>
      </c>
      <c r="Q36" s="13" t="n">
        <v>54.410496</v>
      </c>
      <c r="R36" s="13" t="n">
        <v>54.644573</v>
      </c>
      <c r="S36" s="13" t="n">
        <v>54.846699</v>
      </c>
      <c r="T36" s="13" t="n">
        <v>55.040737</v>
      </c>
      <c r="U36" s="13" t="n">
        <v>55.223377</v>
      </c>
      <c r="V36" s="13" t="n">
        <v>55.398727</v>
      </c>
      <c r="W36" s="13" t="n">
        <v>55.53233</v>
      </c>
      <c r="X36" s="13" t="n">
        <v>55.66367</v>
      </c>
      <c r="Y36" s="13" t="n">
        <v>55.798275</v>
      </c>
      <c r="Z36" s="13" t="n">
        <v>55.916218</v>
      </c>
      <c r="AA36" s="13" t="n">
        <v>55.95874</v>
      </c>
      <c r="AB36" s="13" t="n">
        <v>56.004444</v>
      </c>
      <c r="AC36" s="13" t="n">
        <v>56.03677</v>
      </c>
      <c r="AD36" s="13" t="n">
        <v>56.041607</v>
      </c>
      <c r="AE36" s="13" t="n">
        <v>56.047878</v>
      </c>
      <c r="AF36" s="13" t="n">
        <v>56.084099</v>
      </c>
      <c r="AG36" s="13" t="n">
        <v>56.117535</v>
      </c>
      <c r="AH36" s="13" t="n">
        <v>56.169254</v>
      </c>
      <c r="AI36" s="13" t="n">
        <v>56.202084</v>
      </c>
      <c r="AJ36" s="13" t="n">
        <v>56.231964</v>
      </c>
      <c r="AK36" s="5" t="n">
        <v>0.010537</v>
      </c>
    </row>
    <row r="37" ht="15" customHeight="1">
      <c r="A37" s="25" t="inlineStr">
        <is>
          <t>TKI000:ca_TestedNewVeh</t>
        </is>
      </c>
      <c r="B37" s="7" t="inlineStr">
        <is>
          <t xml:space="preserve">     New Light Truck 3/</t>
        </is>
      </c>
      <c r="C37" s="13" t="n">
        <v>28.781832</v>
      </c>
      <c r="D37" s="13" t="n">
        <v>28.981468</v>
      </c>
      <c r="E37" s="13" t="n">
        <v>29.56732</v>
      </c>
      <c r="F37" s="13" t="n">
        <v>30.629837</v>
      </c>
      <c r="G37" s="13" t="n">
        <v>32.641251</v>
      </c>
      <c r="H37" s="13" t="n">
        <v>34.464329</v>
      </c>
      <c r="I37" s="13" t="n">
        <v>36.083229</v>
      </c>
      <c r="J37" s="13" t="n">
        <v>37.714725</v>
      </c>
      <c r="K37" s="13" t="n">
        <v>39.624859</v>
      </c>
      <c r="L37" s="13" t="n">
        <v>39.715786</v>
      </c>
      <c r="M37" s="13" t="n">
        <v>39.738346</v>
      </c>
      <c r="N37" s="13" t="n">
        <v>39.70694</v>
      </c>
      <c r="O37" s="13" t="n">
        <v>39.659554</v>
      </c>
      <c r="P37" s="13" t="n">
        <v>39.607239</v>
      </c>
      <c r="Q37" s="13" t="n">
        <v>39.559658</v>
      </c>
      <c r="R37" s="13" t="n">
        <v>39.545506</v>
      </c>
      <c r="S37" s="13" t="n">
        <v>39.663071</v>
      </c>
      <c r="T37" s="13" t="n">
        <v>39.61974</v>
      </c>
      <c r="U37" s="13" t="n">
        <v>39.567665</v>
      </c>
      <c r="V37" s="13" t="n">
        <v>39.521477</v>
      </c>
      <c r="W37" s="13" t="n">
        <v>39.476704</v>
      </c>
      <c r="X37" s="13" t="n">
        <v>39.484936</v>
      </c>
      <c r="Y37" s="13" t="n">
        <v>39.461704</v>
      </c>
      <c r="Z37" s="13" t="n">
        <v>39.433529</v>
      </c>
      <c r="AA37" s="13" t="n">
        <v>39.534775</v>
      </c>
      <c r="AB37" s="13" t="n">
        <v>39.520966</v>
      </c>
      <c r="AC37" s="13" t="n">
        <v>39.49025</v>
      </c>
      <c r="AD37" s="13" t="n">
        <v>39.460434</v>
      </c>
      <c r="AE37" s="13" t="n">
        <v>39.564434</v>
      </c>
      <c r="AF37" s="13" t="n">
        <v>39.558979</v>
      </c>
      <c r="AG37" s="13" t="n">
        <v>39.551521</v>
      </c>
      <c r="AH37" s="13" t="n">
        <v>39.546413</v>
      </c>
      <c r="AI37" s="13" t="n">
        <v>39.541836</v>
      </c>
      <c r="AJ37" s="13" t="n">
        <v>39.546425</v>
      </c>
      <c r="AK37" s="5" t="n">
        <v>0.00976</v>
      </c>
    </row>
    <row r="38" ht="15" customHeight="1">
      <c r="A38" s="25" t="inlineStr">
        <is>
          <t>TKI000:ca_TestedNewCar</t>
        </is>
      </c>
      <c r="B38" s="7" t="inlineStr">
        <is>
          <t xml:space="preserve">   Tested New Light-Duty Vehicle 4/</t>
        </is>
      </c>
      <c r="C38" s="13" t="n">
        <v>32.92057</v>
      </c>
      <c r="D38" s="13" t="n">
        <v>33.597721</v>
      </c>
      <c r="E38" s="13" t="n">
        <v>34.642803</v>
      </c>
      <c r="F38" s="13" t="n">
        <v>36.290867</v>
      </c>
      <c r="G38" s="13" t="n">
        <v>38.362621</v>
      </c>
      <c r="H38" s="13" t="n">
        <v>40.356014</v>
      </c>
      <c r="I38" s="13" t="n">
        <v>42.339863</v>
      </c>
      <c r="J38" s="13" t="n">
        <v>43.975994</v>
      </c>
      <c r="K38" s="13" t="n">
        <v>46.236908</v>
      </c>
      <c r="L38" s="13" t="n">
        <v>46.364128</v>
      </c>
      <c r="M38" s="13" t="n">
        <v>46.557949</v>
      </c>
      <c r="N38" s="13" t="n">
        <v>46.688419</v>
      </c>
      <c r="O38" s="13" t="n">
        <v>46.876041</v>
      </c>
      <c r="P38" s="13" t="n">
        <v>47.018448</v>
      </c>
      <c r="Q38" s="13" t="n">
        <v>47.189926</v>
      </c>
      <c r="R38" s="13" t="n">
        <v>47.391357</v>
      </c>
      <c r="S38" s="13" t="n">
        <v>47.624954</v>
      </c>
      <c r="T38" s="13" t="n">
        <v>47.766644</v>
      </c>
      <c r="U38" s="13" t="n">
        <v>47.892525</v>
      </c>
      <c r="V38" s="13" t="n">
        <v>48.015766</v>
      </c>
      <c r="W38" s="13" t="n">
        <v>48.102093</v>
      </c>
      <c r="X38" s="13" t="n">
        <v>48.222412</v>
      </c>
      <c r="Y38" s="13" t="n">
        <v>48.322189</v>
      </c>
      <c r="Z38" s="13" t="n">
        <v>48.409386</v>
      </c>
      <c r="AA38" s="13" t="n">
        <v>48.522015</v>
      </c>
      <c r="AB38" s="13" t="n">
        <v>48.582489</v>
      </c>
      <c r="AC38" s="13" t="n">
        <v>48.614666</v>
      </c>
      <c r="AD38" s="13" t="n">
        <v>48.621155</v>
      </c>
      <c r="AE38" s="13" t="n">
        <v>48.705265</v>
      </c>
      <c r="AF38" s="13" t="n">
        <v>48.724365</v>
      </c>
      <c r="AG38" s="13" t="n">
        <v>48.737965</v>
      </c>
      <c r="AH38" s="13" t="n">
        <v>48.766415</v>
      </c>
      <c r="AI38" s="13" t="n">
        <v>48.772102</v>
      </c>
      <c r="AJ38" s="13" t="n">
        <v>48.774681</v>
      </c>
      <c r="AK38" s="5" t="n">
        <v>0.011717</v>
      </c>
    </row>
    <row r="39" ht="15" customHeight="1">
      <c r="A39" s="25" t="inlineStr">
        <is>
          <t>TKI000:ca_TestedNewTwuk</t>
        </is>
      </c>
      <c r="B39" s="7" t="inlineStr">
        <is>
          <t xml:space="preserve">     New Car 4/</t>
        </is>
      </c>
      <c r="C39" s="13" t="n">
        <v>38.844189</v>
      </c>
      <c r="D39" s="13" t="n">
        <v>39.84222</v>
      </c>
      <c r="E39" s="13" t="n">
        <v>41.359097</v>
      </c>
      <c r="F39" s="13" t="n">
        <v>43.479668</v>
      </c>
      <c r="G39" s="13" t="n">
        <v>45.512585</v>
      </c>
      <c r="H39" s="13" t="n">
        <v>47.573315</v>
      </c>
      <c r="I39" s="13" t="n">
        <v>49.833408</v>
      </c>
      <c r="J39" s="13" t="n">
        <v>51.159718</v>
      </c>
      <c r="K39" s="13" t="n">
        <v>53.621464</v>
      </c>
      <c r="L39" s="13" t="n">
        <v>53.702938</v>
      </c>
      <c r="M39" s="13" t="n">
        <v>53.80172</v>
      </c>
      <c r="N39" s="13" t="n">
        <v>53.874981</v>
      </c>
      <c r="O39" s="13" t="n">
        <v>54.05426</v>
      </c>
      <c r="P39" s="13" t="n">
        <v>54.202103</v>
      </c>
      <c r="Q39" s="13" t="n">
        <v>54.407009</v>
      </c>
      <c r="R39" s="13" t="n">
        <v>54.641037</v>
      </c>
      <c r="S39" s="13" t="n">
        <v>54.843136</v>
      </c>
      <c r="T39" s="13" t="n">
        <v>55.03714</v>
      </c>
      <c r="U39" s="13" t="n">
        <v>55.219742</v>
      </c>
      <c r="V39" s="13" t="n">
        <v>55.395058</v>
      </c>
      <c r="W39" s="13" t="n">
        <v>55.528614</v>
      </c>
      <c r="X39" s="13" t="n">
        <v>55.659931</v>
      </c>
      <c r="Y39" s="13" t="n">
        <v>55.794483</v>
      </c>
      <c r="Z39" s="13" t="n">
        <v>55.912376</v>
      </c>
      <c r="AA39" s="13" t="n">
        <v>55.95483</v>
      </c>
      <c r="AB39" s="13" t="n">
        <v>56.000454</v>
      </c>
      <c r="AC39" s="13" t="n">
        <v>56.032734</v>
      </c>
      <c r="AD39" s="13" t="n">
        <v>56.03751</v>
      </c>
      <c r="AE39" s="13" t="n">
        <v>56.043736</v>
      </c>
      <c r="AF39" s="13" t="n">
        <v>56.079899</v>
      </c>
      <c r="AG39" s="13" t="n">
        <v>56.113274</v>
      </c>
      <c r="AH39" s="13" t="n">
        <v>56.164932</v>
      </c>
      <c r="AI39" s="13" t="n">
        <v>56.197685</v>
      </c>
      <c r="AJ39" s="13" t="n">
        <v>56.227493</v>
      </c>
      <c r="AK39" s="5" t="n">
        <v>0.010823</v>
      </c>
    </row>
    <row r="40" ht="15" customHeight="1">
      <c r="A40" s="25" t="inlineStr">
        <is>
          <t>TKI000:ca_OnRoadNewVeh</t>
        </is>
      </c>
      <c r="B40" s="7" t="inlineStr">
        <is>
          <t xml:space="preserve">     New Light Truck 4/</t>
        </is>
      </c>
      <c r="C40" s="13" t="n">
        <v>28.17654</v>
      </c>
      <c r="D40" s="13" t="n">
        <v>28.57621</v>
      </c>
      <c r="E40" s="13" t="n">
        <v>29.362612</v>
      </c>
      <c r="F40" s="13" t="n">
        <v>30.6257</v>
      </c>
      <c r="G40" s="13" t="n">
        <v>32.636818</v>
      </c>
      <c r="H40" s="13" t="n">
        <v>34.45956</v>
      </c>
      <c r="I40" s="13" t="n">
        <v>36.077965</v>
      </c>
      <c r="J40" s="13" t="n">
        <v>37.708981</v>
      </c>
      <c r="K40" s="13" t="n">
        <v>39.618832</v>
      </c>
      <c r="L40" s="13" t="n">
        <v>39.709496</v>
      </c>
      <c r="M40" s="13" t="n">
        <v>39.731888</v>
      </c>
      <c r="N40" s="13" t="n">
        <v>39.700436</v>
      </c>
      <c r="O40" s="13" t="n">
        <v>39.652912</v>
      </c>
      <c r="P40" s="13" t="n">
        <v>39.600517</v>
      </c>
      <c r="Q40" s="13" t="n">
        <v>39.552765</v>
      </c>
      <c r="R40" s="13" t="n">
        <v>39.538483</v>
      </c>
      <c r="S40" s="13" t="n">
        <v>39.656025</v>
      </c>
      <c r="T40" s="13" t="n">
        <v>39.612507</v>
      </c>
      <c r="U40" s="13" t="n">
        <v>39.560276</v>
      </c>
      <c r="V40" s="13" t="n">
        <v>39.513908</v>
      </c>
      <c r="W40" s="13" t="n">
        <v>39.469017</v>
      </c>
      <c r="X40" s="13" t="n">
        <v>39.477066</v>
      </c>
      <c r="Y40" s="13" t="n">
        <v>39.453606</v>
      </c>
      <c r="Z40" s="13" t="n">
        <v>39.425179</v>
      </c>
      <c r="AA40" s="13" t="n">
        <v>39.526264</v>
      </c>
      <c r="AB40" s="13" t="n">
        <v>39.512119</v>
      </c>
      <c r="AC40" s="13" t="n">
        <v>39.481171</v>
      </c>
      <c r="AD40" s="13" t="n">
        <v>39.451141</v>
      </c>
      <c r="AE40" s="13" t="n">
        <v>39.554874</v>
      </c>
      <c r="AF40" s="13" t="n">
        <v>39.549133</v>
      </c>
      <c r="AG40" s="13" t="n">
        <v>39.541401</v>
      </c>
      <c r="AH40" s="13" t="n">
        <v>39.535969</v>
      </c>
      <c r="AI40" s="13" t="n">
        <v>39.531124</v>
      </c>
      <c r="AJ40" s="13" t="n">
        <v>39.535419</v>
      </c>
      <c r="AK40" s="5" t="n">
        <v>0.010196</v>
      </c>
    </row>
    <row r="41" ht="15" customHeight="1">
      <c r="A41" s="25" t="inlineStr">
        <is>
          <t>TKI000:ca_OnRoadNewCar</t>
        </is>
      </c>
      <c r="B41" s="7" t="inlineStr">
        <is>
          <t xml:space="preserve">   On-Road New Light-Duty Vehicle 5/</t>
        </is>
      </c>
      <c r="C41" s="13" t="n">
        <v>26.860435</v>
      </c>
      <c r="D41" s="13" t="n">
        <v>27.412979</v>
      </c>
      <c r="E41" s="13" t="n">
        <v>28.265438</v>
      </c>
      <c r="F41" s="13" t="n">
        <v>29.610132</v>
      </c>
      <c r="G41" s="13" t="n">
        <v>31.300692</v>
      </c>
      <c r="H41" s="13" t="n">
        <v>32.927387</v>
      </c>
      <c r="I41" s="13" t="n">
        <v>34.546352</v>
      </c>
      <c r="J41" s="13" t="n">
        <v>35.881912</v>
      </c>
      <c r="K41" s="13" t="n">
        <v>37.727074</v>
      </c>
      <c r="L41" s="13" t="n">
        <v>37.831051</v>
      </c>
      <c r="M41" s="13" t="n">
        <v>37.989754</v>
      </c>
      <c r="N41" s="13" t="n">
        <v>38.09668</v>
      </c>
      <c r="O41" s="13" t="n">
        <v>38.250278</v>
      </c>
      <c r="P41" s="13" t="n">
        <v>38.366863</v>
      </c>
      <c r="Q41" s="13" t="n">
        <v>38.507156</v>
      </c>
      <c r="R41" s="13" t="n">
        <v>38.671864</v>
      </c>
      <c r="S41" s="13" t="n">
        <v>38.86277</v>
      </c>
      <c r="T41" s="13" t="n">
        <v>38.978622</v>
      </c>
      <c r="U41" s="13" t="n">
        <v>39.081562</v>
      </c>
      <c r="V41" s="13" t="n">
        <v>39.182323</v>
      </c>
      <c r="W41" s="13" t="n">
        <v>39.252899</v>
      </c>
      <c r="X41" s="13" t="n">
        <v>39.351257</v>
      </c>
      <c r="Y41" s="13" t="n">
        <v>39.432819</v>
      </c>
      <c r="Z41" s="13" t="n">
        <v>39.504112</v>
      </c>
      <c r="AA41" s="13" t="n">
        <v>39.596188</v>
      </c>
      <c r="AB41" s="13" t="n">
        <v>39.645687</v>
      </c>
      <c r="AC41" s="13" t="n">
        <v>39.672047</v>
      </c>
      <c r="AD41" s="13" t="n">
        <v>39.67741</v>
      </c>
      <c r="AE41" s="13" t="n">
        <v>39.746174</v>
      </c>
      <c r="AF41" s="13" t="n">
        <v>39.761765</v>
      </c>
      <c r="AG41" s="13" t="n">
        <v>39.772858</v>
      </c>
      <c r="AH41" s="13" t="n">
        <v>39.796085</v>
      </c>
      <c r="AI41" s="13" t="n">
        <v>39.800686</v>
      </c>
      <c r="AJ41" s="13" t="n">
        <v>39.802731</v>
      </c>
      <c r="AK41" s="5" t="n">
        <v>0.011722</v>
      </c>
    </row>
    <row r="42" ht="15" customHeight="1">
      <c r="A42" s="25" t="inlineStr">
        <is>
          <t>TKI000:ca_OnRoadNewTwuk</t>
        </is>
      </c>
      <c r="B42" s="7" t="inlineStr">
        <is>
          <t xml:space="preserve">     New Car 5/</t>
        </is>
      </c>
      <c r="C42" s="13" t="n">
        <v>31.720737</v>
      </c>
      <c r="D42" s="13" t="n">
        <v>32.535744</v>
      </c>
      <c r="E42" s="13" t="n">
        <v>33.774448</v>
      </c>
      <c r="F42" s="13" t="n">
        <v>35.506138</v>
      </c>
      <c r="G42" s="13" t="n">
        <v>37.166248</v>
      </c>
      <c r="H42" s="13" t="n">
        <v>38.849072</v>
      </c>
      <c r="I42" s="13" t="n">
        <v>40.694695</v>
      </c>
      <c r="J42" s="13" t="n">
        <v>41.777779</v>
      </c>
      <c r="K42" s="13" t="n">
        <v>43.788078</v>
      </c>
      <c r="L42" s="13" t="n">
        <v>43.85461</v>
      </c>
      <c r="M42" s="13" t="n">
        <v>43.935276</v>
      </c>
      <c r="N42" s="13" t="n">
        <v>43.995106</v>
      </c>
      <c r="O42" s="13" t="n">
        <v>44.141506</v>
      </c>
      <c r="P42" s="13" t="n">
        <v>44.262238</v>
      </c>
      <c r="Q42" s="13" t="n">
        <v>44.429565</v>
      </c>
      <c r="R42" s="13" t="n">
        <v>44.620678</v>
      </c>
      <c r="S42" s="13" t="n">
        <v>44.785713</v>
      </c>
      <c r="T42" s="13" t="n">
        <v>44.944141</v>
      </c>
      <c r="U42" s="13" t="n">
        <v>45.093254</v>
      </c>
      <c r="V42" s="13" t="n">
        <v>45.23642</v>
      </c>
      <c r="W42" s="13" t="n">
        <v>45.345486</v>
      </c>
      <c r="X42" s="13" t="n">
        <v>45.452721</v>
      </c>
      <c r="Y42" s="13" t="n">
        <v>45.562599</v>
      </c>
      <c r="Z42" s="13" t="n">
        <v>45.658871</v>
      </c>
      <c r="AA42" s="13" t="n">
        <v>45.693539</v>
      </c>
      <c r="AB42" s="13" t="n">
        <v>45.730797</v>
      </c>
      <c r="AC42" s="13" t="n">
        <v>45.757156</v>
      </c>
      <c r="AD42" s="13" t="n">
        <v>45.761059</v>
      </c>
      <c r="AE42" s="13" t="n">
        <v>45.76614</v>
      </c>
      <c r="AF42" s="13" t="n">
        <v>45.795673</v>
      </c>
      <c r="AG42" s="13" t="n">
        <v>45.822926</v>
      </c>
      <c r="AH42" s="13" t="n">
        <v>45.865112</v>
      </c>
      <c r="AI42" s="13" t="n">
        <v>45.891857</v>
      </c>
      <c r="AJ42" s="13" t="n">
        <v>45.916199</v>
      </c>
      <c r="AK42" s="5" t="n">
        <v>0.010823</v>
      </c>
    </row>
    <row r="43" ht="15" customHeight="1">
      <c r="A43" s="25" t="inlineStr">
        <is>
          <t>TKI000:ca_Light-DutySto</t>
        </is>
      </c>
      <c r="B43" s="7" t="inlineStr">
        <is>
          <t xml:space="preserve">     New Light Truck 5/</t>
        </is>
      </c>
      <c r="C43" s="13" t="n">
        <v>22.973969</v>
      </c>
      <c r="D43" s="13" t="n">
        <v>23.299843</v>
      </c>
      <c r="E43" s="13" t="n">
        <v>23.941042</v>
      </c>
      <c r="F43" s="13" t="n">
        <v>24.970911</v>
      </c>
      <c r="G43" s="13" t="n">
        <v>26.610691</v>
      </c>
      <c r="H43" s="13" t="n">
        <v>28.09688</v>
      </c>
      <c r="I43" s="13" t="n">
        <v>29.416458</v>
      </c>
      <c r="J43" s="13" t="n">
        <v>30.746321</v>
      </c>
      <c r="K43" s="13" t="n">
        <v>32.303532</v>
      </c>
      <c r="L43" s="13" t="n">
        <v>32.377457</v>
      </c>
      <c r="M43" s="13" t="n">
        <v>32.395714</v>
      </c>
      <c r="N43" s="13" t="n">
        <v>32.370068</v>
      </c>
      <c r="O43" s="13" t="n">
        <v>32.331322</v>
      </c>
      <c r="P43" s="13" t="n">
        <v>32.288601</v>
      </c>
      <c r="Q43" s="13" t="n">
        <v>32.249664</v>
      </c>
      <c r="R43" s="13" t="n">
        <v>32.238018</v>
      </c>
      <c r="S43" s="13" t="n">
        <v>32.333858</v>
      </c>
      <c r="T43" s="13" t="n">
        <v>32.298374</v>
      </c>
      <c r="U43" s="13" t="n">
        <v>32.255791</v>
      </c>
      <c r="V43" s="13" t="n">
        <v>32.217983</v>
      </c>
      <c r="W43" s="13" t="n">
        <v>32.181381</v>
      </c>
      <c r="X43" s="13" t="n">
        <v>32.187943</v>
      </c>
      <c r="Y43" s="13" t="n">
        <v>32.168816</v>
      </c>
      <c r="Z43" s="13" t="n">
        <v>32.145638</v>
      </c>
      <c r="AA43" s="13" t="n">
        <v>32.228058</v>
      </c>
      <c r="AB43" s="13" t="n">
        <v>32.216526</v>
      </c>
      <c r="AC43" s="13" t="n">
        <v>32.191292</v>
      </c>
      <c r="AD43" s="13" t="n">
        <v>32.166805</v>
      </c>
      <c r="AE43" s="13" t="n">
        <v>32.251385</v>
      </c>
      <c r="AF43" s="13" t="n">
        <v>32.246704</v>
      </c>
      <c r="AG43" s="13" t="n">
        <v>32.240398</v>
      </c>
      <c r="AH43" s="13" t="n">
        <v>32.23597</v>
      </c>
      <c r="AI43" s="13" t="n">
        <v>32.232021</v>
      </c>
      <c r="AJ43" s="13" t="n">
        <v>32.235523</v>
      </c>
      <c r="AK43" s="5" t="n">
        <v>0.010196</v>
      </c>
    </row>
    <row r="44" ht="15" customHeight="1">
      <c r="A44" s="25" t="inlineStr">
        <is>
          <t>TKI000:ca_NewCommercial</t>
        </is>
      </c>
      <c r="B44" s="7" t="inlineStr">
        <is>
          <t xml:space="preserve">   Light-Duty Stock 6/</t>
        </is>
      </c>
      <c r="C44" s="13" t="n">
        <v>22.978952</v>
      </c>
      <c r="D44" s="13" t="n">
        <v>23.398106</v>
      </c>
      <c r="E44" s="13" t="n">
        <v>23.843401</v>
      </c>
      <c r="F44" s="13" t="n">
        <v>24.344713</v>
      </c>
      <c r="G44" s="13" t="n">
        <v>24.923719</v>
      </c>
      <c r="H44" s="13" t="n">
        <v>25.567287</v>
      </c>
      <c r="I44" s="13" t="n">
        <v>26.270464</v>
      </c>
      <c r="J44" s="13" t="n">
        <v>27.015501</v>
      </c>
      <c r="K44" s="13" t="n">
        <v>27.825493</v>
      </c>
      <c r="L44" s="13" t="n">
        <v>28.616632</v>
      </c>
      <c r="M44" s="13" t="n">
        <v>29.381109</v>
      </c>
      <c r="N44" s="13" t="n">
        <v>30.118488</v>
      </c>
      <c r="O44" s="13" t="n">
        <v>30.832413</v>
      </c>
      <c r="P44" s="13" t="n">
        <v>31.523226</v>
      </c>
      <c r="Q44" s="13" t="n">
        <v>32.190441</v>
      </c>
      <c r="R44" s="13" t="n">
        <v>32.832058</v>
      </c>
      <c r="S44" s="13" t="n">
        <v>33.448685</v>
      </c>
      <c r="T44" s="13" t="n">
        <v>34.035416</v>
      </c>
      <c r="U44" s="13" t="n">
        <v>34.584351</v>
      </c>
      <c r="V44" s="13" t="n">
        <v>35.093048</v>
      </c>
      <c r="W44" s="13" t="n">
        <v>35.559933</v>
      </c>
      <c r="X44" s="13" t="n">
        <v>35.985279</v>
      </c>
      <c r="Y44" s="13" t="n">
        <v>36.367504</v>
      </c>
      <c r="Z44" s="13" t="n">
        <v>36.707005</v>
      </c>
      <c r="AA44" s="13" t="n">
        <v>37.010239</v>
      </c>
      <c r="AB44" s="13" t="n">
        <v>37.279209</v>
      </c>
      <c r="AC44" s="13" t="n">
        <v>37.515091</v>
      </c>
      <c r="AD44" s="13" t="n">
        <v>37.720985</v>
      </c>
      <c r="AE44" s="13" t="n">
        <v>37.905506</v>
      </c>
      <c r="AF44" s="13" t="n">
        <v>38.067097</v>
      </c>
      <c r="AG44" s="13" t="n">
        <v>38.208519</v>
      </c>
      <c r="AH44" s="13" t="n">
        <v>38.3339</v>
      </c>
      <c r="AI44" s="13" t="n">
        <v>38.444389</v>
      </c>
      <c r="AJ44" s="13" t="n">
        <v>38.541634</v>
      </c>
      <c r="AK44" s="5" t="n">
        <v>0.015719</v>
      </c>
    </row>
    <row r="45" ht="15" customHeight="1">
      <c r="A45" s="25" t="inlineStr">
        <is>
          <t>TKI000:ca_StockCommerci</t>
        </is>
      </c>
      <c r="B45" s="7" t="inlineStr">
        <is>
          <t xml:space="preserve">   New Commercial Light Truck 1/</t>
        </is>
      </c>
      <c r="C45" s="13" t="n">
        <v>13.267185</v>
      </c>
      <c r="D45" s="13" t="n">
        <v>15.013555</v>
      </c>
      <c r="E45" s="13" t="n">
        <v>15.067958</v>
      </c>
      <c r="F45" s="13" t="n">
        <v>15.167167</v>
      </c>
      <c r="G45" s="13" t="n">
        <v>15.423962</v>
      </c>
      <c r="H45" s="13" t="n">
        <v>15.624479</v>
      </c>
      <c r="I45" s="13" t="n">
        <v>15.900784</v>
      </c>
      <c r="J45" s="13" t="n">
        <v>16.239008</v>
      </c>
      <c r="K45" s="13" t="n">
        <v>16.665731</v>
      </c>
      <c r="L45" s="13" t="n">
        <v>17.07394</v>
      </c>
      <c r="M45" s="13" t="n">
        <v>17.423733</v>
      </c>
      <c r="N45" s="13" t="n">
        <v>17.451674</v>
      </c>
      <c r="O45" s="13" t="n">
        <v>17.575447</v>
      </c>
      <c r="P45" s="13" t="n">
        <v>17.675241</v>
      </c>
      <c r="Q45" s="13" t="n">
        <v>17.73703</v>
      </c>
      <c r="R45" s="13" t="n">
        <v>17.739464</v>
      </c>
      <c r="S45" s="13" t="n">
        <v>17.671814</v>
      </c>
      <c r="T45" s="13" t="n">
        <v>17.634943</v>
      </c>
      <c r="U45" s="13" t="n">
        <v>17.633078</v>
      </c>
      <c r="V45" s="13" t="n">
        <v>17.595037</v>
      </c>
      <c r="W45" s="13" t="n">
        <v>17.606033</v>
      </c>
      <c r="X45" s="13" t="n">
        <v>17.615602</v>
      </c>
      <c r="Y45" s="13" t="n">
        <v>17.635689</v>
      </c>
      <c r="Z45" s="13" t="n">
        <v>17.656584</v>
      </c>
      <c r="AA45" s="13" t="n">
        <v>17.674627</v>
      </c>
      <c r="AB45" s="13" t="n">
        <v>17.695385</v>
      </c>
      <c r="AC45" s="13" t="n">
        <v>17.710897</v>
      </c>
      <c r="AD45" s="13" t="n">
        <v>17.722534</v>
      </c>
      <c r="AE45" s="13" t="n">
        <v>17.703987</v>
      </c>
      <c r="AF45" s="13" t="n">
        <v>17.713671</v>
      </c>
      <c r="AG45" s="13" t="n">
        <v>17.720264</v>
      </c>
      <c r="AH45" s="13" t="n">
        <v>17.729158</v>
      </c>
      <c r="AI45" s="13" t="n">
        <v>17.750185</v>
      </c>
      <c r="AJ45" s="13" t="n">
        <v>17.768799</v>
      </c>
      <c r="AK45" s="5" t="n">
        <v>0.005279</v>
      </c>
    </row>
    <row r="46" ht="15" customHeight="1">
      <c r="A46" s="25" t="inlineStr">
        <is>
          <t>TKI000:ca_FreightTruck</t>
        </is>
      </c>
      <c r="B46" s="7" t="inlineStr">
        <is>
          <t xml:space="preserve">   Stock Commercial Light Truck 1/</t>
        </is>
      </c>
      <c r="C46" s="13" t="n">
        <v>13.680938</v>
      </c>
      <c r="D46" s="13" t="n">
        <v>13.806588</v>
      </c>
      <c r="E46" s="13" t="n">
        <v>13.931844</v>
      </c>
      <c r="F46" s="13" t="n">
        <v>14.097829</v>
      </c>
      <c r="G46" s="13" t="n">
        <v>14.271951</v>
      </c>
      <c r="H46" s="13" t="n">
        <v>14.463296</v>
      </c>
      <c r="I46" s="13" t="n">
        <v>14.661203</v>
      </c>
      <c r="J46" s="13" t="n">
        <v>14.868921</v>
      </c>
      <c r="K46" s="13" t="n">
        <v>15.04772</v>
      </c>
      <c r="L46" s="13" t="n">
        <v>15.250485</v>
      </c>
      <c r="M46" s="13" t="n">
        <v>15.469141</v>
      </c>
      <c r="N46" s="13" t="n">
        <v>15.679131</v>
      </c>
      <c r="O46" s="13" t="n">
        <v>15.881999</v>
      </c>
      <c r="P46" s="13" t="n">
        <v>16.080351</v>
      </c>
      <c r="Q46" s="13" t="n">
        <v>16.25989</v>
      </c>
      <c r="R46" s="13" t="n">
        <v>16.421648</v>
      </c>
      <c r="S46" s="13" t="n">
        <v>16.55814</v>
      </c>
      <c r="T46" s="13" t="n">
        <v>16.673365</v>
      </c>
      <c r="U46" s="13" t="n">
        <v>16.775356</v>
      </c>
      <c r="V46" s="13" t="n">
        <v>16.865324</v>
      </c>
      <c r="W46" s="13" t="n">
        <v>16.940193</v>
      </c>
      <c r="X46" s="13" t="n">
        <v>17.005682</v>
      </c>
      <c r="Y46" s="13" t="n">
        <v>17.071365</v>
      </c>
      <c r="Z46" s="13" t="n">
        <v>17.127596</v>
      </c>
      <c r="AA46" s="13" t="n">
        <v>17.18157</v>
      </c>
      <c r="AB46" s="13" t="n">
        <v>17.229876</v>
      </c>
      <c r="AC46" s="13" t="n">
        <v>17.27033</v>
      </c>
      <c r="AD46" s="13" t="n">
        <v>17.306684</v>
      </c>
      <c r="AE46" s="13" t="n">
        <v>17.334562</v>
      </c>
      <c r="AF46" s="13" t="n">
        <v>17.348494</v>
      </c>
      <c r="AG46" s="13" t="n">
        <v>17.368992</v>
      </c>
      <c r="AH46" s="13" t="n">
        <v>17.406809</v>
      </c>
      <c r="AI46" s="13" t="n">
        <v>17.437517</v>
      </c>
      <c r="AJ46" s="13" t="n">
        <v>17.471701</v>
      </c>
      <c r="AK46" s="5" t="n">
        <v>0.007385</v>
      </c>
    </row>
    <row r="47" ht="15" customHeight="1">
      <c r="B47" s="7" t="inlineStr">
        <is>
          <t xml:space="preserve">   Freight Truck</t>
        </is>
      </c>
      <c r="C47" s="13" t="n">
        <v>7.133016</v>
      </c>
      <c r="D47" s="13" t="n">
        <v>7.234839</v>
      </c>
      <c r="E47" s="13" t="n">
        <v>7.335194</v>
      </c>
      <c r="F47" s="13" t="n">
        <v>7.434534</v>
      </c>
      <c r="G47" s="13" t="n">
        <v>7.53856</v>
      </c>
      <c r="H47" s="13" t="n">
        <v>7.643671</v>
      </c>
      <c r="I47" s="13" t="n">
        <v>7.754342</v>
      </c>
      <c r="J47" s="13" t="n">
        <v>7.873028</v>
      </c>
      <c r="K47" s="13" t="n">
        <v>8.002402</v>
      </c>
      <c r="L47" s="13" t="n">
        <v>8.144583000000001</v>
      </c>
      <c r="M47" s="13" t="n">
        <v>8.300921000000001</v>
      </c>
      <c r="N47" s="13" t="n">
        <v>8.463225</v>
      </c>
      <c r="O47" s="13" t="n">
        <v>8.630606</v>
      </c>
      <c r="P47" s="13" t="n">
        <v>8.802322999999999</v>
      </c>
      <c r="Q47" s="13" t="n">
        <v>8.97359</v>
      </c>
      <c r="R47" s="13" t="n">
        <v>9.139457999999999</v>
      </c>
      <c r="S47" s="13" t="n">
        <v>9.299234999999999</v>
      </c>
      <c r="T47" s="13" t="n">
        <v>9.442710999999999</v>
      </c>
      <c r="U47" s="13" t="n">
        <v>9.568296</v>
      </c>
      <c r="V47" s="13" t="n">
        <v>9.682433</v>
      </c>
      <c r="W47" s="13" t="n">
        <v>9.784242000000001</v>
      </c>
      <c r="X47" s="13" t="n">
        <v>9.877921000000001</v>
      </c>
      <c r="Y47" s="13" t="n">
        <v>9.962059999999999</v>
      </c>
      <c r="Z47" s="13" t="n">
        <v>10.051148</v>
      </c>
      <c r="AA47" s="13" t="n">
        <v>10.121845</v>
      </c>
      <c r="AB47" s="13" t="n">
        <v>10.185764</v>
      </c>
      <c r="AC47" s="13" t="n">
        <v>10.238789</v>
      </c>
      <c r="AD47" s="13" t="n">
        <v>10.28496</v>
      </c>
      <c r="AE47" s="13" t="n">
        <v>10.331643</v>
      </c>
      <c r="AF47" s="13" t="n">
        <v>10.376075</v>
      </c>
      <c r="AG47" s="13" t="n">
        <v>10.415617</v>
      </c>
      <c r="AH47" s="13" t="n">
        <v>10.453134</v>
      </c>
      <c r="AI47" s="13" t="n">
        <v>10.495623</v>
      </c>
      <c r="AJ47" s="13" t="n">
        <v>10.53261</v>
      </c>
      <c r="AK47" s="5" t="n">
        <v>0.011806</v>
      </c>
    </row>
    <row r="48" ht="15" customHeight="1">
      <c r="A48" s="25" t="inlineStr">
        <is>
          <t>TKI000:ca_Aircraft</t>
        </is>
      </c>
      <c r="B48" s="4" t="inlineStr">
        <is>
          <t xml:space="preserve"> (seat miles per gallon)</t>
        </is>
      </c>
    </row>
    <row r="49" ht="15" customHeight="1">
      <c r="B49" s="7" t="inlineStr">
        <is>
          <t xml:space="preserve">   Aircraft</t>
        </is>
      </c>
      <c r="C49" s="13" t="n">
        <v>68.402603</v>
      </c>
      <c r="D49" s="13" t="n">
        <v>68.732193</v>
      </c>
      <c r="E49" s="13" t="n">
        <v>69.062111</v>
      </c>
      <c r="F49" s="13" t="n">
        <v>69.384827</v>
      </c>
      <c r="G49" s="13" t="n">
        <v>69.71015199999999</v>
      </c>
      <c r="H49" s="13" t="n">
        <v>70.04347199999999</v>
      </c>
      <c r="I49" s="13" t="n">
        <v>70.380814</v>
      </c>
      <c r="J49" s="13" t="n">
        <v>70.73466500000001</v>
      </c>
      <c r="K49" s="13" t="n">
        <v>71.079346</v>
      </c>
      <c r="L49" s="13" t="n">
        <v>71.468315</v>
      </c>
      <c r="M49" s="13" t="n">
        <v>71.879921</v>
      </c>
      <c r="N49" s="13" t="n">
        <v>72.329201</v>
      </c>
      <c r="O49" s="13" t="n">
        <v>72.806061</v>
      </c>
      <c r="P49" s="13" t="n">
        <v>73.26902</v>
      </c>
      <c r="Q49" s="13" t="n">
        <v>73.724205</v>
      </c>
      <c r="R49" s="13" t="n">
        <v>74.190994</v>
      </c>
      <c r="S49" s="13" t="n">
        <v>74.669258</v>
      </c>
      <c r="T49" s="13" t="n">
        <v>75.13651299999999</v>
      </c>
      <c r="U49" s="13" t="n">
        <v>75.61467</v>
      </c>
      <c r="V49" s="13" t="n">
        <v>76.099602</v>
      </c>
      <c r="W49" s="13" t="n">
        <v>76.587379</v>
      </c>
      <c r="X49" s="13" t="n">
        <v>77.079155</v>
      </c>
      <c r="Y49" s="13" t="n">
        <v>77.586296</v>
      </c>
      <c r="Z49" s="13" t="n">
        <v>78.09967</v>
      </c>
      <c r="AA49" s="13" t="n">
        <v>78.597786</v>
      </c>
      <c r="AB49" s="13" t="n">
        <v>79.09581799999999</v>
      </c>
      <c r="AC49" s="13" t="n">
        <v>79.574516</v>
      </c>
      <c r="AD49" s="13" t="n">
        <v>80.036766</v>
      </c>
      <c r="AE49" s="13" t="n">
        <v>80.496498</v>
      </c>
      <c r="AF49" s="13" t="n">
        <v>80.955223</v>
      </c>
      <c r="AG49" s="13" t="n">
        <v>81.4114</v>
      </c>
      <c r="AH49" s="13" t="n">
        <v>81.87428300000001</v>
      </c>
      <c r="AI49" s="13" t="n">
        <v>82.320076</v>
      </c>
      <c r="AJ49" s="13" t="n">
        <v>82.757706</v>
      </c>
      <c r="AK49" s="5" t="n">
        <v>0.00582</v>
      </c>
    </row>
    <row r="50" ht="15" customHeight="1">
      <c r="A50" s="25" t="inlineStr">
        <is>
          <t>TKI000:ca_Rail</t>
        </is>
      </c>
      <c r="B50" s="4" t="inlineStr">
        <is>
          <t xml:space="preserve"> (ton miles/thousand Btu)</t>
        </is>
      </c>
    </row>
    <row r="51" ht="15" customHeight="1">
      <c r="A51" s="25" t="inlineStr">
        <is>
          <t>TKI000:ca_DomesticShipp</t>
        </is>
      </c>
      <c r="B51" s="7" t="inlineStr">
        <is>
          <t xml:space="preserve">   Rail</t>
        </is>
      </c>
      <c r="C51" s="13" t="n">
        <v>3.422345</v>
      </c>
      <c r="D51" s="13" t="n">
        <v>3.444543</v>
      </c>
      <c r="E51" s="13" t="n">
        <v>3.466884</v>
      </c>
      <c r="F51" s="13" t="n">
        <v>3.489371</v>
      </c>
      <c r="G51" s="13" t="n">
        <v>3.512003</v>
      </c>
      <c r="H51" s="13" t="n">
        <v>3.534782</v>
      </c>
      <c r="I51" s="13" t="n">
        <v>3.55771</v>
      </c>
      <c r="J51" s="13" t="n">
        <v>3.580785</v>
      </c>
      <c r="K51" s="13" t="n">
        <v>3.60401</v>
      </c>
      <c r="L51" s="13" t="n">
        <v>3.627386</v>
      </c>
      <c r="M51" s="13" t="n">
        <v>3.650914</v>
      </c>
      <c r="N51" s="13" t="n">
        <v>3.674594</v>
      </c>
      <c r="O51" s="13" t="n">
        <v>3.698428</v>
      </c>
      <c r="P51" s="13" t="n">
        <v>3.722416</v>
      </c>
      <c r="Q51" s="13" t="n">
        <v>3.74656</v>
      </c>
      <c r="R51" s="13" t="n">
        <v>3.77086</v>
      </c>
      <c r="S51" s="13" t="n">
        <v>3.795318</v>
      </c>
      <c r="T51" s="13" t="n">
        <v>3.819935</v>
      </c>
      <c r="U51" s="13" t="n">
        <v>3.844712</v>
      </c>
      <c r="V51" s="13" t="n">
        <v>3.869649</v>
      </c>
      <c r="W51" s="13" t="n">
        <v>3.894748</v>
      </c>
      <c r="X51" s="13" t="n">
        <v>3.920009</v>
      </c>
      <c r="Y51" s="13" t="n">
        <v>3.945435</v>
      </c>
      <c r="Z51" s="13" t="n">
        <v>3.971025</v>
      </c>
      <c r="AA51" s="13" t="n">
        <v>3.996782</v>
      </c>
      <c r="AB51" s="13" t="n">
        <v>4.022705</v>
      </c>
      <c r="AC51" s="13" t="n">
        <v>4.048797</v>
      </c>
      <c r="AD51" s="13" t="n">
        <v>4.075058</v>
      </c>
      <c r="AE51" s="13" t="n">
        <v>4.101489</v>
      </c>
      <c r="AF51" s="13" t="n">
        <v>4.128091</v>
      </c>
      <c r="AG51" s="13" t="n">
        <v>4.154866</v>
      </c>
      <c r="AH51" s="13" t="n">
        <v>4.181815</v>
      </c>
      <c r="AI51" s="13" t="n">
        <v>4.208939</v>
      </c>
      <c r="AJ51" s="13" t="n">
        <v>4.236238</v>
      </c>
      <c r="AK51" s="5" t="n">
        <v>0.006486</v>
      </c>
    </row>
    <row r="52" ht="15" customHeight="1">
      <c r="B52" s="7" t="inlineStr">
        <is>
          <t xml:space="preserve">   Domestic Shipping</t>
        </is>
      </c>
      <c r="C52" s="13" t="n">
        <v>4.756678</v>
      </c>
      <c r="D52" s="13" t="n">
        <v>4.784937</v>
      </c>
      <c r="E52" s="13" t="n">
        <v>4.813365</v>
      </c>
      <c r="F52" s="13" t="n">
        <v>4.84196</v>
      </c>
      <c r="G52" s="13" t="n">
        <v>4.870726</v>
      </c>
      <c r="H52" s="13" t="n">
        <v>4.899663</v>
      </c>
      <c r="I52" s="13" t="n">
        <v>4.928772</v>
      </c>
      <c r="J52" s="13" t="n">
        <v>4.958054</v>
      </c>
      <c r="K52" s="13" t="n">
        <v>4.987509</v>
      </c>
      <c r="L52" s="13" t="n">
        <v>5.01714</v>
      </c>
      <c r="M52" s="13" t="n">
        <v>5.046947</v>
      </c>
      <c r="N52" s="13" t="n">
        <v>5.076931</v>
      </c>
      <c r="O52" s="13" t="n">
        <v>5.107092</v>
      </c>
      <c r="P52" s="13" t="n">
        <v>5.137434</v>
      </c>
      <c r="Q52" s="13" t="n">
        <v>5.167955</v>
      </c>
      <c r="R52" s="13" t="n">
        <v>5.198658</v>
      </c>
      <c r="S52" s="13" t="n">
        <v>5.229543</v>
      </c>
      <c r="T52" s="13" t="n">
        <v>5.260611</v>
      </c>
      <c r="U52" s="13" t="n">
        <v>5.291864</v>
      </c>
      <c r="V52" s="13" t="n">
        <v>5.323303</v>
      </c>
      <c r="W52" s="13" t="n">
        <v>5.354929</v>
      </c>
      <c r="X52" s="13" t="n">
        <v>5.386742</v>
      </c>
      <c r="Y52" s="13" t="n">
        <v>5.418745</v>
      </c>
      <c r="Z52" s="13" t="n">
        <v>5.450938</v>
      </c>
      <c r="AA52" s="13" t="n">
        <v>5.483322</v>
      </c>
      <c r="AB52" s="13" t="n">
        <v>5.515898</v>
      </c>
      <c r="AC52" s="13" t="n">
        <v>5.548667</v>
      </c>
      <c r="AD52" s="13" t="n">
        <v>5.581632</v>
      </c>
      <c r="AE52" s="13" t="n">
        <v>5.614792</v>
      </c>
      <c r="AF52" s="13" t="n">
        <v>5.64815</v>
      </c>
      <c r="AG52" s="13" t="n">
        <v>5.681705</v>
      </c>
      <c r="AH52" s="13" t="n">
        <v>5.71546</v>
      </c>
      <c r="AI52" s="13" t="n">
        <v>5.749416</v>
      </c>
      <c r="AJ52" s="13" t="n">
        <v>5.783573</v>
      </c>
      <c r="AK52" s="5" t="n">
        <v>0.005941</v>
      </c>
    </row>
    <row r="54" ht="15" customHeight="1">
      <c r="B54" s="4" t="inlineStr">
        <is>
          <t>Energy Use by Mode</t>
        </is>
      </c>
    </row>
    <row r="55" ht="15" customHeight="1">
      <c r="A55" s="25" t="inlineStr">
        <is>
          <t>TKI000:da_Light-DutyVeh</t>
        </is>
      </c>
      <c r="B55" s="4" t="inlineStr">
        <is>
          <t xml:space="preserve">  (quadrillion Btu)</t>
        </is>
      </c>
    </row>
    <row r="56" ht="15" customHeight="1">
      <c r="A56" s="25" t="inlineStr">
        <is>
          <t>TKI000:da_CommercialLig</t>
        </is>
      </c>
      <c r="B56" s="7" t="inlineStr">
        <is>
          <t xml:space="preserve">    Light-Duty Vehicles</t>
        </is>
      </c>
      <c r="C56" s="16" t="n">
        <v>15.428981</v>
      </c>
      <c r="D56" s="16" t="n">
        <v>15.405498</v>
      </c>
      <c r="E56" s="16" t="n">
        <v>15.323709</v>
      </c>
      <c r="F56" s="16" t="n">
        <v>15.159972</v>
      </c>
      <c r="G56" s="16" t="n">
        <v>14.917847</v>
      </c>
      <c r="H56" s="16" t="n">
        <v>14.628936</v>
      </c>
      <c r="I56" s="16" t="n">
        <v>14.292074</v>
      </c>
      <c r="J56" s="16" t="n">
        <v>13.935912</v>
      </c>
      <c r="K56" s="16" t="n">
        <v>13.565999</v>
      </c>
      <c r="L56" s="16" t="n">
        <v>13.277204</v>
      </c>
      <c r="M56" s="16" t="n">
        <v>13.019745</v>
      </c>
      <c r="N56" s="16" t="n">
        <v>12.784966</v>
      </c>
      <c r="O56" s="16" t="n">
        <v>12.550358</v>
      </c>
      <c r="P56" s="16" t="n">
        <v>12.335548</v>
      </c>
      <c r="Q56" s="16" t="n">
        <v>12.134972</v>
      </c>
      <c r="R56" s="16" t="n">
        <v>11.949124</v>
      </c>
      <c r="S56" s="16" t="n">
        <v>11.778061</v>
      </c>
      <c r="T56" s="16" t="n">
        <v>11.621789</v>
      </c>
      <c r="U56" s="16" t="n">
        <v>11.477596</v>
      </c>
      <c r="V56" s="16" t="n">
        <v>11.370868</v>
      </c>
      <c r="W56" s="16" t="n">
        <v>11.287215</v>
      </c>
      <c r="X56" s="16" t="n">
        <v>11.223202</v>
      </c>
      <c r="Y56" s="16" t="n">
        <v>11.175605</v>
      </c>
      <c r="Z56" s="16" t="n">
        <v>11.142943</v>
      </c>
      <c r="AA56" s="16" t="n">
        <v>11.12225</v>
      </c>
      <c r="AB56" s="16" t="n">
        <v>11.112763</v>
      </c>
      <c r="AC56" s="16" t="n">
        <v>11.114813</v>
      </c>
      <c r="AD56" s="16" t="n">
        <v>11.125956</v>
      </c>
      <c r="AE56" s="16" t="n">
        <v>11.141642</v>
      </c>
      <c r="AF56" s="16" t="n">
        <v>11.164968</v>
      </c>
      <c r="AG56" s="16" t="n">
        <v>11.191122</v>
      </c>
      <c r="AH56" s="16" t="n">
        <v>11.216116</v>
      </c>
      <c r="AI56" s="16" t="n">
        <v>11.244189</v>
      </c>
      <c r="AJ56" s="16" t="n">
        <v>11.271485</v>
      </c>
      <c r="AK56" s="5" t="n">
        <v>-0.009717</v>
      </c>
    </row>
    <row r="57" ht="15" customHeight="1">
      <c r="A57" s="25" t="inlineStr">
        <is>
          <t>TKI000:da_BusTransporta</t>
        </is>
      </c>
      <c r="B57" s="7" t="inlineStr">
        <is>
          <t xml:space="preserve">    Commercial Light Trucks 1/</t>
        </is>
      </c>
      <c r="C57" s="16" t="n">
        <v>0.887006</v>
      </c>
      <c r="D57" s="16" t="n">
        <v>0.901172</v>
      </c>
      <c r="E57" s="16" t="n">
        <v>0.913443</v>
      </c>
      <c r="F57" s="16" t="n">
        <v>0.917378</v>
      </c>
      <c r="G57" s="16" t="n">
        <v>0.917018</v>
      </c>
      <c r="H57" s="16" t="n">
        <v>0.915444</v>
      </c>
      <c r="I57" s="16" t="n">
        <v>0.913535</v>
      </c>
      <c r="J57" s="16" t="n">
        <v>0.910829</v>
      </c>
      <c r="K57" s="16" t="n">
        <v>0.911685</v>
      </c>
      <c r="L57" s="16" t="n">
        <v>0.912469</v>
      </c>
      <c r="M57" s="16" t="n">
        <v>0.912204</v>
      </c>
      <c r="N57" s="16" t="n">
        <v>0.9139350000000001</v>
      </c>
      <c r="O57" s="16" t="n">
        <v>0.914036</v>
      </c>
      <c r="P57" s="16" t="n">
        <v>0.914125</v>
      </c>
      <c r="Q57" s="16" t="n">
        <v>0.916358</v>
      </c>
      <c r="R57" s="16" t="n">
        <v>0.919401</v>
      </c>
      <c r="S57" s="16" t="n">
        <v>0.923922</v>
      </c>
      <c r="T57" s="16" t="n">
        <v>0.93013</v>
      </c>
      <c r="U57" s="16" t="n">
        <v>0.937661</v>
      </c>
      <c r="V57" s="16" t="n">
        <v>0.94613</v>
      </c>
      <c r="W57" s="16" t="n">
        <v>0.955936</v>
      </c>
      <c r="X57" s="16" t="n">
        <v>0.966482</v>
      </c>
      <c r="Y57" s="16" t="n">
        <v>0.976147</v>
      </c>
      <c r="Z57" s="16" t="n">
        <v>0.986168</v>
      </c>
      <c r="AA57" s="16" t="n">
        <v>0.99651</v>
      </c>
      <c r="AB57" s="16" t="n">
        <v>1.006997</v>
      </c>
      <c r="AC57" s="16" t="n">
        <v>1.018671</v>
      </c>
      <c r="AD57" s="16" t="n">
        <v>1.031238</v>
      </c>
      <c r="AE57" s="16" t="n">
        <v>1.045235</v>
      </c>
      <c r="AF57" s="16" t="n">
        <v>1.060043</v>
      </c>
      <c r="AG57" s="16" t="n">
        <v>1.07486</v>
      </c>
      <c r="AH57" s="16" t="n">
        <v>1.088664</v>
      </c>
      <c r="AI57" s="16" t="n">
        <v>1.102422</v>
      </c>
      <c r="AJ57" s="16" t="n">
        <v>1.11621</v>
      </c>
      <c r="AK57" s="5" t="n">
        <v>0.00671</v>
      </c>
    </row>
    <row r="58" ht="15" customHeight="1">
      <c r="A58" s="25" t="inlineStr">
        <is>
          <t>TKI000:da_FreightTrucks</t>
        </is>
      </c>
      <c r="B58" s="7" t="inlineStr">
        <is>
          <t xml:space="preserve">    Bus Transportation</t>
        </is>
      </c>
      <c r="C58" s="16" t="n">
        <v>0.236778</v>
      </c>
      <c r="D58" s="16" t="n">
        <v>0.237636</v>
      </c>
      <c r="E58" s="16" t="n">
        <v>0.238408</v>
      </c>
      <c r="F58" s="16" t="n">
        <v>0.239163</v>
      </c>
      <c r="G58" s="16" t="n">
        <v>0.239921</v>
      </c>
      <c r="H58" s="16" t="n">
        <v>0.240654</v>
      </c>
      <c r="I58" s="16" t="n">
        <v>0.241333</v>
      </c>
      <c r="J58" s="16" t="n">
        <v>0.242039</v>
      </c>
      <c r="K58" s="16" t="n">
        <v>0.242841</v>
      </c>
      <c r="L58" s="16" t="n">
        <v>0.243624</v>
      </c>
      <c r="M58" s="16" t="n">
        <v>0.244393</v>
      </c>
      <c r="N58" s="16" t="n">
        <v>0.245183</v>
      </c>
      <c r="O58" s="16" t="n">
        <v>0.245948</v>
      </c>
      <c r="P58" s="16" t="n">
        <v>0.246627</v>
      </c>
      <c r="Q58" s="16" t="n">
        <v>0.247273</v>
      </c>
      <c r="R58" s="16" t="n">
        <v>0.247895</v>
      </c>
      <c r="S58" s="16" t="n">
        <v>0.24841</v>
      </c>
      <c r="T58" s="16" t="n">
        <v>0.24887</v>
      </c>
      <c r="U58" s="16" t="n">
        <v>0.249278</v>
      </c>
      <c r="V58" s="16" t="n">
        <v>0.249639</v>
      </c>
      <c r="W58" s="16" t="n">
        <v>0.249957</v>
      </c>
      <c r="X58" s="16" t="n">
        <v>0.25023</v>
      </c>
      <c r="Y58" s="16" t="n">
        <v>0.250457</v>
      </c>
      <c r="Z58" s="16" t="n">
        <v>0.250637</v>
      </c>
      <c r="AA58" s="16" t="n">
        <v>0.250765</v>
      </c>
      <c r="AB58" s="16" t="n">
        <v>0.250847</v>
      </c>
      <c r="AC58" s="16" t="n">
        <v>0.250888</v>
      </c>
      <c r="AD58" s="16" t="n">
        <v>0.250892</v>
      </c>
      <c r="AE58" s="16" t="n">
        <v>0.250873</v>
      </c>
      <c r="AF58" s="16" t="n">
        <v>0.250846</v>
      </c>
      <c r="AG58" s="16" t="n">
        <v>0.250834</v>
      </c>
      <c r="AH58" s="16" t="n">
        <v>0.250861</v>
      </c>
      <c r="AI58" s="16" t="n">
        <v>0.250946</v>
      </c>
      <c r="AJ58" s="16" t="n">
        <v>0.25111</v>
      </c>
      <c r="AK58" s="5" t="n">
        <v>0.001725</v>
      </c>
    </row>
    <row r="59" ht="15" customHeight="1">
      <c r="A59" s="25" t="inlineStr">
        <is>
          <t>TKI000:da_Rail,Passenge</t>
        </is>
      </c>
      <c r="B59" s="7" t="inlineStr">
        <is>
          <t xml:space="preserve">    Freight Trucks</t>
        </is>
      </c>
      <c r="C59" s="16" t="n">
        <v>5.649382</v>
      </c>
      <c r="D59" s="16" t="n">
        <v>5.722904</v>
      </c>
      <c r="E59" s="16" t="n">
        <v>5.814896</v>
      </c>
      <c r="F59" s="16" t="n">
        <v>5.825496</v>
      </c>
      <c r="G59" s="16" t="n">
        <v>5.808636</v>
      </c>
      <c r="H59" s="16" t="n">
        <v>5.806846</v>
      </c>
      <c r="I59" s="16" t="n">
        <v>5.804241</v>
      </c>
      <c r="J59" s="16" t="n">
        <v>5.792575</v>
      </c>
      <c r="K59" s="16" t="n">
        <v>5.777115</v>
      </c>
      <c r="L59" s="16" t="n">
        <v>5.7594</v>
      </c>
      <c r="M59" s="16" t="n">
        <v>5.720149</v>
      </c>
      <c r="N59" s="16" t="n">
        <v>5.686709</v>
      </c>
      <c r="O59" s="16" t="n">
        <v>5.642106</v>
      </c>
      <c r="P59" s="16" t="n">
        <v>5.597387</v>
      </c>
      <c r="Q59" s="16" t="n">
        <v>5.564857</v>
      </c>
      <c r="R59" s="16" t="n">
        <v>5.532156</v>
      </c>
      <c r="S59" s="16" t="n">
        <v>5.504872</v>
      </c>
      <c r="T59" s="16" t="n">
        <v>5.492891</v>
      </c>
      <c r="U59" s="16" t="n">
        <v>5.499219</v>
      </c>
      <c r="V59" s="16" t="n">
        <v>5.510053</v>
      </c>
      <c r="W59" s="16" t="n">
        <v>5.531815</v>
      </c>
      <c r="X59" s="16" t="n">
        <v>5.557973</v>
      </c>
      <c r="Y59" s="16" t="n">
        <v>5.583206</v>
      </c>
      <c r="Z59" s="16" t="n">
        <v>5.602642</v>
      </c>
      <c r="AA59" s="16" t="n">
        <v>5.634213</v>
      </c>
      <c r="AB59" s="16" t="n">
        <v>5.66795</v>
      </c>
      <c r="AC59" s="16" t="n">
        <v>5.708614</v>
      </c>
      <c r="AD59" s="16" t="n">
        <v>5.758537</v>
      </c>
      <c r="AE59" s="16" t="n">
        <v>5.812732</v>
      </c>
      <c r="AF59" s="16" t="n">
        <v>5.871642</v>
      </c>
      <c r="AG59" s="16" t="n">
        <v>5.939038</v>
      </c>
      <c r="AH59" s="16" t="n">
        <v>6.007619</v>
      </c>
      <c r="AI59" s="16" t="n">
        <v>6.063802</v>
      </c>
      <c r="AJ59" s="16" t="n">
        <v>6.126197</v>
      </c>
      <c r="AK59" s="5" t="n">
        <v>0.00213</v>
      </c>
    </row>
    <row r="60" ht="15" customHeight="1">
      <c r="A60" s="25" t="inlineStr">
        <is>
          <t>TKI000:da_Rail,Freight</t>
        </is>
      </c>
      <c r="B60" s="7" t="inlineStr">
        <is>
          <t xml:space="preserve">    Rail, Passenger</t>
        </is>
      </c>
      <c r="C60" s="16" t="n">
        <v>0.046543</v>
      </c>
      <c r="D60" s="16" t="n">
        <v>0.046796</v>
      </c>
      <c r="E60" s="16" t="n">
        <v>0.04753</v>
      </c>
      <c r="F60" s="16" t="n">
        <v>0.048112</v>
      </c>
      <c r="G60" s="16" t="n">
        <v>0.048722</v>
      </c>
      <c r="H60" s="16" t="n">
        <v>0.049294</v>
      </c>
      <c r="I60" s="16" t="n">
        <v>0.049854</v>
      </c>
      <c r="J60" s="16" t="n">
        <v>0.050421</v>
      </c>
      <c r="K60" s="16" t="n">
        <v>0.051026</v>
      </c>
      <c r="L60" s="16" t="n">
        <v>0.051644</v>
      </c>
      <c r="M60" s="16" t="n">
        <v>0.052196</v>
      </c>
      <c r="N60" s="16" t="n">
        <v>0.052875</v>
      </c>
      <c r="O60" s="16" t="n">
        <v>0.053353</v>
      </c>
      <c r="P60" s="16" t="n">
        <v>0.053961</v>
      </c>
      <c r="Q60" s="16" t="n">
        <v>0.054524</v>
      </c>
      <c r="R60" s="16" t="n">
        <v>0.055095</v>
      </c>
      <c r="S60" s="16" t="n">
        <v>0.055691</v>
      </c>
      <c r="T60" s="16" t="n">
        <v>0.056268</v>
      </c>
      <c r="U60" s="16" t="n">
        <v>0.056839</v>
      </c>
      <c r="V60" s="16" t="n">
        <v>0.05738</v>
      </c>
      <c r="W60" s="16" t="n">
        <v>0.057962</v>
      </c>
      <c r="X60" s="16" t="n">
        <v>0.058515</v>
      </c>
      <c r="Y60" s="16" t="n">
        <v>0.059056</v>
      </c>
      <c r="Z60" s="16" t="n">
        <v>0.05959</v>
      </c>
      <c r="AA60" s="16" t="n">
        <v>0.060133</v>
      </c>
      <c r="AB60" s="16" t="n">
        <v>0.060653</v>
      </c>
      <c r="AC60" s="16" t="n">
        <v>0.061199</v>
      </c>
      <c r="AD60" s="16" t="n">
        <v>0.061745</v>
      </c>
      <c r="AE60" s="16" t="n">
        <v>0.062278</v>
      </c>
      <c r="AF60" s="16" t="n">
        <v>0.062804</v>
      </c>
      <c r="AG60" s="16" t="n">
        <v>0.063347</v>
      </c>
      <c r="AH60" s="16" t="n">
        <v>0.063863</v>
      </c>
      <c r="AI60" s="16" t="n">
        <v>0.064386</v>
      </c>
      <c r="AJ60" s="16" t="n">
        <v>0.06487800000000001</v>
      </c>
      <c r="AK60" s="5" t="n">
        <v>0.010262</v>
      </c>
    </row>
    <row r="61" ht="15" customHeight="1">
      <c r="A61" s="25" t="inlineStr">
        <is>
          <t>TKI000:da_Shipping,Dome</t>
        </is>
      </c>
      <c r="B61" s="7" t="inlineStr">
        <is>
          <t xml:space="preserve">    Rail, Freight</t>
        </is>
      </c>
      <c r="C61" s="16" t="n">
        <v>0.522313</v>
      </c>
      <c r="D61" s="16" t="n">
        <v>0.519296</v>
      </c>
      <c r="E61" s="16" t="n">
        <v>0.522695</v>
      </c>
      <c r="F61" s="16" t="n">
        <v>0.509174</v>
      </c>
      <c r="G61" s="16" t="n">
        <v>0.503812</v>
      </c>
      <c r="H61" s="16" t="n">
        <v>0.498286</v>
      </c>
      <c r="I61" s="16" t="n">
        <v>0.494884</v>
      </c>
      <c r="J61" s="16" t="n">
        <v>0.49694</v>
      </c>
      <c r="K61" s="16" t="n">
        <v>0.497742</v>
      </c>
      <c r="L61" s="16" t="n">
        <v>0.4989</v>
      </c>
      <c r="M61" s="16" t="n">
        <v>0.497547</v>
      </c>
      <c r="N61" s="16" t="n">
        <v>0.497654</v>
      </c>
      <c r="O61" s="16" t="n">
        <v>0.504354</v>
      </c>
      <c r="P61" s="16" t="n">
        <v>0.508731</v>
      </c>
      <c r="Q61" s="16" t="n">
        <v>0.5067120000000001</v>
      </c>
      <c r="R61" s="16" t="n">
        <v>0.504332</v>
      </c>
      <c r="S61" s="16" t="n">
        <v>0.50447</v>
      </c>
      <c r="T61" s="16" t="n">
        <v>0.50151</v>
      </c>
      <c r="U61" s="16" t="n">
        <v>0.50186</v>
      </c>
      <c r="V61" s="16" t="n">
        <v>0.502847</v>
      </c>
      <c r="W61" s="16" t="n">
        <v>0.502673</v>
      </c>
      <c r="X61" s="16" t="n">
        <v>0.503478</v>
      </c>
      <c r="Y61" s="16" t="n">
        <v>0.504194</v>
      </c>
      <c r="Z61" s="16" t="n">
        <v>0.50451</v>
      </c>
      <c r="AA61" s="16" t="n">
        <v>0.504609</v>
      </c>
      <c r="AB61" s="16" t="n">
        <v>0.504091</v>
      </c>
      <c r="AC61" s="16" t="n">
        <v>0.50324</v>
      </c>
      <c r="AD61" s="16" t="n">
        <v>0.503684</v>
      </c>
      <c r="AE61" s="16" t="n">
        <v>0.504541</v>
      </c>
      <c r="AF61" s="16" t="n">
        <v>0.504205</v>
      </c>
      <c r="AG61" s="16" t="n">
        <v>0.504543</v>
      </c>
      <c r="AH61" s="16" t="n">
        <v>0.5054419999999999</v>
      </c>
      <c r="AI61" s="16" t="n">
        <v>0.506188</v>
      </c>
      <c r="AJ61" s="16" t="n">
        <v>0.507373</v>
      </c>
      <c r="AK61" s="5" t="n">
        <v>-0.000726</v>
      </c>
    </row>
    <row r="62" ht="15" customHeight="1">
      <c r="A62" s="25" t="inlineStr">
        <is>
          <t>TKI000:da_Shipping,Inte</t>
        </is>
      </c>
      <c r="B62" s="7" t="inlineStr">
        <is>
          <t xml:space="preserve">    Shipping, Domestic</t>
        </is>
      </c>
      <c r="C62" s="16" t="n">
        <v>0.09450500000000001</v>
      </c>
      <c r="D62" s="16" t="n">
        <v>0.09317599999999999</v>
      </c>
      <c r="E62" s="16" t="n">
        <v>0.091311</v>
      </c>
      <c r="F62" s="16" t="n">
        <v>0.088601</v>
      </c>
      <c r="G62" s="16" t="n">
        <v>0.085677</v>
      </c>
      <c r="H62" s="16" t="n">
        <v>0.08339299999999999</v>
      </c>
      <c r="I62" s="16" t="n">
        <v>0.080994</v>
      </c>
      <c r="J62" s="16" t="n">
        <v>0.078417</v>
      </c>
      <c r="K62" s="16" t="n">
        <v>0.075963</v>
      </c>
      <c r="L62" s="16" t="n">
        <v>0.073684</v>
      </c>
      <c r="M62" s="16" t="n">
        <v>0.071399</v>
      </c>
      <c r="N62" s="16" t="n">
        <v>0.068965</v>
      </c>
      <c r="O62" s="16" t="n">
        <v>0.06654599999999999</v>
      </c>
      <c r="P62" s="16" t="n">
        <v>0.064121</v>
      </c>
      <c r="Q62" s="16" t="n">
        <v>0.062829</v>
      </c>
      <c r="R62" s="16" t="n">
        <v>0.061462</v>
      </c>
      <c r="S62" s="16" t="n">
        <v>0.060182</v>
      </c>
      <c r="T62" s="16" t="n">
        <v>0.058948</v>
      </c>
      <c r="U62" s="16" t="n">
        <v>0.057777</v>
      </c>
      <c r="V62" s="16" t="n">
        <v>0.056568</v>
      </c>
      <c r="W62" s="16" t="n">
        <v>0.055523</v>
      </c>
      <c r="X62" s="16" t="n">
        <v>0.054441</v>
      </c>
      <c r="Y62" s="16" t="n">
        <v>0.053333</v>
      </c>
      <c r="Z62" s="16" t="n">
        <v>0.052192</v>
      </c>
      <c r="AA62" s="16" t="n">
        <v>0.051627</v>
      </c>
      <c r="AB62" s="16" t="n">
        <v>0.051064</v>
      </c>
      <c r="AC62" s="16" t="n">
        <v>0.050426</v>
      </c>
      <c r="AD62" s="16" t="n">
        <v>0.04987</v>
      </c>
      <c r="AE62" s="16" t="n">
        <v>0.049323</v>
      </c>
      <c r="AF62" s="16" t="n">
        <v>0.048838</v>
      </c>
      <c r="AG62" s="16" t="n">
        <v>0.048322</v>
      </c>
      <c r="AH62" s="16" t="n">
        <v>0.047877</v>
      </c>
      <c r="AI62" s="16" t="n">
        <v>0.047314</v>
      </c>
      <c r="AJ62" s="16" t="n">
        <v>0.046826</v>
      </c>
      <c r="AK62" s="5" t="n">
        <v>-0.021272</v>
      </c>
    </row>
    <row r="63" ht="15" customHeight="1">
      <c r="A63" s="25" t="inlineStr">
        <is>
          <t>TKI000:da_RecreationalB</t>
        </is>
      </c>
      <c r="B63" s="7" t="inlineStr">
        <is>
          <t xml:space="preserve">    Shipping, International</t>
        </is>
      </c>
      <c r="C63" s="16" t="n">
        <v>0.960147</v>
      </c>
      <c r="D63" s="16" t="n">
        <v>0.917648</v>
      </c>
      <c r="E63" s="16" t="n">
        <v>1.03994</v>
      </c>
      <c r="F63" s="16" t="n">
        <v>0.861388</v>
      </c>
      <c r="G63" s="16" t="n">
        <v>0.864633</v>
      </c>
      <c r="H63" s="16" t="n">
        <v>0.921436</v>
      </c>
      <c r="I63" s="16" t="n">
        <v>0.932806</v>
      </c>
      <c r="J63" s="16" t="n">
        <v>0.9387720000000001</v>
      </c>
      <c r="K63" s="16" t="n">
        <v>0.944178</v>
      </c>
      <c r="L63" s="16" t="n">
        <v>0.94026</v>
      </c>
      <c r="M63" s="16" t="n">
        <v>0.93702</v>
      </c>
      <c r="N63" s="16" t="n">
        <v>0.9353900000000001</v>
      </c>
      <c r="O63" s="16" t="n">
        <v>0.937245</v>
      </c>
      <c r="P63" s="16" t="n">
        <v>0.929832</v>
      </c>
      <c r="Q63" s="16" t="n">
        <v>0.929154</v>
      </c>
      <c r="R63" s="16" t="n">
        <v>0.928998</v>
      </c>
      <c r="S63" s="16" t="n">
        <v>0.929023</v>
      </c>
      <c r="T63" s="16" t="n">
        <v>0.928191</v>
      </c>
      <c r="U63" s="16" t="n">
        <v>0.914269</v>
      </c>
      <c r="V63" s="16" t="n">
        <v>0.9137690000000001</v>
      </c>
      <c r="W63" s="16" t="n">
        <v>0.9108039999999999</v>
      </c>
      <c r="X63" s="16" t="n">
        <v>0.910243</v>
      </c>
      <c r="Y63" s="16" t="n">
        <v>0.909776</v>
      </c>
      <c r="Z63" s="16" t="n">
        <v>0.909511</v>
      </c>
      <c r="AA63" s="16" t="n">
        <v>0.9089</v>
      </c>
      <c r="AB63" s="16" t="n">
        <v>0.907319</v>
      </c>
      <c r="AC63" s="16" t="n">
        <v>0.914151</v>
      </c>
      <c r="AD63" s="16" t="n">
        <v>0.907852</v>
      </c>
      <c r="AE63" s="16" t="n">
        <v>0.908362</v>
      </c>
      <c r="AF63" s="16" t="n">
        <v>0.905308</v>
      </c>
      <c r="AG63" s="16" t="n">
        <v>0.905439</v>
      </c>
      <c r="AH63" s="16" t="n">
        <v>0.905901</v>
      </c>
      <c r="AI63" s="16" t="n">
        <v>0.907053</v>
      </c>
      <c r="AJ63" s="16" t="n">
        <v>0.90721</v>
      </c>
      <c r="AK63" s="5" t="n">
        <v>-0.000357</v>
      </c>
    </row>
    <row r="64" ht="15" customHeight="1">
      <c r="A64" s="25" t="inlineStr">
        <is>
          <t>TKI000:da_Air</t>
        </is>
      </c>
      <c r="B64" s="7" t="inlineStr">
        <is>
          <t xml:space="preserve">    Recreational Boats</t>
        </is>
      </c>
      <c r="C64" s="16" t="n">
        <v>0.242865</v>
      </c>
      <c r="D64" s="16" t="n">
        <v>0.242798</v>
      </c>
      <c r="E64" s="16" t="n">
        <v>0.243499</v>
      </c>
      <c r="F64" s="16" t="n">
        <v>0.243798</v>
      </c>
      <c r="G64" s="16" t="n">
        <v>0.244158</v>
      </c>
      <c r="H64" s="16" t="n">
        <v>0.244395</v>
      </c>
      <c r="I64" s="16" t="n">
        <v>0.244576</v>
      </c>
      <c r="J64" s="16" t="n">
        <v>0.244721</v>
      </c>
      <c r="K64" s="16" t="n">
        <v>0.244897</v>
      </c>
      <c r="L64" s="16" t="n">
        <v>0.245087</v>
      </c>
      <c r="M64" s="16" t="n">
        <v>0.245121</v>
      </c>
      <c r="N64" s="16" t="n">
        <v>0.245347</v>
      </c>
      <c r="O64" s="16" t="n">
        <v>0.24531</v>
      </c>
      <c r="P64" s="16" t="n">
        <v>0.245288</v>
      </c>
      <c r="Q64" s="16" t="n">
        <v>0.245216</v>
      </c>
      <c r="R64" s="16" t="n">
        <v>0.245077</v>
      </c>
      <c r="S64" s="16" t="n">
        <v>0.244893</v>
      </c>
      <c r="T64" s="16" t="n">
        <v>0.244693</v>
      </c>
      <c r="U64" s="16" t="n">
        <v>0.244411</v>
      </c>
      <c r="V64" s="16" t="n">
        <v>0.244051</v>
      </c>
      <c r="W64" s="16" t="n">
        <v>0.243704</v>
      </c>
      <c r="X64" s="16" t="n">
        <v>0.243288</v>
      </c>
      <c r="Y64" s="16" t="n">
        <v>0.242823</v>
      </c>
      <c r="Z64" s="16" t="n">
        <v>0.242324</v>
      </c>
      <c r="AA64" s="16" t="n">
        <v>0.241793</v>
      </c>
      <c r="AB64" s="16" t="n">
        <v>0.241213</v>
      </c>
      <c r="AC64" s="16" t="n">
        <v>0.24063</v>
      </c>
      <c r="AD64" s="16" t="n">
        <v>0.240038</v>
      </c>
      <c r="AE64" s="16" t="n">
        <v>0.239407</v>
      </c>
      <c r="AF64" s="16" t="n">
        <v>0.238783</v>
      </c>
      <c r="AG64" s="16" t="n">
        <v>0.238148</v>
      </c>
      <c r="AH64" s="16" t="n">
        <v>0.237453</v>
      </c>
      <c r="AI64" s="16" t="n">
        <v>0.236735</v>
      </c>
      <c r="AJ64" s="16" t="n">
        <v>0.235959</v>
      </c>
      <c r="AK64" s="5" t="n">
        <v>-0.000893</v>
      </c>
    </row>
    <row r="65" ht="15" customHeight="1">
      <c r="A65" s="25" t="inlineStr">
        <is>
          <t>TKI000:da_MilitaryUse</t>
        </is>
      </c>
      <c r="B65" s="7" t="inlineStr">
        <is>
          <t xml:space="preserve">    Air</t>
        </is>
      </c>
      <c r="C65" s="16" t="n">
        <v>2.523884</v>
      </c>
      <c r="D65" s="16" t="n">
        <v>2.543482</v>
      </c>
      <c r="E65" s="16" t="n">
        <v>2.581435</v>
      </c>
      <c r="F65" s="16" t="n">
        <v>2.61451</v>
      </c>
      <c r="G65" s="16" t="n">
        <v>2.639638</v>
      </c>
      <c r="H65" s="16" t="n">
        <v>2.662873</v>
      </c>
      <c r="I65" s="16" t="n">
        <v>2.688826</v>
      </c>
      <c r="J65" s="16" t="n">
        <v>2.716387</v>
      </c>
      <c r="K65" s="16" t="n">
        <v>2.747756</v>
      </c>
      <c r="L65" s="16" t="n">
        <v>2.778921</v>
      </c>
      <c r="M65" s="16" t="n">
        <v>2.807338</v>
      </c>
      <c r="N65" s="16" t="n">
        <v>2.84509</v>
      </c>
      <c r="O65" s="16" t="n">
        <v>2.875095</v>
      </c>
      <c r="P65" s="16" t="n">
        <v>2.905722</v>
      </c>
      <c r="Q65" s="16" t="n">
        <v>2.937704</v>
      </c>
      <c r="R65" s="16" t="n">
        <v>2.968971</v>
      </c>
      <c r="S65" s="16" t="n">
        <v>3.000346</v>
      </c>
      <c r="T65" s="16" t="n">
        <v>3.033164</v>
      </c>
      <c r="U65" s="16" t="n">
        <v>3.065069</v>
      </c>
      <c r="V65" s="16" t="n">
        <v>3.096148</v>
      </c>
      <c r="W65" s="16" t="n">
        <v>3.127663</v>
      </c>
      <c r="X65" s="16" t="n">
        <v>3.159908</v>
      </c>
      <c r="Y65" s="16" t="n">
        <v>3.191287</v>
      </c>
      <c r="Z65" s="16" t="n">
        <v>3.22304</v>
      </c>
      <c r="AA65" s="16" t="n">
        <v>3.254714</v>
      </c>
      <c r="AB65" s="16" t="n">
        <v>3.286702</v>
      </c>
      <c r="AC65" s="16" t="n">
        <v>3.321468</v>
      </c>
      <c r="AD65" s="16" t="n">
        <v>3.356642</v>
      </c>
      <c r="AE65" s="16" t="n">
        <v>3.394192</v>
      </c>
      <c r="AF65" s="16" t="n">
        <v>3.431655</v>
      </c>
      <c r="AG65" s="16" t="n">
        <v>3.47079</v>
      </c>
      <c r="AH65" s="16" t="n">
        <v>3.50973</v>
      </c>
      <c r="AI65" s="16" t="n">
        <v>3.548421</v>
      </c>
      <c r="AJ65" s="16" t="n">
        <v>3.586297</v>
      </c>
      <c r="AK65" s="5" t="n">
        <v>0.010795</v>
      </c>
    </row>
    <row r="66" ht="15" customHeight="1">
      <c r="A66" s="25" t="inlineStr">
        <is>
          <t>TKI000:da_Lubricants</t>
        </is>
      </c>
      <c r="B66" s="7" t="inlineStr">
        <is>
          <t xml:space="preserve">    Military Use</t>
        </is>
      </c>
      <c r="C66" s="16" t="n">
        <v>0.5356959999999999</v>
      </c>
      <c r="D66" s="16" t="n">
        <v>0.5577839999999999</v>
      </c>
      <c r="E66" s="16" t="n">
        <v>0.587657</v>
      </c>
      <c r="F66" s="16" t="n">
        <v>0.589987</v>
      </c>
      <c r="G66" s="16" t="n">
        <v>0.581883</v>
      </c>
      <c r="H66" s="16" t="n">
        <v>0.575975</v>
      </c>
      <c r="I66" s="16" t="n">
        <v>0.559007</v>
      </c>
      <c r="J66" s="16" t="n">
        <v>0.548075</v>
      </c>
      <c r="K66" s="16" t="n">
        <v>0.546878</v>
      </c>
      <c r="L66" s="16" t="n">
        <v>0.545983</v>
      </c>
      <c r="M66" s="16" t="n">
        <v>0.546442</v>
      </c>
      <c r="N66" s="16" t="n">
        <v>0.550222</v>
      </c>
      <c r="O66" s="16" t="n">
        <v>0.551223</v>
      </c>
      <c r="P66" s="16" t="n">
        <v>0.55183</v>
      </c>
      <c r="Q66" s="16" t="n">
        <v>0.552408</v>
      </c>
      <c r="R66" s="16" t="n">
        <v>0.5529579999999999</v>
      </c>
      <c r="S66" s="16" t="n">
        <v>0.5534829999999999</v>
      </c>
      <c r="T66" s="16" t="n">
        <v>0.553986</v>
      </c>
      <c r="U66" s="16" t="n">
        <v>0.554465</v>
      </c>
      <c r="V66" s="16" t="n">
        <v>0.554935</v>
      </c>
      <c r="W66" s="16" t="n">
        <v>0.555392</v>
      </c>
      <c r="X66" s="16" t="n">
        <v>0.555837</v>
      </c>
      <c r="Y66" s="16" t="n">
        <v>0.556271</v>
      </c>
      <c r="Z66" s="16" t="n">
        <v>0.556691</v>
      </c>
      <c r="AA66" s="16" t="n">
        <v>0.557098</v>
      </c>
      <c r="AB66" s="16" t="n">
        <v>0.557492</v>
      </c>
      <c r="AC66" s="16" t="n">
        <v>0.557874</v>
      </c>
      <c r="AD66" s="16" t="n">
        <v>0.558238</v>
      </c>
      <c r="AE66" s="16" t="n">
        <v>0.558589</v>
      </c>
      <c r="AF66" s="16" t="n">
        <v>0.558925</v>
      </c>
      <c r="AG66" s="16" t="n">
        <v>0.559245</v>
      </c>
      <c r="AH66" s="16" t="n">
        <v>0.559551</v>
      </c>
      <c r="AI66" s="16" t="n">
        <v>0.55927</v>
      </c>
      <c r="AJ66" s="16" t="n">
        <v>0.559034</v>
      </c>
      <c r="AK66" s="5" t="n">
        <v>6.999999999999999e-05</v>
      </c>
    </row>
    <row r="67" ht="15" customHeight="1">
      <c r="A67" s="25" t="inlineStr">
        <is>
          <t>TKI000:da_PipelineFuel</t>
        </is>
      </c>
      <c r="B67" s="7" t="inlineStr">
        <is>
          <t xml:space="preserve">    Lubricants</t>
        </is>
      </c>
      <c r="C67" s="16" t="n">
        <v>0.135318</v>
      </c>
      <c r="D67" s="16" t="n">
        <v>0.134279</v>
      </c>
      <c r="E67" s="16" t="n">
        <v>0.133617</v>
      </c>
      <c r="F67" s="16" t="n">
        <v>0.133109</v>
      </c>
      <c r="G67" s="16" t="n">
        <v>0.132632</v>
      </c>
      <c r="H67" s="16" t="n">
        <v>0.131976</v>
      </c>
      <c r="I67" s="16" t="n">
        <v>0.131403</v>
      </c>
      <c r="J67" s="16" t="n">
        <v>0.130875</v>
      </c>
      <c r="K67" s="16" t="n">
        <v>0.130328</v>
      </c>
      <c r="L67" s="16" t="n">
        <v>0.129819</v>
      </c>
      <c r="M67" s="16" t="n">
        <v>0.129337</v>
      </c>
      <c r="N67" s="16" t="n">
        <v>0.128918</v>
      </c>
      <c r="O67" s="16" t="n">
        <v>0.128549</v>
      </c>
      <c r="P67" s="16" t="n">
        <v>0.128273</v>
      </c>
      <c r="Q67" s="16" t="n">
        <v>0.128138</v>
      </c>
      <c r="R67" s="16" t="n">
        <v>0.127991</v>
      </c>
      <c r="S67" s="16" t="n">
        <v>0.127887</v>
      </c>
      <c r="T67" s="16" t="n">
        <v>0.127904</v>
      </c>
      <c r="U67" s="16" t="n">
        <v>0.127907</v>
      </c>
      <c r="V67" s="16" t="n">
        <v>0.127899</v>
      </c>
      <c r="W67" s="16" t="n">
        <v>0.127922</v>
      </c>
      <c r="X67" s="16" t="n">
        <v>0.127961</v>
      </c>
      <c r="Y67" s="16" t="n">
        <v>0.127983</v>
      </c>
      <c r="Z67" s="16" t="n">
        <v>0.128017</v>
      </c>
      <c r="AA67" s="16" t="n">
        <v>0.128052</v>
      </c>
      <c r="AB67" s="16" t="n">
        <v>0.128127</v>
      </c>
      <c r="AC67" s="16" t="n">
        <v>0.128199</v>
      </c>
      <c r="AD67" s="16" t="n">
        <v>0.128312</v>
      </c>
      <c r="AE67" s="16" t="n">
        <v>0.128432</v>
      </c>
      <c r="AF67" s="16" t="n">
        <v>0.128539</v>
      </c>
      <c r="AG67" s="16" t="n">
        <v>0.128607</v>
      </c>
      <c r="AH67" s="16" t="n">
        <v>0.128636</v>
      </c>
      <c r="AI67" s="16" t="n">
        <v>0.128677</v>
      </c>
      <c r="AJ67" s="16" t="n">
        <v>0.128711</v>
      </c>
      <c r="AK67" s="5" t="n">
        <v>-0.001323</v>
      </c>
    </row>
    <row r="68" ht="15" customHeight="1">
      <c r="A68" s="25" t="inlineStr">
        <is>
          <t>TKI000:da_Total</t>
        </is>
      </c>
      <c r="B68" s="7" t="inlineStr">
        <is>
          <t xml:space="preserve">    Pipeline Fuel</t>
        </is>
      </c>
      <c r="C68" s="16" t="n">
        <v>0.679154</v>
      </c>
      <c r="D68" s="16" t="n">
        <v>0.704264</v>
      </c>
      <c r="E68" s="16" t="n">
        <v>0.690707</v>
      </c>
      <c r="F68" s="16" t="n">
        <v>0.673192</v>
      </c>
      <c r="G68" s="16" t="n">
        <v>0.660012</v>
      </c>
      <c r="H68" s="16" t="n">
        <v>0.647853</v>
      </c>
      <c r="I68" s="16" t="n">
        <v>0.640445</v>
      </c>
      <c r="J68" s="16" t="n">
        <v>0.641466</v>
      </c>
      <c r="K68" s="16" t="n">
        <v>0.653295</v>
      </c>
      <c r="L68" s="16" t="n">
        <v>0.6573329999999999</v>
      </c>
      <c r="M68" s="16" t="n">
        <v>0.664647</v>
      </c>
      <c r="N68" s="16" t="n">
        <v>0.673619</v>
      </c>
      <c r="O68" s="16" t="n">
        <v>0.680862</v>
      </c>
      <c r="P68" s="16" t="n">
        <v>0.682965</v>
      </c>
      <c r="Q68" s="16" t="n">
        <v>0.685364</v>
      </c>
      <c r="R68" s="16" t="n">
        <v>0.692495</v>
      </c>
      <c r="S68" s="16" t="n">
        <v>0.693112</v>
      </c>
      <c r="T68" s="16" t="n">
        <v>0.696353</v>
      </c>
      <c r="U68" s="16" t="n">
        <v>0.6977179999999999</v>
      </c>
      <c r="V68" s="16" t="n">
        <v>0.700136</v>
      </c>
      <c r="W68" s="16" t="n">
        <v>0.700379</v>
      </c>
      <c r="X68" s="16" t="n">
        <v>0.703284</v>
      </c>
      <c r="Y68" s="16" t="n">
        <v>0.706421</v>
      </c>
      <c r="Z68" s="16" t="n">
        <v>0.71111</v>
      </c>
      <c r="AA68" s="16" t="n">
        <v>0.715578</v>
      </c>
      <c r="AB68" s="16" t="n">
        <v>0.721452</v>
      </c>
      <c r="AC68" s="16" t="n">
        <v>0.725308</v>
      </c>
      <c r="AD68" s="16" t="n">
        <v>0.731309</v>
      </c>
      <c r="AE68" s="16" t="n">
        <v>0.736503</v>
      </c>
      <c r="AF68" s="16" t="n">
        <v>0.740353</v>
      </c>
      <c r="AG68" s="16" t="n">
        <v>0.745328</v>
      </c>
      <c r="AH68" s="16" t="n">
        <v>0.7512799999999999</v>
      </c>
      <c r="AI68" s="16" t="n">
        <v>0.757931</v>
      </c>
      <c r="AJ68" s="16" t="n">
        <v>0.7643180000000001</v>
      </c>
      <c r="AK68" s="5" t="n">
        <v>0.00256</v>
      </c>
    </row>
    <row r="69" ht="15" customHeight="1">
      <c r="B69" s="4" t="inlineStr">
        <is>
          <t xml:space="preserve">      Total</t>
        </is>
      </c>
      <c r="C69" s="15" t="n">
        <v>27.94257</v>
      </c>
      <c r="D69" s="15" t="n">
        <v>28.026735</v>
      </c>
      <c r="E69" s="15" t="n">
        <v>28.228846</v>
      </c>
      <c r="F69" s="15" t="n">
        <v>27.903879</v>
      </c>
      <c r="G69" s="15" t="n">
        <v>27.644588</v>
      </c>
      <c r="H69" s="15" t="n">
        <v>27.407358</v>
      </c>
      <c r="I69" s="15" t="n">
        <v>27.073978</v>
      </c>
      <c r="J69" s="15" t="n">
        <v>26.727428</v>
      </c>
      <c r="K69" s="15" t="n">
        <v>26.389702</v>
      </c>
      <c r="L69" s="15" t="n">
        <v>26.114326</v>
      </c>
      <c r="M69" s="15" t="n">
        <v>25.847538</v>
      </c>
      <c r="N69" s="15" t="n">
        <v>25.628876</v>
      </c>
      <c r="O69" s="15" t="n">
        <v>25.394987</v>
      </c>
      <c r="P69" s="15" t="n">
        <v>25.164408</v>
      </c>
      <c r="Q69" s="15" t="n">
        <v>24.965509</v>
      </c>
      <c r="R69" s="15" t="n">
        <v>24.785954</v>
      </c>
      <c r="S69" s="15" t="n">
        <v>24.624353</v>
      </c>
      <c r="T69" s="15" t="n">
        <v>24.494696</v>
      </c>
      <c r="U69" s="15" t="n">
        <v>24.384068</v>
      </c>
      <c r="V69" s="15" t="n">
        <v>24.330423</v>
      </c>
      <c r="W69" s="15" t="n">
        <v>24.306944</v>
      </c>
      <c r="X69" s="15" t="n">
        <v>24.314842</v>
      </c>
      <c r="Y69" s="15" t="n">
        <v>24.336559</v>
      </c>
      <c r="Z69" s="15" t="n">
        <v>24.369379</v>
      </c>
      <c r="AA69" s="15" t="n">
        <v>24.426243</v>
      </c>
      <c r="AB69" s="15" t="n">
        <v>24.496666</v>
      </c>
      <c r="AC69" s="15" t="n">
        <v>24.595482</v>
      </c>
      <c r="AD69" s="15" t="n">
        <v>24.704313</v>
      </c>
      <c r="AE69" s="15" t="n">
        <v>24.832108</v>
      </c>
      <c r="AF69" s="15" t="n">
        <v>24.966904</v>
      </c>
      <c r="AG69" s="15" t="n">
        <v>25.119625</v>
      </c>
      <c r="AH69" s="15" t="n">
        <v>25.272991</v>
      </c>
      <c r="AI69" s="15" t="n">
        <v>25.417336</v>
      </c>
      <c r="AJ69" s="15" t="n">
        <v>25.565609</v>
      </c>
      <c r="AK69" s="2" t="n">
        <v>-0.002868</v>
      </c>
    </row>
    <row r="71" ht="15" customHeight="1">
      <c r="A71" s="25" t="inlineStr">
        <is>
          <t>TKI000:ea_Light-DutyVeh</t>
        </is>
      </c>
      <c r="B71" s="4" t="inlineStr">
        <is>
          <t xml:space="preserve">  (million barrels per day oil equivalent)</t>
        </is>
      </c>
    </row>
    <row r="72" ht="15" customHeight="1">
      <c r="A72" s="25" t="inlineStr">
        <is>
          <t>TKI000:ea_CommercialLig</t>
        </is>
      </c>
      <c r="B72" s="7" t="inlineStr">
        <is>
          <t xml:space="preserve">    Light-Duty Vehicles</t>
        </is>
      </c>
      <c r="C72" s="16" t="n">
        <v>8.357067000000001</v>
      </c>
      <c r="D72" s="16" t="n">
        <v>8.353935</v>
      </c>
      <c r="E72" s="16" t="n">
        <v>8.307608999999999</v>
      </c>
      <c r="F72" s="16" t="n">
        <v>8.218622999999999</v>
      </c>
      <c r="G72" s="16" t="n">
        <v>8.089525999999999</v>
      </c>
      <c r="H72" s="16" t="n">
        <v>7.936023</v>
      </c>
      <c r="I72" s="16" t="n">
        <v>7.75667</v>
      </c>
      <c r="J72" s="16" t="n">
        <v>7.56909</v>
      </c>
      <c r="K72" s="16" t="n">
        <v>7.376121</v>
      </c>
      <c r="L72" s="16" t="n">
        <v>7.218821</v>
      </c>
      <c r="M72" s="16" t="n">
        <v>7.082164</v>
      </c>
      <c r="N72" s="16" t="n">
        <v>6.956802</v>
      </c>
      <c r="O72" s="16" t="n">
        <v>6.831923</v>
      </c>
      <c r="P72" s="16" t="n">
        <v>6.717787</v>
      </c>
      <c r="Q72" s="16" t="n">
        <v>6.609073</v>
      </c>
      <c r="R72" s="16" t="n">
        <v>6.507457</v>
      </c>
      <c r="S72" s="16" t="n">
        <v>6.414566</v>
      </c>
      <c r="T72" s="16" t="n">
        <v>6.331388</v>
      </c>
      <c r="U72" s="16" t="n">
        <v>6.253195</v>
      </c>
      <c r="V72" s="16" t="n">
        <v>6.196048</v>
      </c>
      <c r="W72" s="16" t="n">
        <v>6.15119</v>
      </c>
      <c r="X72" s="16" t="n">
        <v>6.116357</v>
      </c>
      <c r="Y72" s="16" t="n">
        <v>6.089727</v>
      </c>
      <c r="Z72" s="16" t="n">
        <v>6.071071</v>
      </c>
      <c r="AA72" s="16" t="n">
        <v>6.057342</v>
      </c>
      <c r="AB72" s="16" t="n">
        <v>6.049935</v>
      </c>
      <c r="AC72" s="16" t="n">
        <v>6.047934</v>
      </c>
      <c r="AD72" s="16" t="n">
        <v>6.052037</v>
      </c>
      <c r="AE72" s="16" t="n">
        <v>6.059132</v>
      </c>
      <c r="AF72" s="16" t="n">
        <v>6.066707</v>
      </c>
      <c r="AG72" s="16" t="n">
        <v>6.074933</v>
      </c>
      <c r="AH72" s="16" t="n">
        <v>6.085821</v>
      </c>
      <c r="AI72" s="16" t="n">
        <v>6.103084</v>
      </c>
      <c r="AJ72" s="16" t="n">
        <v>6.116785</v>
      </c>
      <c r="AK72" s="5" t="n">
        <v>-0.009693</v>
      </c>
    </row>
    <row r="73" ht="15" customHeight="1">
      <c r="A73" s="25" t="inlineStr">
        <is>
          <t>TKI000:ea_BusTransporta</t>
        </is>
      </c>
      <c r="B73" s="7" t="inlineStr">
        <is>
          <t xml:space="preserve">    Commercial Light Trucks 1/</t>
        </is>
      </c>
      <c r="C73" s="16" t="n">
        <v>0.461895</v>
      </c>
      <c r="D73" s="16" t="n">
        <v>0.469845</v>
      </c>
      <c r="E73" s="16" t="n">
        <v>0.476047</v>
      </c>
      <c r="F73" s="16" t="n">
        <v>0.478148</v>
      </c>
      <c r="G73" s="16" t="n">
        <v>0.478209</v>
      </c>
      <c r="H73" s="16" t="n">
        <v>0.477642</v>
      </c>
      <c r="I73" s="16" t="n">
        <v>0.476961</v>
      </c>
      <c r="J73" s="16" t="n">
        <v>0.476543</v>
      </c>
      <c r="K73" s="16" t="n">
        <v>0.478605</v>
      </c>
      <c r="L73" s="16" t="n">
        <v>0.479371</v>
      </c>
      <c r="M73" s="16" t="n">
        <v>0.480239</v>
      </c>
      <c r="N73" s="16" t="n">
        <v>0.482105</v>
      </c>
      <c r="O73" s="16" t="n">
        <v>0.483313</v>
      </c>
      <c r="P73" s="16" t="n">
        <v>0.484769</v>
      </c>
      <c r="Q73" s="16" t="n">
        <v>0.486632</v>
      </c>
      <c r="R73" s="16" t="n">
        <v>0.488957</v>
      </c>
      <c r="S73" s="16" t="n">
        <v>0.492202</v>
      </c>
      <c r="T73" s="16" t="n">
        <v>0.496821</v>
      </c>
      <c r="U73" s="16" t="n">
        <v>0.501744</v>
      </c>
      <c r="V73" s="16" t="n">
        <v>0.507346</v>
      </c>
      <c r="W73" s="16" t="n">
        <v>0.513656</v>
      </c>
      <c r="X73" s="16" t="n">
        <v>0.520187</v>
      </c>
      <c r="Y73" s="16" t="n">
        <v>0.526096</v>
      </c>
      <c r="Z73" s="16" t="n">
        <v>0.532049</v>
      </c>
      <c r="AA73" s="16" t="n">
        <v>0.537721</v>
      </c>
      <c r="AB73" s="16" t="n">
        <v>0.543461</v>
      </c>
      <c r="AC73" s="16" t="n">
        <v>0.549298</v>
      </c>
      <c r="AD73" s="16" t="n">
        <v>0.556021</v>
      </c>
      <c r="AE73" s="16" t="n">
        <v>0.563677</v>
      </c>
      <c r="AF73" s="16" t="n">
        <v>0.570107</v>
      </c>
      <c r="AG73" s="16" t="n">
        <v>0.57578</v>
      </c>
      <c r="AH73" s="16" t="n">
        <v>0.582052</v>
      </c>
      <c r="AI73" s="16" t="n">
        <v>0.590257</v>
      </c>
      <c r="AJ73" s="16" t="n">
        <v>0.598357</v>
      </c>
      <c r="AK73" s="5" t="n">
        <v>0.007584</v>
      </c>
    </row>
    <row r="74" ht="15" customHeight="1">
      <c r="A74" s="25" t="inlineStr">
        <is>
          <t>TKI000:ea_FreightTrucks</t>
        </is>
      </c>
      <c r="B74" s="7" t="inlineStr">
        <is>
          <t xml:space="preserve">    Bus Transportation</t>
        </is>
      </c>
      <c r="C74" s="16" t="n">
        <v>0.114317</v>
      </c>
      <c r="D74" s="16" t="n">
        <v>0.11476</v>
      </c>
      <c r="E74" s="16" t="n">
        <v>0.115139</v>
      </c>
      <c r="F74" s="16" t="n">
        <v>0.115529</v>
      </c>
      <c r="G74" s="16" t="n">
        <v>0.115889</v>
      </c>
      <c r="H74" s="16" t="n">
        <v>0.116242</v>
      </c>
      <c r="I74" s="16" t="n">
        <v>0.116598</v>
      </c>
      <c r="J74" s="16" t="n">
        <v>0.11692</v>
      </c>
      <c r="K74" s="16" t="n">
        <v>0.117326</v>
      </c>
      <c r="L74" s="16" t="n">
        <v>0.117693</v>
      </c>
      <c r="M74" s="16" t="n">
        <v>0.118046</v>
      </c>
      <c r="N74" s="16" t="n">
        <v>0.118423</v>
      </c>
      <c r="O74" s="16" t="n">
        <v>0.118812</v>
      </c>
      <c r="P74" s="16" t="n">
        <v>0.119135</v>
      </c>
      <c r="Q74" s="16" t="n">
        <v>0.119446</v>
      </c>
      <c r="R74" s="16" t="n">
        <v>0.119745</v>
      </c>
      <c r="S74" s="16" t="n">
        <v>0.119972</v>
      </c>
      <c r="T74" s="16" t="n">
        <v>0.120209</v>
      </c>
      <c r="U74" s="16" t="n">
        <v>0.120407</v>
      </c>
      <c r="V74" s="16" t="n">
        <v>0.120587</v>
      </c>
      <c r="W74" s="16" t="n">
        <v>0.120737</v>
      </c>
      <c r="X74" s="16" t="n">
        <v>0.120871</v>
      </c>
      <c r="Y74" s="16" t="n">
        <v>0.120983</v>
      </c>
      <c r="Z74" s="16" t="n">
        <v>0.121072</v>
      </c>
      <c r="AA74" s="16" t="n">
        <v>0.121135</v>
      </c>
      <c r="AB74" s="16" t="n">
        <v>0.12118</v>
      </c>
      <c r="AC74" s="16" t="n">
        <v>0.121198</v>
      </c>
      <c r="AD74" s="16" t="n">
        <v>0.121207</v>
      </c>
      <c r="AE74" s="16" t="n">
        <v>0.121198</v>
      </c>
      <c r="AF74" s="16" t="n">
        <v>0.12119</v>
      </c>
      <c r="AG74" s="16" t="n">
        <v>0.121191</v>
      </c>
      <c r="AH74" s="16" t="n">
        <v>0.121209</v>
      </c>
      <c r="AI74" s="16" t="n">
        <v>0.121258</v>
      </c>
      <c r="AJ74" s="16" t="n">
        <v>0.121337</v>
      </c>
      <c r="AK74" s="5" t="n">
        <v>0.001743</v>
      </c>
    </row>
    <row r="75" ht="15" customHeight="1">
      <c r="A75" s="25" t="inlineStr">
        <is>
          <t>TKI000:ea_Rail,Passenge</t>
        </is>
      </c>
      <c r="B75" s="7" t="inlineStr">
        <is>
          <t xml:space="preserve">    Freight Trucks</t>
        </is>
      </c>
      <c r="C75" s="16" t="n">
        <v>2.716007</v>
      </c>
      <c r="D75" s="16" t="n">
        <v>2.751489</v>
      </c>
      <c r="E75" s="16" t="n">
        <v>2.795627</v>
      </c>
      <c r="F75" s="16" t="n">
        <v>2.801202</v>
      </c>
      <c r="G75" s="16" t="n">
        <v>2.793341</v>
      </c>
      <c r="H75" s="16" t="n">
        <v>2.792572</v>
      </c>
      <c r="I75" s="16" t="n">
        <v>2.792328</v>
      </c>
      <c r="J75" s="16" t="n">
        <v>2.786532</v>
      </c>
      <c r="K75" s="16" t="n">
        <v>2.779877</v>
      </c>
      <c r="L75" s="16" t="n">
        <v>2.771582</v>
      </c>
      <c r="M75" s="16" t="n">
        <v>2.752661</v>
      </c>
      <c r="N75" s="16" t="n">
        <v>2.737045</v>
      </c>
      <c r="O75" s="16" t="n">
        <v>2.716828</v>
      </c>
      <c r="P75" s="16" t="n">
        <v>2.695718</v>
      </c>
      <c r="Q75" s="16" t="n">
        <v>2.680891</v>
      </c>
      <c r="R75" s="16" t="n">
        <v>2.665842</v>
      </c>
      <c r="S75" s="16" t="n">
        <v>2.652959</v>
      </c>
      <c r="T75" s="16" t="n">
        <v>2.648333</v>
      </c>
      <c r="U75" s="16" t="n">
        <v>2.652082</v>
      </c>
      <c r="V75" s="16" t="n">
        <v>2.658186</v>
      </c>
      <c r="W75" s="16" t="n">
        <v>2.66927</v>
      </c>
      <c r="X75" s="16" t="n">
        <v>2.682786</v>
      </c>
      <c r="Y75" s="16" t="n">
        <v>2.695746</v>
      </c>
      <c r="Z75" s="16" t="n">
        <v>2.706168</v>
      </c>
      <c r="AA75" s="16" t="n">
        <v>2.722346</v>
      </c>
      <c r="AB75" s="16" t="n">
        <v>2.73974</v>
      </c>
      <c r="AC75" s="16" t="n">
        <v>2.760433</v>
      </c>
      <c r="AD75" s="16" t="n">
        <v>2.785677</v>
      </c>
      <c r="AE75" s="16" t="n">
        <v>2.812876</v>
      </c>
      <c r="AF75" s="16" t="n">
        <v>2.842768</v>
      </c>
      <c r="AG75" s="16" t="n">
        <v>2.877009</v>
      </c>
      <c r="AH75" s="16" t="n">
        <v>2.911673</v>
      </c>
      <c r="AI75" s="16" t="n">
        <v>2.940098</v>
      </c>
      <c r="AJ75" s="16" t="n">
        <v>2.971311</v>
      </c>
      <c r="AK75" s="5" t="n">
        <v>0.002405</v>
      </c>
    </row>
    <row r="76" ht="15" customHeight="1">
      <c r="A76" s="25" t="inlineStr">
        <is>
          <t>TKI000:ea_Rail,Freight</t>
        </is>
      </c>
      <c r="B76" s="7" t="inlineStr">
        <is>
          <t xml:space="preserve">    Rail, Passenger</t>
        </is>
      </c>
      <c r="C76" s="16" t="n">
        <v>0.022033</v>
      </c>
      <c r="D76" s="16" t="n">
        <v>0.022153</v>
      </c>
      <c r="E76" s="16" t="n">
        <v>0.022502</v>
      </c>
      <c r="F76" s="16" t="n">
        <v>0.022779</v>
      </c>
      <c r="G76" s="16" t="n">
        <v>0.023067</v>
      </c>
      <c r="H76" s="16" t="n">
        <v>0.023337</v>
      </c>
      <c r="I76" s="16" t="n">
        <v>0.023605</v>
      </c>
      <c r="J76" s="16" t="n">
        <v>0.023871</v>
      </c>
      <c r="K76" s="16" t="n">
        <v>0.024159</v>
      </c>
      <c r="L76" s="16" t="n">
        <v>0.024451</v>
      </c>
      <c r="M76" s="16" t="n">
        <v>0.024709</v>
      </c>
      <c r="N76" s="16" t="n">
        <v>0.02503</v>
      </c>
      <c r="O76" s="16" t="n">
        <v>0.02526</v>
      </c>
      <c r="P76" s="16" t="n">
        <v>0.025547</v>
      </c>
      <c r="Q76" s="16" t="n">
        <v>0.025814</v>
      </c>
      <c r="R76" s="16" t="n">
        <v>0.026085</v>
      </c>
      <c r="S76" s="16" t="n">
        <v>0.026365</v>
      </c>
      <c r="T76" s="16" t="n">
        <v>0.026641</v>
      </c>
      <c r="U76" s="16" t="n">
        <v>0.026911</v>
      </c>
      <c r="V76" s="16" t="n">
        <v>0.027168</v>
      </c>
      <c r="W76" s="16" t="n">
        <v>0.027444</v>
      </c>
      <c r="X76" s="16" t="n">
        <v>0.027706</v>
      </c>
      <c r="Y76" s="16" t="n">
        <v>0.027962</v>
      </c>
      <c r="Z76" s="16" t="n">
        <v>0.028215</v>
      </c>
      <c r="AA76" s="16" t="n">
        <v>0.028473</v>
      </c>
      <c r="AB76" s="16" t="n">
        <v>0.02872</v>
      </c>
      <c r="AC76" s="16" t="n">
        <v>0.028978</v>
      </c>
      <c r="AD76" s="16" t="n">
        <v>0.029238</v>
      </c>
      <c r="AE76" s="16" t="n">
        <v>0.02949</v>
      </c>
      <c r="AF76" s="16" t="n">
        <v>0.02974</v>
      </c>
      <c r="AG76" s="16" t="n">
        <v>0.029998</v>
      </c>
      <c r="AH76" s="16" t="n">
        <v>0.030243</v>
      </c>
      <c r="AI76" s="16" t="n">
        <v>0.030491</v>
      </c>
      <c r="AJ76" s="16" t="n">
        <v>0.030725</v>
      </c>
      <c r="AK76" s="5" t="n">
        <v>0.010273</v>
      </c>
    </row>
    <row r="77" ht="15" customHeight="1">
      <c r="A77" s="25" t="inlineStr">
        <is>
          <t>TKI000:ea_Shipping,Dome</t>
        </is>
      </c>
      <c r="B77" s="7" t="inlineStr">
        <is>
          <t xml:space="preserve">    Rail, Freight</t>
        </is>
      </c>
      <c r="C77" s="16" t="n">
        <v>0.247806</v>
      </c>
      <c r="D77" s="16" t="n">
        <v>0.24641</v>
      </c>
      <c r="E77" s="16" t="n">
        <v>0.248031</v>
      </c>
      <c r="F77" s="16" t="n">
        <v>0.241643</v>
      </c>
      <c r="G77" s="16" t="n">
        <v>0.239089</v>
      </c>
      <c r="H77" s="16" t="n">
        <v>0.236438</v>
      </c>
      <c r="I77" s="16" t="n">
        <v>0.234871</v>
      </c>
      <c r="J77" s="16" t="n">
        <v>0.235787</v>
      </c>
      <c r="K77" s="16" t="n">
        <v>0.236205</v>
      </c>
      <c r="L77" s="16" t="n">
        <v>0.236713</v>
      </c>
      <c r="M77" s="16" t="n">
        <v>0.236007</v>
      </c>
      <c r="N77" s="16" t="n">
        <v>0.236031</v>
      </c>
      <c r="O77" s="16" t="n">
        <v>0.239233</v>
      </c>
      <c r="P77" s="16" t="n">
        <v>0.241282</v>
      </c>
      <c r="Q77" s="16" t="n">
        <v>0.240304</v>
      </c>
      <c r="R77" s="16" t="n">
        <v>0.239157</v>
      </c>
      <c r="S77" s="16" t="n">
        <v>0.239167</v>
      </c>
      <c r="T77" s="16" t="n">
        <v>0.237781</v>
      </c>
      <c r="U77" s="16" t="n">
        <v>0.237928</v>
      </c>
      <c r="V77" s="16" t="n">
        <v>0.238387</v>
      </c>
      <c r="W77" s="16" t="n">
        <v>0.238277</v>
      </c>
      <c r="X77" s="16" t="n">
        <v>0.238642</v>
      </c>
      <c r="Y77" s="16" t="n">
        <v>0.238966</v>
      </c>
      <c r="Z77" s="16" t="n">
        <v>0.239099</v>
      </c>
      <c r="AA77" s="16" t="n">
        <v>0.239128</v>
      </c>
      <c r="AB77" s="16" t="n">
        <v>0.238871</v>
      </c>
      <c r="AC77" s="16" t="n">
        <v>0.238445</v>
      </c>
      <c r="AD77" s="16" t="n">
        <v>0.238648</v>
      </c>
      <c r="AE77" s="16" t="n">
        <v>0.239036</v>
      </c>
      <c r="AF77" s="16" t="n">
        <v>0.238864</v>
      </c>
      <c r="AG77" s="16" t="n">
        <v>0.239014</v>
      </c>
      <c r="AH77" s="16" t="n">
        <v>0.239428</v>
      </c>
      <c r="AI77" s="16" t="n">
        <v>0.23977</v>
      </c>
      <c r="AJ77" s="16" t="n">
        <v>0.24032</v>
      </c>
      <c r="AK77" s="5" t="n">
        <v>-0.000782</v>
      </c>
    </row>
    <row r="78" ht="15" customHeight="1">
      <c r="A78" s="25" t="inlineStr">
        <is>
          <t>TKI000:ea_Shipping,Inte</t>
        </is>
      </c>
      <c r="B78" s="7" t="inlineStr">
        <is>
          <t xml:space="preserve">    Shipping, Domestic</t>
        </is>
      </c>
      <c r="C78" s="16" t="n">
        <v>0.044738</v>
      </c>
      <c r="D78" s="16" t="n">
        <v>0.044124</v>
      </c>
      <c r="E78" s="16" t="n">
        <v>0.043217</v>
      </c>
      <c r="F78" s="16" t="n">
        <v>0.041955</v>
      </c>
      <c r="G78" s="16" t="n">
        <v>0.040583</v>
      </c>
      <c r="H78" s="16" t="n">
        <v>0.0395</v>
      </c>
      <c r="I78" s="16" t="n">
        <v>0.038375</v>
      </c>
      <c r="J78" s="16" t="n">
        <v>0.037148</v>
      </c>
      <c r="K78" s="16" t="n">
        <v>0.035996</v>
      </c>
      <c r="L78" s="16" t="n">
        <v>0.034914</v>
      </c>
      <c r="M78" s="16" t="n">
        <v>0.033826</v>
      </c>
      <c r="N78" s="16" t="n">
        <v>0.032674</v>
      </c>
      <c r="O78" s="16" t="n">
        <v>0.031536</v>
      </c>
      <c r="P78" s="16" t="n">
        <v>0.030389</v>
      </c>
      <c r="Q78" s="16" t="n">
        <v>0.029779</v>
      </c>
      <c r="R78" s="16" t="n">
        <v>0.029134</v>
      </c>
      <c r="S78" s="16" t="n">
        <v>0.028524</v>
      </c>
      <c r="T78" s="16" t="n">
        <v>0.027947</v>
      </c>
      <c r="U78" s="16" t="n">
        <v>0.027394</v>
      </c>
      <c r="V78" s="16" t="n">
        <v>0.026823</v>
      </c>
      <c r="W78" s="16" t="n">
        <v>0.026329</v>
      </c>
      <c r="X78" s="16" t="n">
        <v>0.025818</v>
      </c>
      <c r="Y78" s="16" t="n">
        <v>0.025295</v>
      </c>
      <c r="Z78" s="16" t="n">
        <v>0.024756</v>
      </c>
      <c r="AA78" s="16" t="n">
        <v>0.024488</v>
      </c>
      <c r="AB78" s="16" t="n">
        <v>0.024221</v>
      </c>
      <c r="AC78" s="16" t="n">
        <v>0.023918</v>
      </c>
      <c r="AD78" s="16" t="n">
        <v>0.023655</v>
      </c>
      <c r="AE78" s="16" t="n">
        <v>0.023396</v>
      </c>
      <c r="AF78" s="16" t="n">
        <v>0.023166</v>
      </c>
      <c r="AG78" s="16" t="n">
        <v>0.022922</v>
      </c>
      <c r="AH78" s="16" t="n">
        <v>0.022711</v>
      </c>
      <c r="AI78" s="16" t="n">
        <v>0.022445</v>
      </c>
      <c r="AJ78" s="16" t="n">
        <v>0.022214</v>
      </c>
      <c r="AK78" s="5" t="n">
        <v>-0.021218</v>
      </c>
    </row>
    <row r="79" ht="15" customHeight="1">
      <c r="A79" s="25" t="inlineStr">
        <is>
          <t>TKI000:ea_RecreationalB</t>
        </is>
      </c>
      <c r="B79" s="7" t="inlineStr">
        <is>
          <t xml:space="preserve">    Shipping, International</t>
        </is>
      </c>
      <c r="C79" s="16" t="n">
        <v>0.429439</v>
      </c>
      <c r="D79" s="16" t="n">
        <v>0.411176</v>
      </c>
      <c r="E79" s="16" t="n">
        <v>0.468182</v>
      </c>
      <c r="F79" s="16" t="n">
        <v>0.395185</v>
      </c>
      <c r="G79" s="16" t="n">
        <v>0.393832</v>
      </c>
      <c r="H79" s="16" t="n">
        <v>0.415271</v>
      </c>
      <c r="I79" s="16" t="n">
        <v>0.419638</v>
      </c>
      <c r="J79" s="16" t="n">
        <v>0.421896</v>
      </c>
      <c r="K79" s="16" t="n">
        <v>0.424006</v>
      </c>
      <c r="L79" s="16" t="n">
        <v>0.422547</v>
      </c>
      <c r="M79" s="16" t="n">
        <v>0.421323</v>
      </c>
      <c r="N79" s="16" t="n">
        <v>0.420746</v>
      </c>
      <c r="O79" s="16" t="n">
        <v>0.421521</v>
      </c>
      <c r="P79" s="16" t="n">
        <v>0.418769</v>
      </c>
      <c r="Q79" s="16" t="n">
        <v>0.418558</v>
      </c>
      <c r="R79" s="16" t="n">
        <v>0.418546</v>
      </c>
      <c r="S79" s="16" t="n">
        <v>0.418579</v>
      </c>
      <c r="T79" s="16" t="n">
        <v>0.418339</v>
      </c>
      <c r="U79" s="16" t="n">
        <v>0.413132</v>
      </c>
      <c r="V79" s="16" t="n">
        <v>0.412994</v>
      </c>
      <c r="W79" s="16" t="n">
        <v>0.411918</v>
      </c>
      <c r="X79" s="16" t="n">
        <v>0.411754</v>
      </c>
      <c r="Y79" s="16" t="n">
        <v>0.411625</v>
      </c>
      <c r="Z79" s="16" t="n">
        <v>0.411575</v>
      </c>
      <c r="AA79" s="16" t="n">
        <v>0.411393</v>
      </c>
      <c r="AB79" s="16" t="n">
        <v>0.410841</v>
      </c>
      <c r="AC79" s="16" t="n">
        <v>0.413474</v>
      </c>
      <c r="AD79" s="16" t="n">
        <v>0.411156</v>
      </c>
      <c r="AE79" s="16" t="n">
        <v>0.411408</v>
      </c>
      <c r="AF79" s="16" t="n">
        <v>0.410308</v>
      </c>
      <c r="AG79" s="16" t="n">
        <v>0.410416</v>
      </c>
      <c r="AH79" s="16" t="n">
        <v>0.410648</v>
      </c>
      <c r="AI79" s="16" t="n">
        <v>0.411143</v>
      </c>
      <c r="AJ79" s="16" t="n">
        <v>0.411262</v>
      </c>
      <c r="AK79" s="5" t="n">
        <v>7e-06</v>
      </c>
    </row>
    <row r="80" ht="15" customHeight="1">
      <c r="A80" s="25" t="inlineStr">
        <is>
          <t>TKI000:ea_Air</t>
        </is>
      </c>
      <c r="B80" s="7" t="inlineStr">
        <is>
          <t xml:space="preserve">    Recreational Boats</t>
        </is>
      </c>
      <c r="C80" s="16" t="n">
        <v>0.131586</v>
      </c>
      <c r="D80" s="16" t="n">
        <v>0.131586</v>
      </c>
      <c r="E80" s="16" t="n">
        <v>0.131948</v>
      </c>
      <c r="F80" s="16" t="n">
        <v>0.132101</v>
      </c>
      <c r="G80" s="16" t="n">
        <v>0.13232</v>
      </c>
      <c r="H80" s="16" t="n">
        <v>0.132502</v>
      </c>
      <c r="I80" s="16" t="n">
        <v>0.132666</v>
      </c>
      <c r="J80" s="16" t="n">
        <v>0.132766</v>
      </c>
      <c r="K80" s="16" t="n">
        <v>0.132875</v>
      </c>
      <c r="L80" s="16" t="n">
        <v>0.132989</v>
      </c>
      <c r="M80" s="16" t="n">
        <v>0.13302</v>
      </c>
      <c r="N80" s="16" t="n">
        <v>0.133153</v>
      </c>
      <c r="O80" s="16" t="n">
        <v>0.133145</v>
      </c>
      <c r="P80" s="16" t="n">
        <v>0.133131</v>
      </c>
      <c r="Q80" s="16" t="n">
        <v>0.133111</v>
      </c>
      <c r="R80" s="16" t="n">
        <v>0.133046</v>
      </c>
      <c r="S80" s="16" t="n">
        <v>0.132952</v>
      </c>
      <c r="T80" s="16" t="n">
        <v>0.132859</v>
      </c>
      <c r="U80" s="16" t="n">
        <v>0.132724</v>
      </c>
      <c r="V80" s="16" t="n">
        <v>0.132549</v>
      </c>
      <c r="W80" s="16" t="n">
        <v>0.132382</v>
      </c>
      <c r="X80" s="16" t="n">
        <v>0.132178</v>
      </c>
      <c r="Y80" s="16" t="n">
        <v>0.131954</v>
      </c>
      <c r="Z80" s="16" t="n">
        <v>0.131713</v>
      </c>
      <c r="AA80" s="16" t="n">
        <v>0.131459</v>
      </c>
      <c r="AB80" s="16" t="n">
        <v>0.131178</v>
      </c>
      <c r="AC80" s="16" t="n">
        <v>0.130904</v>
      </c>
      <c r="AD80" s="16" t="n">
        <v>0.130624</v>
      </c>
      <c r="AE80" s="16" t="n">
        <v>0.130325</v>
      </c>
      <c r="AF80" s="16" t="n">
        <v>0.130035</v>
      </c>
      <c r="AG80" s="16" t="n">
        <v>0.129751</v>
      </c>
      <c r="AH80" s="16" t="n">
        <v>0.12944</v>
      </c>
      <c r="AI80" s="16" t="n">
        <v>0.129123</v>
      </c>
      <c r="AJ80" s="16" t="n">
        <v>0.1287</v>
      </c>
      <c r="AK80" s="5" t="n">
        <v>-0.000693</v>
      </c>
    </row>
    <row r="81" ht="15" customHeight="1">
      <c r="A81" s="25" t="inlineStr">
        <is>
          <t>TKI000:ea_MilitaryUse</t>
        </is>
      </c>
      <c r="B81" s="7" t="inlineStr">
        <is>
          <t xml:space="preserve">    Air</t>
        </is>
      </c>
      <c r="C81" s="16" t="n">
        <v>1.220852</v>
      </c>
      <c r="D81" s="16" t="n">
        <v>1.230324</v>
      </c>
      <c r="E81" s="16" t="n">
        <v>1.24866</v>
      </c>
      <c r="F81" s="16" t="n">
        <v>1.26464</v>
      </c>
      <c r="G81" s="16" t="n">
        <v>1.276783</v>
      </c>
      <c r="H81" s="16" t="n">
        <v>1.288014</v>
      </c>
      <c r="I81" s="16" t="n">
        <v>1.30056</v>
      </c>
      <c r="J81" s="16" t="n">
        <v>1.313879</v>
      </c>
      <c r="K81" s="16" t="n">
        <v>1.329037</v>
      </c>
      <c r="L81" s="16" t="n">
        <v>1.344096</v>
      </c>
      <c r="M81" s="16" t="n">
        <v>1.357828</v>
      </c>
      <c r="N81" s="16" t="n">
        <v>1.37607</v>
      </c>
      <c r="O81" s="16" t="n">
        <v>1.39057</v>
      </c>
      <c r="P81" s="16" t="n">
        <v>1.405368</v>
      </c>
      <c r="Q81" s="16" t="n">
        <v>1.420823</v>
      </c>
      <c r="R81" s="16" t="n">
        <v>1.435932</v>
      </c>
      <c r="S81" s="16" t="n">
        <v>1.451093</v>
      </c>
      <c r="T81" s="16" t="n">
        <v>1.466952</v>
      </c>
      <c r="U81" s="16" t="n">
        <v>1.48237</v>
      </c>
      <c r="V81" s="16" t="n">
        <v>1.497389</v>
      </c>
      <c r="W81" s="16" t="n">
        <v>1.512619</v>
      </c>
      <c r="X81" s="16" t="n">
        <v>1.528201</v>
      </c>
      <c r="Y81" s="16" t="n">
        <v>1.543366</v>
      </c>
      <c r="Z81" s="16" t="n">
        <v>1.558712</v>
      </c>
      <c r="AA81" s="16" t="n">
        <v>1.57402</v>
      </c>
      <c r="AB81" s="16" t="n">
        <v>1.58948</v>
      </c>
      <c r="AC81" s="16" t="n">
        <v>1.606283</v>
      </c>
      <c r="AD81" s="16" t="n">
        <v>1.623282</v>
      </c>
      <c r="AE81" s="16" t="n">
        <v>1.64143</v>
      </c>
      <c r="AF81" s="16" t="n">
        <v>1.659537</v>
      </c>
      <c r="AG81" s="16" t="n">
        <v>1.678453</v>
      </c>
      <c r="AH81" s="16" t="n">
        <v>1.697275</v>
      </c>
      <c r="AI81" s="16" t="n">
        <v>1.715977</v>
      </c>
      <c r="AJ81" s="16" t="n">
        <v>1.734279</v>
      </c>
      <c r="AK81" s="5" t="n">
        <v>0.010786</v>
      </c>
    </row>
    <row r="82" ht="15" customHeight="1">
      <c r="A82" s="25" t="inlineStr">
        <is>
          <t>TKI000:ea_Lubricants</t>
        </is>
      </c>
      <c r="B82" s="7" t="inlineStr">
        <is>
          <t xml:space="preserve">    Military Use</t>
        </is>
      </c>
      <c r="C82" s="16" t="n">
        <v>0.257023</v>
      </c>
      <c r="D82" s="16" t="n">
        <v>0.267681</v>
      </c>
      <c r="E82" s="16" t="n">
        <v>0.281707</v>
      </c>
      <c r="F82" s="16" t="n">
        <v>0.282962</v>
      </c>
      <c r="G82" s="16" t="n">
        <v>0.279199</v>
      </c>
      <c r="H82" s="16" t="n">
        <v>0.276358</v>
      </c>
      <c r="I82" s="16" t="n">
        <v>0.268228</v>
      </c>
      <c r="J82" s="16" t="n">
        <v>0.26297</v>
      </c>
      <c r="K82" s="16" t="n">
        <v>0.262406</v>
      </c>
      <c r="L82" s="16" t="n">
        <v>0.261971</v>
      </c>
      <c r="M82" s="16" t="n">
        <v>0.26218</v>
      </c>
      <c r="N82" s="16" t="n">
        <v>0.263992</v>
      </c>
      <c r="O82" s="16" t="n">
        <v>0.264483</v>
      </c>
      <c r="P82" s="16" t="n">
        <v>0.264774</v>
      </c>
      <c r="Q82" s="16" t="n">
        <v>0.265051</v>
      </c>
      <c r="R82" s="16" t="n">
        <v>0.265316</v>
      </c>
      <c r="S82" s="16" t="n">
        <v>0.265559</v>
      </c>
      <c r="T82" s="16" t="n">
        <v>0.26581</v>
      </c>
      <c r="U82" s="16" t="n">
        <v>0.266041</v>
      </c>
      <c r="V82" s="16" t="n">
        <v>0.266269</v>
      </c>
      <c r="W82" s="16" t="n">
        <v>0.266486</v>
      </c>
      <c r="X82" s="16" t="n">
        <v>0.266701</v>
      </c>
      <c r="Y82" s="16" t="n">
        <v>0.26691</v>
      </c>
      <c r="Z82" s="16" t="n">
        <v>0.267112</v>
      </c>
      <c r="AA82" s="16" t="n">
        <v>0.267307</v>
      </c>
      <c r="AB82" s="16" t="n">
        <v>0.267498</v>
      </c>
      <c r="AC82" s="16" t="n">
        <v>0.26768</v>
      </c>
      <c r="AD82" s="16" t="n">
        <v>0.267857</v>
      </c>
      <c r="AE82" s="16" t="n">
        <v>0.268026</v>
      </c>
      <c r="AF82" s="16" t="n">
        <v>0.268188</v>
      </c>
      <c r="AG82" s="16" t="n">
        <v>0.268344</v>
      </c>
      <c r="AH82" s="16" t="n">
        <v>0.268491</v>
      </c>
      <c r="AI82" s="16" t="n">
        <v>0.268358</v>
      </c>
      <c r="AJ82" s="16" t="n">
        <v>0.268247</v>
      </c>
      <c r="AK82" s="5" t="n">
        <v>6.600000000000001e-05</v>
      </c>
    </row>
    <row r="83" ht="15" customHeight="1">
      <c r="A83" s="25" t="inlineStr">
        <is>
          <t>TKI000:ea_PipelineFuel</t>
        </is>
      </c>
      <c r="B83" s="7" t="inlineStr">
        <is>
          <t xml:space="preserve">    Lubricants</t>
        </is>
      </c>
      <c r="C83" s="16" t="n">
        <v>0.06392</v>
      </c>
      <c r="D83" s="16" t="n">
        <v>0.063429</v>
      </c>
      <c r="E83" s="16" t="n">
        <v>0.06311600000000001</v>
      </c>
      <c r="F83" s="16" t="n">
        <v>0.062876</v>
      </c>
      <c r="G83" s="16" t="n">
        <v>0.062651</v>
      </c>
      <c r="H83" s="16" t="n">
        <v>0.062341</v>
      </c>
      <c r="I83" s="16" t="n">
        <v>0.06207</v>
      </c>
      <c r="J83" s="16" t="n">
        <v>0.061821</v>
      </c>
      <c r="K83" s="16" t="n">
        <v>0.061562</v>
      </c>
      <c r="L83" s="16" t="n">
        <v>0.061322</v>
      </c>
      <c r="M83" s="16" t="n">
        <v>0.061094</v>
      </c>
      <c r="N83" s="16" t="n">
        <v>0.060897</v>
      </c>
      <c r="O83" s="16" t="n">
        <v>0.060722</v>
      </c>
      <c r="P83" s="16" t="n">
        <v>0.060592</v>
      </c>
      <c r="Q83" s="16" t="n">
        <v>0.060528</v>
      </c>
      <c r="R83" s="16" t="n">
        <v>0.060458</v>
      </c>
      <c r="S83" s="16" t="n">
        <v>0.06041</v>
      </c>
      <c r="T83" s="16" t="n">
        <v>0.060417</v>
      </c>
      <c r="U83" s="16" t="n">
        <v>0.060419</v>
      </c>
      <c r="V83" s="16" t="n">
        <v>0.060415</v>
      </c>
      <c r="W83" s="16" t="n">
        <v>0.060426</v>
      </c>
      <c r="X83" s="16" t="n">
        <v>0.060445</v>
      </c>
      <c r="Y83" s="16" t="n">
        <v>0.060455</v>
      </c>
      <c r="Z83" s="16" t="n">
        <v>0.060471</v>
      </c>
      <c r="AA83" s="16" t="n">
        <v>0.060488</v>
      </c>
      <c r="AB83" s="16" t="n">
        <v>0.060523</v>
      </c>
      <c r="AC83" s="16" t="n">
        <v>0.060557</v>
      </c>
      <c r="AD83" s="16" t="n">
        <v>0.06061</v>
      </c>
      <c r="AE83" s="16" t="n">
        <v>0.060667</v>
      </c>
      <c r="AF83" s="16" t="n">
        <v>0.060717</v>
      </c>
      <c r="AG83" s="16" t="n">
        <v>0.06075</v>
      </c>
      <c r="AH83" s="16" t="n">
        <v>0.060763</v>
      </c>
      <c r="AI83" s="16" t="n">
        <v>0.060783</v>
      </c>
      <c r="AJ83" s="16" t="n">
        <v>0.060799</v>
      </c>
      <c r="AK83" s="5" t="n">
        <v>-0.001323</v>
      </c>
    </row>
    <row r="84" ht="15" customHeight="1">
      <c r="A84" s="25" t="inlineStr">
        <is>
          <t>TKI000:ea_Total</t>
        </is>
      </c>
      <c r="B84" s="7" t="inlineStr">
        <is>
          <t xml:space="preserve">    Pipeline Fuel</t>
        </is>
      </c>
      <c r="C84" s="16" t="n">
        <v>0.320809</v>
      </c>
      <c r="D84" s="16" t="n">
        <v>0.332671</v>
      </c>
      <c r="E84" s="16" t="n">
        <v>0.326267</v>
      </c>
      <c r="F84" s="16" t="n">
        <v>0.317993</v>
      </c>
      <c r="G84" s="16" t="n">
        <v>0.311768</v>
      </c>
      <c r="H84" s="16" t="n">
        <v>0.306024</v>
      </c>
      <c r="I84" s="16" t="n">
        <v>0.302525</v>
      </c>
      <c r="J84" s="16" t="n">
        <v>0.303007</v>
      </c>
      <c r="K84" s="16" t="n">
        <v>0.308595</v>
      </c>
      <c r="L84" s="16" t="n">
        <v>0.310502</v>
      </c>
      <c r="M84" s="16" t="n">
        <v>0.313957</v>
      </c>
      <c r="N84" s="16" t="n">
        <v>0.318195</v>
      </c>
      <c r="O84" s="16" t="n">
        <v>0.321616</v>
      </c>
      <c r="P84" s="16" t="n">
        <v>0.32261</v>
      </c>
      <c r="Q84" s="16" t="n">
        <v>0.323743</v>
      </c>
      <c r="R84" s="16" t="n">
        <v>0.327112</v>
      </c>
      <c r="S84" s="16" t="n">
        <v>0.327403</v>
      </c>
      <c r="T84" s="16" t="n">
        <v>0.328934</v>
      </c>
      <c r="U84" s="16" t="n">
        <v>0.329578</v>
      </c>
      <c r="V84" s="16" t="n">
        <v>0.330721</v>
      </c>
      <c r="W84" s="16" t="n">
        <v>0.330835</v>
      </c>
      <c r="X84" s="16" t="n">
        <v>0.332208</v>
      </c>
      <c r="Y84" s="16" t="n">
        <v>0.33369</v>
      </c>
      <c r="Z84" s="16" t="n">
        <v>0.335905</v>
      </c>
      <c r="AA84" s="16" t="n">
        <v>0.338015</v>
      </c>
      <c r="AB84" s="16" t="n">
        <v>0.34079</v>
      </c>
      <c r="AC84" s="16" t="n">
        <v>0.342611</v>
      </c>
      <c r="AD84" s="16" t="n">
        <v>0.345446</v>
      </c>
      <c r="AE84" s="16" t="n">
        <v>0.347899</v>
      </c>
      <c r="AF84" s="16" t="n">
        <v>0.349718</v>
      </c>
      <c r="AG84" s="16" t="n">
        <v>0.352068</v>
      </c>
      <c r="AH84" s="16" t="n">
        <v>0.35488</v>
      </c>
      <c r="AI84" s="16" t="n">
        <v>0.358021</v>
      </c>
      <c r="AJ84" s="16" t="n">
        <v>0.361038</v>
      </c>
      <c r="AK84" s="5" t="n">
        <v>0.00256</v>
      </c>
    </row>
    <row r="85" ht="15" customHeight="1">
      <c r="B85" s="4" t="inlineStr">
        <is>
          <t xml:space="preserve">      Total</t>
        </is>
      </c>
      <c r="C85" s="15" t="n">
        <v>14.387494</v>
      </c>
      <c r="D85" s="15" t="n">
        <v>14.439582</v>
      </c>
      <c r="E85" s="15" t="n">
        <v>14.528051</v>
      </c>
      <c r="F85" s="15" t="n">
        <v>14.375638</v>
      </c>
      <c r="G85" s="15" t="n">
        <v>14.236258</v>
      </c>
      <c r="H85" s="15" t="n">
        <v>14.102266</v>
      </c>
      <c r="I85" s="15" t="n">
        <v>13.925094</v>
      </c>
      <c r="J85" s="15" t="n">
        <v>13.742229</v>
      </c>
      <c r="K85" s="15" t="n">
        <v>13.56677</v>
      </c>
      <c r="L85" s="15" t="n">
        <v>13.41697</v>
      </c>
      <c r="M85" s="15" t="n">
        <v>13.277055</v>
      </c>
      <c r="N85" s="15" t="n">
        <v>13.161164</v>
      </c>
      <c r="O85" s="15" t="n">
        <v>13.038962</v>
      </c>
      <c r="P85" s="15" t="n">
        <v>12.91987</v>
      </c>
      <c r="Q85" s="15" t="n">
        <v>12.813753</v>
      </c>
      <c r="R85" s="15" t="n">
        <v>12.716784</v>
      </c>
      <c r="S85" s="15" t="n">
        <v>12.629751</v>
      </c>
      <c r="T85" s="15" t="n">
        <v>12.562429</v>
      </c>
      <c r="U85" s="15" t="n">
        <v>12.503926</v>
      </c>
      <c r="V85" s="15" t="n">
        <v>12.474881</v>
      </c>
      <c r="W85" s="15" t="n">
        <v>12.461569</v>
      </c>
      <c r="X85" s="15" t="n">
        <v>12.463853</v>
      </c>
      <c r="Y85" s="15" t="n">
        <v>12.472775</v>
      </c>
      <c r="Z85" s="15" t="n">
        <v>12.487917</v>
      </c>
      <c r="AA85" s="15" t="n">
        <v>12.513312</v>
      </c>
      <c r="AB85" s="15" t="n">
        <v>12.546439</v>
      </c>
      <c r="AC85" s="15" t="n">
        <v>12.591713</v>
      </c>
      <c r="AD85" s="15" t="n">
        <v>12.645458</v>
      </c>
      <c r="AE85" s="15" t="n">
        <v>12.708559</v>
      </c>
      <c r="AF85" s="15" t="n">
        <v>12.771045</v>
      </c>
      <c r="AG85" s="15" t="n">
        <v>12.840629</v>
      </c>
      <c r="AH85" s="15" t="n">
        <v>12.914635</v>
      </c>
      <c r="AI85" s="15" t="n">
        <v>12.990807</v>
      </c>
      <c r="AJ85" s="15" t="n">
        <v>13.065372</v>
      </c>
      <c r="AK85" s="2" t="n">
        <v>-0.00312</v>
      </c>
    </row>
    <row r="86" ht="15" customHeight="1" thickBot="1"/>
    <row r="87" ht="15" customHeight="1">
      <c r="B87" s="100" t="inlineStr">
        <is>
          <t xml:space="preserve">   1/ Commercial trucks 8,501 to 10,000 pounds gross vehicle weight rating.</t>
        </is>
      </c>
      <c r="C87" s="101" t="n"/>
      <c r="D87" s="101" t="n"/>
      <c r="E87" s="101" t="n"/>
      <c r="F87" s="101" t="n"/>
      <c r="G87" s="101" t="n"/>
      <c r="H87" s="101" t="n"/>
      <c r="I87" s="101" t="n"/>
      <c r="J87" s="101" t="n"/>
      <c r="K87" s="101" t="n"/>
      <c r="L87" s="101" t="n"/>
      <c r="M87" s="101" t="n"/>
      <c r="N87" s="101" t="n"/>
      <c r="O87" s="101" t="n"/>
      <c r="P87" s="101" t="n"/>
      <c r="Q87" s="101" t="n"/>
      <c r="R87" s="101" t="n"/>
      <c r="S87" s="101" t="n"/>
      <c r="T87" s="101" t="n"/>
      <c r="U87" s="101" t="n"/>
      <c r="V87" s="101" t="n"/>
      <c r="W87" s="101" t="n"/>
      <c r="X87" s="101" t="n"/>
      <c r="Y87" s="101" t="n"/>
      <c r="Z87" s="101" t="n"/>
      <c r="AA87" s="101" t="n"/>
      <c r="AB87" s="101" t="n"/>
      <c r="AC87" s="101" t="n"/>
      <c r="AD87" s="101" t="n"/>
      <c r="AE87" s="101" t="n"/>
      <c r="AF87" s="101" t="n"/>
      <c r="AG87" s="101" t="n"/>
      <c r="AH87" s="101" t="n"/>
      <c r="AI87" s="101" t="n"/>
      <c r="AJ87" s="101" t="n"/>
      <c r="AK87" s="101" t="n"/>
    </row>
    <row r="88" ht="15" customHeight="1">
      <c r="B88" s="30" t="inlineStr">
        <is>
          <t xml:space="preserve">   2/ CAFE standard based on projected new vehicle sales.</t>
        </is>
      </c>
    </row>
    <row r="89" ht="15" customHeight="1">
      <c r="B89" s="30" t="inlineStr">
        <is>
          <t xml:space="preserve">   3/ Includes CAFE credits for alternative fueled vehicle sales and credit banking.</t>
        </is>
      </c>
    </row>
    <row r="90" ht="15" customHeight="1">
      <c r="B90" s="30" t="inlineStr">
        <is>
          <t xml:space="preserve">   4/ U.S. Environmental Protection Agency rated miles per gallon.</t>
        </is>
      </c>
    </row>
    <row r="91" ht="15" customHeight="1">
      <c r="B91" s="30" t="inlineStr">
        <is>
          <t xml:space="preserve">   5/ Tested new vehicle efficiency revised for on-road performance.</t>
        </is>
      </c>
    </row>
    <row r="92" ht="15" customHeight="1">
      <c r="B92" s="30" t="inlineStr">
        <is>
          <t xml:space="preserve">   6/ Combined "on-the-road" estimate for all cars and light trucks.</t>
        </is>
      </c>
    </row>
    <row r="93" ht="15" customHeight="1">
      <c r="B93" s="30" t="inlineStr">
        <is>
          <t xml:space="preserve">   CAFE = Corporate average fuel economy.</t>
        </is>
      </c>
    </row>
    <row r="94" ht="15" customHeight="1">
      <c r="B94" s="30" t="inlineStr">
        <is>
          <t xml:space="preserve">   Btu = British thermal unit.</t>
        </is>
      </c>
    </row>
    <row r="95" ht="15" customHeight="1">
      <c r="B95" s="30" t="inlineStr">
        <is>
          <t xml:space="preserve">   Note:  Totals may not equal sum of components due to independent rounding.  Data for 2017</t>
        </is>
      </c>
    </row>
    <row r="96" ht="15" customHeight="1">
      <c r="B96" s="30" t="inlineStr">
        <is>
          <t>are model results and may differ from official EIA data reports.</t>
        </is>
      </c>
    </row>
    <row r="97" ht="15" customHeight="1">
      <c r="B97" s="30" t="inlineStr">
        <is>
          <t xml:space="preserve">   Sources:  2017:  U.S. Energy Information Administration (EIA), Monthly Energy Review, September 2018;</t>
        </is>
      </c>
    </row>
    <row r="98" ht="15" customHeight="1">
      <c r="B98" s="30" t="inlineStr">
        <is>
          <t>EIA, Alternatives to Traditional Transportation Fuels 2009 (Part II - User and Fuel Data); EIA, State Energy Data System 2016;</t>
        </is>
      </c>
    </row>
    <row r="99" ht="15" customHeight="1">
      <c r="B99" s="30" t="inlineStr">
        <is>
          <t>Federal Highway Administration, Highway Statistics 2016; Oak Ridge National Laboratory, Transportation Energy</t>
        </is>
      </c>
    </row>
    <row r="100" ht="15" customHeight="1">
      <c r="B100" s="30" t="inlineStr">
        <is>
          <t>Data Book:  Edition 36; National Highway Traffic and Safety Administration, Summary of Fuel Economy</t>
        </is>
      </c>
    </row>
    <row r="101" ht="15" customHeight="1">
      <c r="B101" s="30" t="inlineStr">
        <is>
          <t>Performance, June 2015; U.S. Department of Commerce, Bureau of the Census, "Vehicle Inventory and Use Survey," EC02TV;</t>
        </is>
      </c>
    </row>
    <row r="102" ht="15" customHeight="1">
      <c r="B102" s="30" t="inlineStr">
        <is>
          <t>U.S. Environmental Protection Agency, Engines and Vehicles Information System, various years;</t>
        </is>
      </c>
    </row>
    <row r="103" ht="15" customHeight="1">
      <c r="B103" t="inlineStr">
        <is>
          <t>U.S. Department of Transportation, Federal Transit Administration, National Transit Database, various years;</t>
        </is>
      </c>
    </row>
    <row r="104" ht="15" customHeight="1">
      <c r="B104" s="30" t="inlineStr">
        <is>
          <t>U.S. Department of Transportation, Research and Special Programs Administration, Air Carrier Statistics Monthly,</t>
        </is>
      </c>
    </row>
    <row r="105" ht="15" customHeight="1">
      <c r="B105" s="30" t="inlineStr">
        <is>
          <t>December 2010/2009; and United States Department of Defense, Defense Logistics Agency Energy, Fiscal Year 2015 Fact Book.</t>
        </is>
      </c>
    </row>
    <row r="106" ht="15" customHeight="1">
      <c r="B106" s="30" t="inlineStr">
        <is>
          <t>2018:  EIA, Short-Term Energy Outlook, October 2018 and EIA, AEO2019 National Energy Modeling System run ref2019.d111618a.</t>
        </is>
      </c>
    </row>
    <row r="107" ht="15" customHeight="1">
      <c r="B107" s="30" t="inlineStr">
        <is>
          <t>Projections:  EIA, AEO2019 National Energy Modeling System run ref2019.d111618a.</t>
        </is>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sheetPr>
    <outlinePr summaryBelow="1" summaryRight="1"/>
    <pageSetUpPr/>
  </sheetPr>
  <dimension ref="A1:AK132"/>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TEF000</t>
        </is>
      </c>
      <c r="B10" s="10" t="inlineStr">
        <is>
          <t>37. Transportation Sector Energy Use by Fuel Type Within a Mode</t>
        </is>
      </c>
    </row>
    <row r="11" ht="15" customHeight="1">
      <c r="B11" s="9" t="inlineStr">
        <is>
          <t>(trillion Btu)</t>
        </is>
      </c>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Mode and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A15" s="25" t="inlineStr">
        <is>
          <t>TEF000:ba_Total</t>
        </is>
      </c>
      <c r="B15" s="4" t="inlineStr">
        <is>
          <t>Light-Duty Vehicle</t>
        </is>
      </c>
      <c r="C15" s="3" t="n">
        <v>15428.980469</v>
      </c>
      <c r="D15" s="3" t="n">
        <v>15405.49707</v>
      </c>
      <c r="E15" s="3" t="n">
        <v>15323.708984</v>
      </c>
      <c r="F15" s="3" t="n">
        <v>15159.97168</v>
      </c>
      <c r="G15" s="3" t="n">
        <v>14917.845703</v>
      </c>
      <c r="H15" s="3" t="n">
        <v>14628.935547</v>
      </c>
      <c r="I15" s="3" t="n">
        <v>14292.073242</v>
      </c>
      <c r="J15" s="3" t="n">
        <v>13935.911133</v>
      </c>
      <c r="K15" s="3" t="n">
        <v>13565.998047</v>
      </c>
      <c r="L15" s="3" t="n">
        <v>13277.203125</v>
      </c>
      <c r="M15" s="3" t="n">
        <v>13019.744141</v>
      </c>
      <c r="N15" s="3" t="n">
        <v>12784.96582</v>
      </c>
      <c r="O15" s="3" t="n">
        <v>12550.357422</v>
      </c>
      <c r="P15" s="3" t="n">
        <v>12335.547852</v>
      </c>
      <c r="Q15" s="3" t="n">
        <v>12134.970703</v>
      </c>
      <c r="R15" s="3" t="n">
        <v>11949.124023</v>
      </c>
      <c r="S15" s="3" t="n">
        <v>11778.060547</v>
      </c>
      <c r="T15" s="3" t="n">
        <v>11621.788086</v>
      </c>
      <c r="U15" s="3" t="n">
        <v>11477.595703</v>
      </c>
      <c r="V15" s="3" t="n">
        <v>11370.867188</v>
      </c>
      <c r="W15" s="3" t="n">
        <v>11287.214844</v>
      </c>
      <c r="X15" s="3" t="n">
        <v>11223.201172</v>
      </c>
      <c r="Y15" s="3" t="n">
        <v>11175.604492</v>
      </c>
      <c r="Z15" s="3" t="n">
        <v>11142.942383</v>
      </c>
      <c r="AA15" s="3" t="n">
        <v>11122.249023</v>
      </c>
      <c r="AB15" s="3" t="n">
        <v>11112.762695</v>
      </c>
      <c r="AC15" s="3" t="n">
        <v>11114.8125</v>
      </c>
      <c r="AD15" s="3" t="n">
        <v>11125.955078</v>
      </c>
      <c r="AE15" s="3" t="n">
        <v>11141.640625</v>
      </c>
      <c r="AF15" s="3" t="n">
        <v>11164.966797</v>
      </c>
      <c r="AG15" s="3" t="n">
        <v>11191.121094</v>
      </c>
      <c r="AH15" s="3" t="n">
        <v>11216.115234</v>
      </c>
      <c r="AI15" s="3" t="n">
        <v>11244.188477</v>
      </c>
      <c r="AJ15" s="3" t="n">
        <v>11271.484375</v>
      </c>
      <c r="AK15" s="2" t="n">
        <v>-0.009717</v>
      </c>
    </row>
    <row r="16" ht="15" customHeight="1">
      <c r="A16" s="25" t="inlineStr">
        <is>
          <t>TEF000:ba_MotorGasoline</t>
        </is>
      </c>
      <c r="B16" s="7" t="inlineStr">
        <is>
          <t xml:space="preserve">  Motor Gasoline excluding E85 1/</t>
        </is>
      </c>
      <c r="C16" s="6" t="n">
        <v>15335.150391</v>
      </c>
      <c r="D16" s="6" t="n">
        <v>15269.456055</v>
      </c>
      <c r="E16" s="6" t="n">
        <v>15169.746094</v>
      </c>
      <c r="F16" s="6" t="n">
        <v>14974.8125</v>
      </c>
      <c r="G16" s="6" t="n">
        <v>14696.188477</v>
      </c>
      <c r="H16" s="6" t="n">
        <v>14372.848633</v>
      </c>
      <c r="I16" s="6" t="n">
        <v>14004.568359</v>
      </c>
      <c r="J16" s="6" t="n">
        <v>13595.412109</v>
      </c>
      <c r="K16" s="6" t="n">
        <v>13161.477539</v>
      </c>
      <c r="L16" s="6" t="n">
        <v>12844.557617</v>
      </c>
      <c r="M16" s="6" t="n">
        <v>12544.257812</v>
      </c>
      <c r="N16" s="6" t="n">
        <v>12271.507812</v>
      </c>
      <c r="O16" s="6" t="n">
        <v>11997.8125</v>
      </c>
      <c r="P16" s="6" t="n">
        <v>11740.967773</v>
      </c>
      <c r="Q16" s="6" t="n">
        <v>11512.417969</v>
      </c>
      <c r="R16" s="6" t="n">
        <v>11302.257812</v>
      </c>
      <c r="S16" s="6" t="n">
        <v>11104.021484</v>
      </c>
      <c r="T16" s="6" t="n">
        <v>10915.162109</v>
      </c>
      <c r="U16" s="6" t="n">
        <v>10746.730469</v>
      </c>
      <c r="V16" s="6" t="n">
        <v>10612.404297</v>
      </c>
      <c r="W16" s="6" t="n">
        <v>10502.84375</v>
      </c>
      <c r="X16" s="6" t="n">
        <v>10416.008789</v>
      </c>
      <c r="Y16" s="6" t="n">
        <v>10350.12793</v>
      </c>
      <c r="Z16" s="6" t="n">
        <v>10299.679688</v>
      </c>
      <c r="AA16" s="6" t="n">
        <v>10269.910156</v>
      </c>
      <c r="AB16" s="6" t="n">
        <v>10251.455078</v>
      </c>
      <c r="AC16" s="6" t="n">
        <v>10250.53418</v>
      </c>
      <c r="AD16" s="6" t="n">
        <v>10253.911133</v>
      </c>
      <c r="AE16" s="6" t="n">
        <v>10260.729492</v>
      </c>
      <c r="AF16" s="6" t="n">
        <v>10292.28418</v>
      </c>
      <c r="AG16" s="6" t="n">
        <v>10333.274414</v>
      </c>
      <c r="AH16" s="6" t="n">
        <v>10360.22168</v>
      </c>
      <c r="AI16" s="6" t="n">
        <v>10370.962891</v>
      </c>
      <c r="AJ16" s="6" t="n">
        <v>10381.070312</v>
      </c>
      <c r="AK16" s="5" t="n">
        <v>-0.011986</v>
      </c>
    </row>
    <row r="17" ht="15" customHeight="1">
      <c r="A17" s="25" t="inlineStr">
        <is>
          <t>TEF000:ba_Ethanol</t>
        </is>
      </c>
      <c r="B17" s="7" t="inlineStr">
        <is>
          <t xml:space="preserve">  E85 1/</t>
        </is>
      </c>
      <c r="C17" s="6" t="n">
        <v>9.156984</v>
      </c>
      <c r="D17" s="6" t="n">
        <v>43.012703</v>
      </c>
      <c r="E17" s="6" t="n">
        <v>44.298954</v>
      </c>
      <c r="F17" s="6" t="n">
        <v>52.46595</v>
      </c>
      <c r="G17" s="6" t="n">
        <v>63.491283</v>
      </c>
      <c r="H17" s="6" t="n">
        <v>71.578003</v>
      </c>
      <c r="I17" s="6" t="n">
        <v>77.357468</v>
      </c>
      <c r="J17" s="6" t="n">
        <v>104.881599</v>
      </c>
      <c r="K17" s="6" t="n">
        <v>143.47879</v>
      </c>
      <c r="L17" s="6" t="n">
        <v>146.330536</v>
      </c>
      <c r="M17" s="6" t="n">
        <v>164.735428</v>
      </c>
      <c r="N17" s="6" t="n">
        <v>178.723511</v>
      </c>
      <c r="O17" s="6" t="n">
        <v>194.286621</v>
      </c>
      <c r="P17" s="6" t="n">
        <v>212.838531</v>
      </c>
      <c r="Q17" s="6" t="n">
        <v>217.028778</v>
      </c>
      <c r="R17" s="6" t="n">
        <v>218.706253</v>
      </c>
      <c r="S17" s="6" t="n">
        <v>224.127533</v>
      </c>
      <c r="T17" s="6" t="n">
        <v>235.043304</v>
      </c>
      <c r="U17" s="6" t="n">
        <v>238.4245</v>
      </c>
      <c r="V17" s="6" t="n">
        <v>244.753357</v>
      </c>
      <c r="W17" s="6" t="n">
        <v>249.607956</v>
      </c>
      <c r="X17" s="6" t="n">
        <v>251.689423</v>
      </c>
      <c r="Y17" s="6" t="n">
        <v>249.421799</v>
      </c>
      <c r="Z17" s="6" t="n">
        <v>246.148499</v>
      </c>
      <c r="AA17" s="6" t="n">
        <v>234.973389</v>
      </c>
      <c r="AB17" s="6" t="n">
        <v>224.711273</v>
      </c>
      <c r="AC17" s="6" t="n">
        <v>208.83667</v>
      </c>
      <c r="AD17" s="6" t="n">
        <v>198.043747</v>
      </c>
      <c r="AE17" s="6" t="n">
        <v>188.869736</v>
      </c>
      <c r="AF17" s="6" t="n">
        <v>162.435974</v>
      </c>
      <c r="AG17" s="6" t="n">
        <v>129.593719</v>
      </c>
      <c r="AH17" s="6" t="n">
        <v>109.988777</v>
      </c>
      <c r="AI17" s="6" t="n">
        <v>109.858192</v>
      </c>
      <c r="AJ17" s="6" t="n">
        <v>110.016754</v>
      </c>
      <c r="AK17" s="5" t="n">
        <v>0.029783</v>
      </c>
    </row>
    <row r="18" ht="15" customHeight="1">
      <c r="A18" s="25" t="inlineStr">
        <is>
          <t>TEF000:ba_Distillate(di</t>
        </is>
      </c>
      <c r="B18" s="7" t="inlineStr">
        <is>
          <t xml:space="preserve">  Distillate Fuel Oil (diesel)</t>
        </is>
      </c>
      <c r="C18" s="6" t="n">
        <v>60.85392</v>
      </c>
      <c r="D18" s="6" t="n">
        <v>63.207066</v>
      </c>
      <c r="E18" s="6" t="n">
        <v>68.96380600000001</v>
      </c>
      <c r="F18" s="6" t="n">
        <v>77.644913</v>
      </c>
      <c r="G18" s="6" t="n">
        <v>85.73236799999999</v>
      </c>
      <c r="H18" s="6" t="n">
        <v>93.502289</v>
      </c>
      <c r="I18" s="6" t="n">
        <v>100.801369</v>
      </c>
      <c r="J18" s="6" t="n">
        <v>107.598206</v>
      </c>
      <c r="K18" s="6" t="n">
        <v>113.814278</v>
      </c>
      <c r="L18" s="6" t="n">
        <v>120.602844</v>
      </c>
      <c r="M18" s="6" t="n">
        <v>127.269402</v>
      </c>
      <c r="N18" s="6" t="n">
        <v>134.141708</v>
      </c>
      <c r="O18" s="6" t="n">
        <v>140.608139</v>
      </c>
      <c r="P18" s="6" t="n">
        <v>147.059692</v>
      </c>
      <c r="Q18" s="6" t="n">
        <v>153.664337</v>
      </c>
      <c r="R18" s="6" t="n">
        <v>159.300629</v>
      </c>
      <c r="S18" s="6" t="n">
        <v>164.190018</v>
      </c>
      <c r="T18" s="6" t="n">
        <v>168.797119</v>
      </c>
      <c r="U18" s="6" t="n">
        <v>172.647324</v>
      </c>
      <c r="V18" s="6" t="n">
        <v>176.170776</v>
      </c>
      <c r="W18" s="6" t="n">
        <v>179.404221</v>
      </c>
      <c r="X18" s="6" t="n">
        <v>182.192749</v>
      </c>
      <c r="Y18" s="6" t="n">
        <v>184.536057</v>
      </c>
      <c r="Z18" s="6" t="n">
        <v>187.169525</v>
      </c>
      <c r="AA18" s="6" t="n">
        <v>189.247086</v>
      </c>
      <c r="AB18" s="6" t="n">
        <v>190.379639</v>
      </c>
      <c r="AC18" s="6" t="n">
        <v>191.206497</v>
      </c>
      <c r="AD18" s="6" t="n">
        <v>191.812073</v>
      </c>
      <c r="AE18" s="6" t="n">
        <v>192.10318</v>
      </c>
      <c r="AF18" s="6" t="n">
        <v>192.425049</v>
      </c>
      <c r="AG18" s="6" t="n">
        <v>192.678497</v>
      </c>
      <c r="AH18" s="6" t="n">
        <v>192.679214</v>
      </c>
      <c r="AI18" s="6" t="n">
        <v>192.533875</v>
      </c>
      <c r="AJ18" s="6" t="n">
        <v>192.141846</v>
      </c>
      <c r="AK18" s="5" t="n">
        <v>0.035355</v>
      </c>
    </row>
    <row r="19" ht="15" customHeight="1">
      <c r="A19" s="25" t="inlineStr">
        <is>
          <t>TEF000:ba_CompressedNat</t>
        </is>
      </c>
      <c r="B19" s="7" t="inlineStr">
        <is>
          <t xml:space="preserve">  Compressed/Liquefied Natural Gas</t>
        </is>
      </c>
      <c r="C19" s="6" t="n">
        <v>8.077009</v>
      </c>
      <c r="D19" s="6" t="n">
        <v>6.996272</v>
      </c>
      <c r="E19" s="6" t="n">
        <v>5.800754</v>
      </c>
      <c r="F19" s="6" t="n">
        <v>5.330829</v>
      </c>
      <c r="G19" s="6" t="n">
        <v>5.01966</v>
      </c>
      <c r="H19" s="6" t="n">
        <v>4.717643</v>
      </c>
      <c r="I19" s="6" t="n">
        <v>4.430637</v>
      </c>
      <c r="J19" s="6" t="n">
        <v>4.154118</v>
      </c>
      <c r="K19" s="6" t="n">
        <v>3.903601</v>
      </c>
      <c r="L19" s="6" t="n">
        <v>3.681341</v>
      </c>
      <c r="M19" s="6" t="n">
        <v>3.496768</v>
      </c>
      <c r="N19" s="6" t="n">
        <v>3.33005</v>
      </c>
      <c r="O19" s="6" t="n">
        <v>3.180697</v>
      </c>
      <c r="P19" s="6" t="n">
        <v>3.046438</v>
      </c>
      <c r="Q19" s="6" t="n">
        <v>2.936251</v>
      </c>
      <c r="R19" s="6" t="n">
        <v>2.852098</v>
      </c>
      <c r="S19" s="6" t="n">
        <v>2.782017</v>
      </c>
      <c r="T19" s="6" t="n">
        <v>2.743955</v>
      </c>
      <c r="U19" s="6" t="n">
        <v>2.715444</v>
      </c>
      <c r="V19" s="6" t="n">
        <v>2.698159</v>
      </c>
      <c r="W19" s="6" t="n">
        <v>2.68419</v>
      </c>
      <c r="X19" s="6" t="n">
        <v>2.679098</v>
      </c>
      <c r="Y19" s="6" t="n">
        <v>2.678147</v>
      </c>
      <c r="Z19" s="6" t="n">
        <v>2.679404</v>
      </c>
      <c r="AA19" s="6" t="n">
        <v>2.692208</v>
      </c>
      <c r="AB19" s="6" t="n">
        <v>2.707715</v>
      </c>
      <c r="AC19" s="6" t="n">
        <v>2.721627</v>
      </c>
      <c r="AD19" s="6" t="n">
        <v>2.735777</v>
      </c>
      <c r="AE19" s="6" t="n">
        <v>2.752394</v>
      </c>
      <c r="AF19" s="6" t="n">
        <v>2.769456</v>
      </c>
      <c r="AG19" s="6" t="n">
        <v>2.786568</v>
      </c>
      <c r="AH19" s="6" t="n">
        <v>2.804905</v>
      </c>
      <c r="AI19" s="6" t="n">
        <v>2.818092</v>
      </c>
      <c r="AJ19" s="6" t="n">
        <v>2.830572</v>
      </c>
      <c r="AK19" s="5" t="n">
        <v>-0.027882</v>
      </c>
    </row>
    <row r="20" ht="15" customHeight="1">
      <c r="A20" s="25" t="inlineStr">
        <is>
          <t>TEF000:ba_LiquefiedPetr</t>
        </is>
      </c>
      <c r="B20" s="7" t="inlineStr">
        <is>
          <t xml:space="preserve">  Propane</t>
        </is>
      </c>
      <c r="C20" s="6" t="n">
        <v>3.931244</v>
      </c>
      <c r="D20" s="6" t="n">
        <v>4.326501</v>
      </c>
      <c r="E20" s="6" t="n">
        <v>4.062418</v>
      </c>
      <c r="F20" s="6" t="n">
        <v>3.951213</v>
      </c>
      <c r="G20" s="6" t="n">
        <v>3.675384</v>
      </c>
      <c r="H20" s="6" t="n">
        <v>3.393915</v>
      </c>
      <c r="I20" s="6" t="n">
        <v>3.18454</v>
      </c>
      <c r="J20" s="6" t="n">
        <v>2.967552</v>
      </c>
      <c r="K20" s="6" t="n">
        <v>2.772993</v>
      </c>
      <c r="L20" s="6" t="n">
        <v>2.595296</v>
      </c>
      <c r="M20" s="6" t="n">
        <v>2.482469</v>
      </c>
      <c r="N20" s="6" t="n">
        <v>2.360416</v>
      </c>
      <c r="O20" s="6" t="n">
        <v>2.268101</v>
      </c>
      <c r="P20" s="6" t="n">
        <v>2.162544</v>
      </c>
      <c r="Q20" s="6" t="n">
        <v>2.067465</v>
      </c>
      <c r="R20" s="6" t="n">
        <v>2.005832</v>
      </c>
      <c r="S20" s="6" t="n">
        <v>1.952856</v>
      </c>
      <c r="T20" s="6" t="n">
        <v>1.926577</v>
      </c>
      <c r="U20" s="6" t="n">
        <v>1.90532</v>
      </c>
      <c r="V20" s="6" t="n">
        <v>1.898456</v>
      </c>
      <c r="W20" s="6" t="n">
        <v>1.891649</v>
      </c>
      <c r="X20" s="6" t="n">
        <v>1.898957</v>
      </c>
      <c r="Y20" s="6" t="n">
        <v>1.910733</v>
      </c>
      <c r="Z20" s="6" t="n">
        <v>1.925213</v>
      </c>
      <c r="AA20" s="6" t="n">
        <v>1.952184</v>
      </c>
      <c r="AB20" s="6" t="n">
        <v>1.989794</v>
      </c>
      <c r="AC20" s="6" t="n">
        <v>2.022425</v>
      </c>
      <c r="AD20" s="6" t="n">
        <v>2.056158</v>
      </c>
      <c r="AE20" s="6" t="n">
        <v>2.094924</v>
      </c>
      <c r="AF20" s="6" t="n">
        <v>2.138347</v>
      </c>
      <c r="AG20" s="6" t="n">
        <v>2.182739</v>
      </c>
      <c r="AH20" s="6" t="n">
        <v>2.232311</v>
      </c>
      <c r="AI20" s="6" t="n">
        <v>2.279563</v>
      </c>
      <c r="AJ20" s="6" t="n">
        <v>2.328814</v>
      </c>
      <c r="AK20" s="5" t="n">
        <v>-0.01917</v>
      </c>
    </row>
    <row r="21" ht="15" customHeight="1">
      <c r="A21" s="25" t="inlineStr">
        <is>
          <t>TEF000:ba_Electricity</t>
        </is>
      </c>
      <c r="B21" s="7" t="inlineStr">
        <is>
          <t xml:space="preserve">  Electricity</t>
        </is>
      </c>
      <c r="C21" s="6" t="n">
        <v>11.537136</v>
      </c>
      <c r="D21" s="6" t="n">
        <v>17.900618</v>
      </c>
      <c r="E21" s="6" t="n">
        <v>29.66337</v>
      </c>
      <c r="F21" s="6" t="n">
        <v>43.69154</v>
      </c>
      <c r="G21" s="6" t="n">
        <v>60.113934</v>
      </c>
      <c r="H21" s="6" t="n">
        <v>77.17585</v>
      </c>
      <c r="I21" s="6" t="n">
        <v>94.003891</v>
      </c>
      <c r="J21" s="6" t="n">
        <v>111.052177</v>
      </c>
      <c r="K21" s="6" t="n">
        <v>128.483368</v>
      </c>
      <c r="L21" s="6" t="n">
        <v>145.285339</v>
      </c>
      <c r="M21" s="6" t="n">
        <v>161.433929</v>
      </c>
      <c r="N21" s="6" t="n">
        <v>177.16246</v>
      </c>
      <c r="O21" s="6" t="n">
        <v>192.89389</v>
      </c>
      <c r="P21" s="6" t="n">
        <v>208.731476</v>
      </c>
      <c r="Q21" s="6" t="n">
        <v>224.822235</v>
      </c>
      <c r="R21" s="6" t="n">
        <v>240.96106</v>
      </c>
      <c r="S21" s="6" t="n">
        <v>257.171753</v>
      </c>
      <c r="T21" s="6" t="n">
        <v>273.628571</v>
      </c>
      <c r="U21" s="6" t="n">
        <v>290.115112</v>
      </c>
      <c r="V21" s="6" t="n">
        <v>307.362518</v>
      </c>
      <c r="W21" s="6" t="n">
        <v>324.787415</v>
      </c>
      <c r="X21" s="6" t="n">
        <v>342.390381</v>
      </c>
      <c r="Y21" s="6" t="n">
        <v>360.272186</v>
      </c>
      <c r="Z21" s="6" t="n">
        <v>378.382751</v>
      </c>
      <c r="AA21" s="6" t="n">
        <v>396.284637</v>
      </c>
      <c r="AB21" s="6" t="n">
        <v>414.119385</v>
      </c>
      <c r="AC21" s="6" t="n">
        <v>431.908691</v>
      </c>
      <c r="AD21" s="6" t="n">
        <v>449.652466</v>
      </c>
      <c r="AE21" s="6" t="n">
        <v>467.215332</v>
      </c>
      <c r="AF21" s="6" t="n">
        <v>484.91217</v>
      </c>
      <c r="AG21" s="6" t="n">
        <v>502.463654</v>
      </c>
      <c r="AH21" s="6" t="n">
        <v>519.884644</v>
      </c>
      <c r="AI21" s="6" t="n">
        <v>537.254456</v>
      </c>
      <c r="AJ21" s="6" t="n">
        <v>554.416382</v>
      </c>
      <c r="AK21" s="5" t="n">
        <v>0.11325</v>
      </c>
    </row>
    <row r="22" ht="15" customHeight="1">
      <c r="A22" s="25" t="inlineStr">
        <is>
          <t>TEF000:ba_LiquidHydroge</t>
        </is>
      </c>
      <c r="B22" s="7" t="inlineStr">
        <is>
          <t xml:space="preserve">  Hydrogen</t>
        </is>
      </c>
      <c r="C22" s="6" t="n">
        <v>0.27376</v>
      </c>
      <c r="D22" s="6" t="n">
        <v>0.598766</v>
      </c>
      <c r="E22" s="6" t="n">
        <v>1.173962</v>
      </c>
      <c r="F22" s="6" t="n">
        <v>2.074811</v>
      </c>
      <c r="G22" s="6" t="n">
        <v>3.62372</v>
      </c>
      <c r="H22" s="6" t="n">
        <v>5.720049</v>
      </c>
      <c r="I22" s="6" t="n">
        <v>7.726999</v>
      </c>
      <c r="J22" s="6" t="n">
        <v>9.844711999999999</v>
      </c>
      <c r="K22" s="6" t="n">
        <v>12.067842</v>
      </c>
      <c r="L22" s="6" t="n">
        <v>14.150493</v>
      </c>
      <c r="M22" s="6" t="n">
        <v>16.068527</v>
      </c>
      <c r="N22" s="6" t="n">
        <v>17.740499</v>
      </c>
      <c r="O22" s="6" t="n">
        <v>19.306999</v>
      </c>
      <c r="P22" s="6" t="n">
        <v>20.741417</v>
      </c>
      <c r="Q22" s="6" t="n">
        <v>22.034424</v>
      </c>
      <c r="R22" s="6" t="n">
        <v>23.0404</v>
      </c>
      <c r="S22" s="6" t="n">
        <v>23.813354</v>
      </c>
      <c r="T22" s="6" t="n">
        <v>24.48613</v>
      </c>
      <c r="U22" s="6" t="n">
        <v>25.056366</v>
      </c>
      <c r="V22" s="6" t="n">
        <v>25.579964</v>
      </c>
      <c r="W22" s="6" t="n">
        <v>25.995058</v>
      </c>
      <c r="X22" s="6" t="n">
        <v>26.341858</v>
      </c>
      <c r="Y22" s="6" t="n">
        <v>26.657215</v>
      </c>
      <c r="Z22" s="6" t="n">
        <v>26.95709</v>
      </c>
      <c r="AA22" s="6" t="n">
        <v>27.189186</v>
      </c>
      <c r="AB22" s="6" t="n">
        <v>27.399199</v>
      </c>
      <c r="AC22" s="6" t="n">
        <v>27.583216</v>
      </c>
      <c r="AD22" s="6" t="n">
        <v>27.742733</v>
      </c>
      <c r="AE22" s="6" t="n">
        <v>27.874962</v>
      </c>
      <c r="AF22" s="6" t="n">
        <v>28.002413</v>
      </c>
      <c r="AG22" s="6" t="n">
        <v>28.14126</v>
      </c>
      <c r="AH22" s="6" t="n">
        <v>28.302532</v>
      </c>
      <c r="AI22" s="6" t="n">
        <v>28.480495</v>
      </c>
      <c r="AJ22" s="6" t="n">
        <v>28.679655</v>
      </c>
      <c r="AK22" s="5" t="n">
        <v>0.128522</v>
      </c>
    </row>
    <row r="24" ht="15" customHeight="1">
      <c r="A24" s="25" t="inlineStr">
        <is>
          <t>TEF000:ca_CommercialLig</t>
        </is>
      </c>
      <c r="B24" s="4" t="inlineStr">
        <is>
          <t>Commercial Light Trucks 2/</t>
        </is>
      </c>
      <c r="C24" s="3" t="n">
        <v>886.898254</v>
      </c>
      <c r="D24" s="3" t="n">
        <v>901.0491940000001</v>
      </c>
      <c r="E24" s="3" t="n">
        <v>913.307312</v>
      </c>
      <c r="F24" s="3" t="n">
        <v>917.232178</v>
      </c>
      <c r="G24" s="3" t="n">
        <v>916.864624</v>
      </c>
      <c r="H24" s="3" t="n">
        <v>915.286804</v>
      </c>
      <c r="I24" s="3" t="n">
        <v>913.3745730000001</v>
      </c>
      <c r="J24" s="3" t="n">
        <v>910.667236</v>
      </c>
      <c r="K24" s="3" t="n">
        <v>911.5205079999999</v>
      </c>
      <c r="L24" s="3" t="n">
        <v>912.3029790000001</v>
      </c>
      <c r="M24" s="3" t="n">
        <v>912.036743</v>
      </c>
      <c r="N24" s="3" t="n">
        <v>913.76532</v>
      </c>
      <c r="O24" s="3" t="n">
        <v>913.864685</v>
      </c>
      <c r="P24" s="3" t="n">
        <v>913.950623</v>
      </c>
      <c r="Q24" s="3" t="n">
        <v>916.18103</v>
      </c>
      <c r="R24" s="3" t="n">
        <v>919.219299</v>
      </c>
      <c r="S24" s="3" t="n">
        <v>923.7358400000001</v>
      </c>
      <c r="T24" s="3" t="n">
        <v>929.938171</v>
      </c>
      <c r="U24" s="3" t="n">
        <v>937.463623</v>
      </c>
      <c r="V24" s="3" t="n">
        <v>945.925354</v>
      </c>
      <c r="W24" s="3" t="n">
        <v>955.72406</v>
      </c>
      <c r="X24" s="3" t="n">
        <v>966.2624510000001</v>
      </c>
      <c r="Y24" s="3" t="n">
        <v>975.917908</v>
      </c>
      <c r="Z24" s="3" t="n">
        <v>985.93042</v>
      </c>
      <c r="AA24" s="3" t="n">
        <v>996.263367</v>
      </c>
      <c r="AB24" s="3" t="n">
        <v>1006.739807</v>
      </c>
      <c r="AC24" s="3" t="n">
        <v>1018.405029</v>
      </c>
      <c r="AD24" s="3" t="n">
        <v>1030.961182</v>
      </c>
      <c r="AE24" s="3" t="n">
        <v>1044.946899</v>
      </c>
      <c r="AF24" s="3" t="n">
        <v>1059.743164</v>
      </c>
      <c r="AG24" s="3" t="n">
        <v>1074.54895</v>
      </c>
      <c r="AH24" s="3" t="n">
        <v>1088.340698</v>
      </c>
      <c r="AI24" s="3" t="n">
        <v>1102.086426</v>
      </c>
      <c r="AJ24" s="3" t="n">
        <v>1115.861206</v>
      </c>
      <c r="AK24" s="2" t="n">
        <v>0.006704</v>
      </c>
    </row>
    <row r="25" ht="15" customHeight="1">
      <c r="A25" s="25" t="inlineStr">
        <is>
          <t>TEF000:clt_MotorGas</t>
        </is>
      </c>
      <c r="B25" s="7" t="inlineStr">
        <is>
          <t xml:space="preserve">  Motor Gasoline excluding E85 1/</t>
        </is>
      </c>
      <c r="C25" s="6" t="n">
        <v>606.365356</v>
      </c>
      <c r="D25" s="6" t="n">
        <v>605.307556</v>
      </c>
      <c r="E25" s="6" t="n">
        <v>607.949524</v>
      </c>
      <c r="F25" s="6" t="n">
        <v>604.137695</v>
      </c>
      <c r="G25" s="6" t="n">
        <v>596.908752</v>
      </c>
      <c r="H25" s="6" t="n">
        <v>589.814636</v>
      </c>
      <c r="I25" s="6" t="n">
        <v>582.980957</v>
      </c>
      <c r="J25" s="6" t="n">
        <v>571.226074</v>
      </c>
      <c r="K25" s="6" t="n">
        <v>558.5631100000001</v>
      </c>
      <c r="L25" s="6" t="n">
        <v>555.418579</v>
      </c>
      <c r="M25" s="6" t="n">
        <v>547.309021</v>
      </c>
      <c r="N25" s="6" t="n">
        <v>541.489746</v>
      </c>
      <c r="O25" s="6" t="n">
        <v>534.283386</v>
      </c>
      <c r="P25" s="6" t="n">
        <v>526.783142</v>
      </c>
      <c r="Q25" s="6" t="n">
        <v>523.712097</v>
      </c>
      <c r="R25" s="6" t="n">
        <v>523.1154790000001</v>
      </c>
      <c r="S25" s="6" t="n">
        <v>521.337097</v>
      </c>
      <c r="T25" s="6" t="n">
        <v>519.056091</v>
      </c>
      <c r="U25" s="6" t="n">
        <v>520.570984</v>
      </c>
      <c r="V25" s="6" t="n">
        <v>521.248291</v>
      </c>
      <c r="W25" s="6" t="n">
        <v>524.308228</v>
      </c>
      <c r="X25" s="6" t="n">
        <v>529.178772</v>
      </c>
      <c r="Y25" s="6" t="n">
        <v>536.138062</v>
      </c>
      <c r="Z25" s="6" t="n">
        <v>543.304382</v>
      </c>
      <c r="AA25" s="6" t="n">
        <v>554.950439</v>
      </c>
      <c r="AB25" s="6" t="n">
        <v>565.558594</v>
      </c>
      <c r="AC25" s="6" t="n">
        <v>579.68866</v>
      </c>
      <c r="AD25" s="6" t="n">
        <v>591.6826170000001</v>
      </c>
      <c r="AE25" s="6" t="n">
        <v>603.7323</v>
      </c>
      <c r="AF25" s="6" t="n">
        <v>627.194885</v>
      </c>
      <c r="AG25" s="6" t="n">
        <v>656.539307</v>
      </c>
      <c r="AH25" s="6" t="n">
        <v>678.306091</v>
      </c>
      <c r="AI25" s="6" t="n">
        <v>686.0510860000001</v>
      </c>
      <c r="AJ25" s="6" t="n">
        <v>693.750916</v>
      </c>
      <c r="AK25" s="5" t="n">
        <v>0.004271</v>
      </c>
    </row>
    <row r="26" ht="15" customHeight="1">
      <c r="A26" s="25" t="inlineStr">
        <is>
          <t>TEF000:clt_e85</t>
        </is>
      </c>
      <c r="B26" s="7" t="inlineStr">
        <is>
          <t xml:space="preserve">  E85 1/</t>
        </is>
      </c>
      <c r="C26" s="6" t="n">
        <v>1.269456</v>
      </c>
      <c r="D26" s="6" t="n">
        <v>6.800088</v>
      </c>
      <c r="E26" s="6" t="n">
        <v>7.848506</v>
      </c>
      <c r="F26" s="6" t="n">
        <v>10.106414</v>
      </c>
      <c r="G26" s="6" t="n">
        <v>13.157337</v>
      </c>
      <c r="H26" s="6" t="n">
        <v>15.64352</v>
      </c>
      <c r="I26" s="6" t="n">
        <v>17.898479</v>
      </c>
      <c r="J26" s="6" t="n">
        <v>25.584816</v>
      </c>
      <c r="K26" s="6" t="n">
        <v>37.09631</v>
      </c>
      <c r="L26" s="6" t="n">
        <v>39.877831</v>
      </c>
      <c r="M26" s="6" t="n">
        <v>47.133904</v>
      </c>
      <c r="N26" s="6" t="n">
        <v>53.779694</v>
      </c>
      <c r="O26" s="6" t="n">
        <v>61.241974</v>
      </c>
      <c r="P26" s="6" t="n">
        <v>70.29537999999999</v>
      </c>
      <c r="Q26" s="6" t="n">
        <v>74.82968099999999</v>
      </c>
      <c r="R26" s="6" t="n">
        <v>79.007698</v>
      </c>
      <c r="S26" s="6" t="n">
        <v>84.767647</v>
      </c>
      <c r="T26" s="6" t="n">
        <v>93.049576</v>
      </c>
      <c r="U26" s="6" t="n">
        <v>98.679581</v>
      </c>
      <c r="V26" s="6" t="n">
        <v>105.630165</v>
      </c>
      <c r="W26" s="6" t="n">
        <v>112.197945</v>
      </c>
      <c r="X26" s="6" t="n">
        <v>117.53334</v>
      </c>
      <c r="Y26" s="6" t="n">
        <v>121.151047</v>
      </c>
      <c r="Z26" s="6" t="n">
        <v>124.083992</v>
      </c>
      <c r="AA26" s="6" t="n">
        <v>123.46315</v>
      </c>
      <c r="AB26" s="6" t="n">
        <v>123.15036</v>
      </c>
      <c r="AC26" s="6" t="n">
        <v>119.422455</v>
      </c>
      <c r="AD26" s="6" t="n">
        <v>118.49369</v>
      </c>
      <c r="AE26" s="6" t="n">
        <v>118.733879</v>
      </c>
      <c r="AF26" s="6" t="n">
        <v>107.510994</v>
      </c>
      <c r="AG26" s="6" t="n">
        <v>90.53716300000001</v>
      </c>
      <c r="AH26" s="6" t="n">
        <v>81.02668799999999</v>
      </c>
      <c r="AI26" s="6" t="n">
        <v>85.24745900000001</v>
      </c>
      <c r="AJ26" s="6" t="n">
        <v>89.92068500000001</v>
      </c>
      <c r="AK26" s="5" t="n">
        <v>0.084032</v>
      </c>
    </row>
    <row r="27" ht="15" customHeight="1">
      <c r="A27" s="25" t="inlineStr">
        <is>
          <t>TEF000:clt_Diesel</t>
        </is>
      </c>
      <c r="B27" s="7" t="inlineStr">
        <is>
          <t xml:space="preserve">  Distillate Fuel Oil (diesel)</t>
        </is>
      </c>
      <c r="C27" s="6" t="n">
        <v>278.042694</v>
      </c>
      <c r="D27" s="6" t="n">
        <v>287.656403</v>
      </c>
      <c r="E27" s="6" t="n">
        <v>296.228363</v>
      </c>
      <c r="F27" s="6" t="n">
        <v>301.691467</v>
      </c>
      <c r="G27" s="6" t="n">
        <v>305.416229</v>
      </c>
      <c r="H27" s="6" t="n">
        <v>308.367065</v>
      </c>
      <c r="I27" s="6" t="n">
        <v>310.912354</v>
      </c>
      <c r="J27" s="6" t="n">
        <v>312.154388</v>
      </c>
      <c r="K27" s="6" t="n">
        <v>314.069763</v>
      </c>
      <c r="L27" s="6" t="n">
        <v>315.123627</v>
      </c>
      <c r="M27" s="6" t="n">
        <v>315.646057</v>
      </c>
      <c r="N27" s="6" t="n">
        <v>316.47168</v>
      </c>
      <c r="O27" s="6" t="n">
        <v>316.240326</v>
      </c>
      <c r="P27" s="6" t="n">
        <v>314.695648</v>
      </c>
      <c r="Q27" s="6" t="n">
        <v>315.386505</v>
      </c>
      <c r="R27" s="6" t="n">
        <v>314.759308</v>
      </c>
      <c r="S27" s="6" t="n">
        <v>315.196533</v>
      </c>
      <c r="T27" s="6" t="n">
        <v>315.286224</v>
      </c>
      <c r="U27" s="6" t="n">
        <v>315.545715</v>
      </c>
      <c r="V27" s="6" t="n">
        <v>316.246704</v>
      </c>
      <c r="W27" s="6" t="n">
        <v>316.273346</v>
      </c>
      <c r="X27" s="6" t="n">
        <v>316.45166</v>
      </c>
      <c r="Y27" s="6" t="n">
        <v>315.360443</v>
      </c>
      <c r="Z27" s="6" t="n">
        <v>315.100037</v>
      </c>
      <c r="AA27" s="6" t="n">
        <v>314.214691</v>
      </c>
      <c r="AB27" s="6" t="n">
        <v>314.199432</v>
      </c>
      <c r="AC27" s="6" t="n">
        <v>315.254791</v>
      </c>
      <c r="AD27" s="6" t="n">
        <v>316.505493</v>
      </c>
      <c r="AE27" s="6" t="n">
        <v>317.946442</v>
      </c>
      <c r="AF27" s="6" t="n">
        <v>320.255554</v>
      </c>
      <c r="AG27" s="6" t="n">
        <v>322.410065</v>
      </c>
      <c r="AH27" s="6" t="n">
        <v>323.641388</v>
      </c>
      <c r="AI27" s="6" t="n">
        <v>325.087372</v>
      </c>
      <c r="AJ27" s="6" t="n">
        <v>326.113464</v>
      </c>
      <c r="AK27" s="5" t="n">
        <v>0.003929</v>
      </c>
    </row>
    <row r="28" ht="15" customHeight="1">
      <c r="A28" s="25" t="inlineStr">
        <is>
          <t>TEF000:clt_propane</t>
        </is>
      </c>
      <c r="B28" s="7" t="inlineStr">
        <is>
          <t xml:space="preserve">  Propane</t>
        </is>
      </c>
      <c r="C28" s="6" t="n">
        <v>0.001609</v>
      </c>
      <c r="D28" s="6" t="n">
        <v>0.09432599999999999</v>
      </c>
      <c r="E28" s="6" t="n">
        <v>0.188461</v>
      </c>
      <c r="F28" s="6" t="n">
        <v>0.278763</v>
      </c>
      <c r="G28" s="6" t="n">
        <v>0.36338</v>
      </c>
      <c r="H28" s="6" t="n">
        <v>0.447126</v>
      </c>
      <c r="I28" s="6" t="n">
        <v>0.52611</v>
      </c>
      <c r="J28" s="6" t="n">
        <v>0.603233</v>
      </c>
      <c r="K28" s="6" t="n">
        <v>0.6559970000000001</v>
      </c>
      <c r="L28" s="6" t="n">
        <v>0.707274</v>
      </c>
      <c r="M28" s="6" t="n">
        <v>0.756281</v>
      </c>
      <c r="N28" s="6" t="n">
        <v>0.807312</v>
      </c>
      <c r="O28" s="6" t="n">
        <v>0.854895</v>
      </c>
      <c r="P28" s="6" t="n">
        <v>0.904818</v>
      </c>
      <c r="Q28" s="6" t="n">
        <v>0.9517060000000001</v>
      </c>
      <c r="R28" s="6" t="n">
        <v>1.002084</v>
      </c>
      <c r="S28" s="6" t="n">
        <v>1.052915</v>
      </c>
      <c r="T28" s="6" t="n">
        <v>1.107528</v>
      </c>
      <c r="U28" s="6" t="n">
        <v>1.162732</v>
      </c>
      <c r="V28" s="6" t="n">
        <v>1.221336</v>
      </c>
      <c r="W28" s="6" t="n">
        <v>1.283189</v>
      </c>
      <c r="X28" s="6" t="n">
        <v>1.345619</v>
      </c>
      <c r="Y28" s="6" t="n">
        <v>1.412167</v>
      </c>
      <c r="Z28" s="6" t="n">
        <v>1.476973</v>
      </c>
      <c r="AA28" s="6" t="n">
        <v>1.546309</v>
      </c>
      <c r="AB28" s="6" t="n">
        <v>1.612748</v>
      </c>
      <c r="AC28" s="6" t="n">
        <v>1.678373</v>
      </c>
      <c r="AD28" s="6" t="n">
        <v>1.748403</v>
      </c>
      <c r="AE28" s="6" t="n">
        <v>1.821986</v>
      </c>
      <c r="AF28" s="6" t="n">
        <v>1.89697</v>
      </c>
      <c r="AG28" s="6" t="n">
        <v>1.971631</v>
      </c>
      <c r="AH28" s="6" t="n">
        <v>2.054044</v>
      </c>
      <c r="AI28" s="6" t="n">
        <v>2.136027</v>
      </c>
      <c r="AJ28" s="6" t="n">
        <v>2.229023</v>
      </c>
      <c r="AK28" s="5" t="n">
        <v>0.103879</v>
      </c>
    </row>
    <row r="29" ht="15" customHeight="1">
      <c r="A29" s="25" t="inlineStr">
        <is>
          <t>TEF000:clt_natural_gas</t>
        </is>
      </c>
      <c r="B29" s="7" t="inlineStr">
        <is>
          <t xml:space="preserve">  Compressed/Liquefied Natural Gas</t>
        </is>
      </c>
      <c r="C29" s="6" t="n">
        <v>1.219097</v>
      </c>
      <c r="D29" s="6" t="n">
        <v>1.190767</v>
      </c>
      <c r="E29" s="6" t="n">
        <v>1.092497</v>
      </c>
      <c r="F29" s="6" t="n">
        <v>0.954232</v>
      </c>
      <c r="G29" s="6" t="n">
        <v>0.894892</v>
      </c>
      <c r="H29" s="6" t="n">
        <v>0.832107</v>
      </c>
      <c r="I29" s="6" t="n">
        <v>0.81816</v>
      </c>
      <c r="J29" s="6" t="n">
        <v>0.805134</v>
      </c>
      <c r="K29" s="6" t="n">
        <v>0.787249</v>
      </c>
      <c r="L29" s="6" t="n">
        <v>0.773612</v>
      </c>
      <c r="M29" s="6" t="n">
        <v>0.752692</v>
      </c>
      <c r="N29" s="6" t="n">
        <v>0.739955</v>
      </c>
      <c r="O29" s="6" t="n">
        <v>0.730588</v>
      </c>
      <c r="P29" s="6" t="n">
        <v>0.720062</v>
      </c>
      <c r="Q29" s="6" t="n">
        <v>0.713187</v>
      </c>
      <c r="R29" s="6" t="n">
        <v>0.708915</v>
      </c>
      <c r="S29" s="6" t="n">
        <v>0.717549</v>
      </c>
      <c r="T29" s="6" t="n">
        <v>0.734263</v>
      </c>
      <c r="U29" s="6" t="n">
        <v>0.759474</v>
      </c>
      <c r="V29" s="6" t="n">
        <v>0.791415</v>
      </c>
      <c r="W29" s="6" t="n">
        <v>0.829726</v>
      </c>
      <c r="X29" s="6" t="n">
        <v>0.877413</v>
      </c>
      <c r="Y29" s="6" t="n">
        <v>0.9345250000000001</v>
      </c>
      <c r="Z29" s="6" t="n">
        <v>0.9981989999999999</v>
      </c>
      <c r="AA29" s="6" t="n">
        <v>1.073186</v>
      </c>
      <c r="AB29" s="6" t="n">
        <v>1.155634</v>
      </c>
      <c r="AC29" s="6" t="n">
        <v>1.24983</v>
      </c>
      <c r="AD29" s="6" t="n">
        <v>1.368331</v>
      </c>
      <c r="AE29" s="6" t="n">
        <v>1.49507</v>
      </c>
      <c r="AF29" s="6" t="n">
        <v>1.610998</v>
      </c>
      <c r="AG29" s="6" t="n">
        <v>1.760768</v>
      </c>
      <c r="AH29" s="6" t="n">
        <v>1.920488</v>
      </c>
      <c r="AI29" s="6" t="n">
        <v>2.110897</v>
      </c>
      <c r="AJ29" s="6" t="n">
        <v>2.328216</v>
      </c>
      <c r="AK29" s="5" t="n">
        <v>0.021174</v>
      </c>
    </row>
    <row r="30" ht="15" customHeight="1">
      <c r="A30" s="25" t="inlineStr">
        <is>
          <t>TEF000:clt_electricity</t>
        </is>
      </c>
      <c r="B30" s="7" t="inlineStr">
        <is>
          <t xml:space="preserve">  Electricity</t>
        </is>
      </c>
      <c r="C30" s="6" t="n">
        <v>0</v>
      </c>
      <c r="D30" s="6" t="n">
        <v>0</v>
      </c>
      <c r="E30" s="6" t="n">
        <v>0</v>
      </c>
      <c r="F30" s="6" t="n">
        <v>0.063651</v>
      </c>
      <c r="G30" s="6" t="n">
        <v>0.124021</v>
      </c>
      <c r="H30" s="6" t="n">
        <v>0.182401</v>
      </c>
      <c r="I30" s="6" t="n">
        <v>0.23847</v>
      </c>
      <c r="J30" s="6" t="n">
        <v>0.293579</v>
      </c>
      <c r="K30" s="6" t="n">
        <v>0.348081</v>
      </c>
      <c r="L30" s="6" t="n">
        <v>0.402068</v>
      </c>
      <c r="M30" s="6" t="n">
        <v>0.438809</v>
      </c>
      <c r="N30" s="6" t="n">
        <v>0.476974</v>
      </c>
      <c r="O30" s="6" t="n">
        <v>0.513499</v>
      </c>
      <c r="P30" s="6" t="n">
        <v>0.551586</v>
      </c>
      <c r="Q30" s="6" t="n">
        <v>0.58777</v>
      </c>
      <c r="R30" s="6" t="n">
        <v>0.625829</v>
      </c>
      <c r="S30" s="6" t="n">
        <v>0.664104</v>
      </c>
      <c r="T30" s="6" t="n">
        <v>0.704511</v>
      </c>
      <c r="U30" s="6" t="n">
        <v>0.745161</v>
      </c>
      <c r="V30" s="6" t="n">
        <v>0.787404</v>
      </c>
      <c r="W30" s="6" t="n">
        <v>0.831684</v>
      </c>
      <c r="X30" s="6" t="n">
        <v>0.875624</v>
      </c>
      <c r="Y30" s="6" t="n">
        <v>0.921643</v>
      </c>
      <c r="Z30" s="6" t="n">
        <v>0.966855</v>
      </c>
      <c r="AA30" s="6" t="n">
        <v>1.015562</v>
      </c>
      <c r="AB30" s="6" t="n">
        <v>1.063054</v>
      </c>
      <c r="AC30" s="6" t="n">
        <v>1.110935</v>
      </c>
      <c r="AD30" s="6" t="n">
        <v>1.162578</v>
      </c>
      <c r="AE30" s="6" t="n">
        <v>1.217335</v>
      </c>
      <c r="AF30" s="6" t="n">
        <v>1.273639</v>
      </c>
      <c r="AG30" s="6" t="n">
        <v>1.330102</v>
      </c>
      <c r="AH30" s="6" t="n">
        <v>1.391987</v>
      </c>
      <c r="AI30" s="6" t="n">
        <v>1.453642</v>
      </c>
      <c r="AJ30" s="6" t="n">
        <v>1.518894</v>
      </c>
      <c r="AK30" s="5" t="inlineStr">
        <is>
          <t>- -</t>
        </is>
      </c>
    </row>
    <row r="31" ht="15" customHeight="1">
      <c r="A31" s="25" t="inlineStr">
        <is>
          <t>TEF000:clt_hydrogen</t>
        </is>
      </c>
      <c r="B31" s="7" t="inlineStr">
        <is>
          <t xml:space="preserve">  Hydrogen</t>
        </is>
      </c>
      <c r="C31" s="6" t="n">
        <v>0</v>
      </c>
      <c r="D31" s="6" t="n">
        <v>0</v>
      </c>
      <c r="E31" s="6" t="n">
        <v>0</v>
      </c>
      <c r="F31" s="6" t="n">
        <v>0</v>
      </c>
      <c r="G31" s="6" t="n">
        <v>0</v>
      </c>
      <c r="H31" s="6" t="n">
        <v>0</v>
      </c>
      <c r="I31" s="6" t="n">
        <v>0</v>
      </c>
      <c r="J31" s="6" t="n">
        <v>0</v>
      </c>
      <c r="K31" s="6" t="n">
        <v>0</v>
      </c>
      <c r="L31" s="6" t="n">
        <v>0</v>
      </c>
      <c r="M31" s="6" t="n">
        <v>0</v>
      </c>
      <c r="N31" s="6" t="n">
        <v>0</v>
      </c>
      <c r="O31" s="6" t="n">
        <v>0</v>
      </c>
      <c r="P31" s="6" t="n">
        <v>0</v>
      </c>
      <c r="Q31" s="6" t="n">
        <v>0</v>
      </c>
      <c r="R31" s="6" t="n">
        <v>0</v>
      </c>
      <c r="S31" s="6" t="n">
        <v>0</v>
      </c>
      <c r="T31" s="6" t="n">
        <v>0</v>
      </c>
      <c r="U31" s="6" t="n">
        <v>0</v>
      </c>
      <c r="V31" s="6" t="n">
        <v>0</v>
      </c>
      <c r="W31" s="6" t="n">
        <v>0</v>
      </c>
      <c r="X31" s="6" t="n">
        <v>0</v>
      </c>
      <c r="Y31" s="6" t="n">
        <v>0</v>
      </c>
      <c r="Z31" s="6" t="n">
        <v>0</v>
      </c>
      <c r="AA31" s="6" t="n">
        <v>0</v>
      </c>
      <c r="AB31" s="6" t="n">
        <v>0</v>
      </c>
      <c r="AC31" s="6" t="n">
        <v>0</v>
      </c>
      <c r="AD31" s="6" t="n">
        <v>0</v>
      </c>
      <c r="AE31" s="6" t="n">
        <v>0</v>
      </c>
      <c r="AF31" s="6" t="n">
        <v>0</v>
      </c>
      <c r="AG31" s="6" t="n">
        <v>0</v>
      </c>
      <c r="AH31" s="6" t="n">
        <v>0</v>
      </c>
      <c r="AI31" s="6" t="n">
        <v>0</v>
      </c>
      <c r="AJ31" s="6" t="n">
        <v>0</v>
      </c>
      <c r="AK31" s="5" t="inlineStr">
        <is>
          <t>- -</t>
        </is>
      </c>
    </row>
    <row r="33" ht="15" customHeight="1">
      <c r="A33" s="25" t="inlineStr">
        <is>
          <t>TEF000:da_Total</t>
        </is>
      </c>
      <c r="B33" s="4" t="inlineStr">
        <is>
          <t>Freight Trucks 3/</t>
        </is>
      </c>
      <c r="C33" s="3" t="n">
        <v>5649.713867</v>
      </c>
      <c r="D33" s="3" t="n">
        <v>5725.259277</v>
      </c>
      <c r="E33" s="3" t="n">
        <v>5818.210449</v>
      </c>
      <c r="F33" s="3" t="n">
        <v>5830.040039</v>
      </c>
      <c r="G33" s="3" t="n">
        <v>5814.638184</v>
      </c>
      <c r="H33" s="3" t="n">
        <v>5814.266602</v>
      </c>
      <c r="I33" s="3" t="n">
        <v>5813.049316</v>
      </c>
      <c r="J33" s="3" t="n">
        <v>5804.305664</v>
      </c>
      <c r="K33" s="3" t="n">
        <v>5792.977051</v>
      </c>
      <c r="L33" s="3" t="n">
        <v>5777.212402</v>
      </c>
      <c r="M33" s="3" t="n">
        <v>5741.181641</v>
      </c>
      <c r="N33" s="3" t="n">
        <v>5710.976562</v>
      </c>
      <c r="O33" s="3" t="n">
        <v>5669.743652</v>
      </c>
      <c r="P33" s="3" t="n">
        <v>5629.280762</v>
      </c>
      <c r="Q33" s="3" t="n">
        <v>5599.583496</v>
      </c>
      <c r="R33" s="3" t="n">
        <v>5569.566406</v>
      </c>
      <c r="S33" s="3" t="n">
        <v>5545.65625</v>
      </c>
      <c r="T33" s="3" t="n">
        <v>5537.821777</v>
      </c>
      <c r="U33" s="3" t="n">
        <v>5547.37207</v>
      </c>
      <c r="V33" s="3" t="n">
        <v>5561.833984</v>
      </c>
      <c r="W33" s="3" t="n">
        <v>5587.001953</v>
      </c>
      <c r="X33" s="3" t="n">
        <v>5616.178223</v>
      </c>
      <c r="Y33" s="3" t="n">
        <v>5643.747559</v>
      </c>
      <c r="Z33" s="3" t="n">
        <v>5665.541992</v>
      </c>
      <c r="AA33" s="3" t="n">
        <v>5698.036133</v>
      </c>
      <c r="AB33" s="3" t="n">
        <v>5732.904785</v>
      </c>
      <c r="AC33" s="3" t="n">
        <v>5773.46875</v>
      </c>
      <c r="AD33" s="3" t="n">
        <v>5824.399902</v>
      </c>
      <c r="AE33" s="3" t="n">
        <v>5880.140137</v>
      </c>
      <c r="AF33" s="3" t="n">
        <v>5936.244629</v>
      </c>
      <c r="AG33" s="3" t="n">
        <v>5998.657227</v>
      </c>
      <c r="AH33" s="3" t="n">
        <v>6065.221191</v>
      </c>
      <c r="AI33" s="3" t="n">
        <v>6124.831543</v>
      </c>
      <c r="AJ33" s="3" t="n">
        <v>6190.899414</v>
      </c>
      <c r="AK33" s="2" t="n">
        <v>0.002447</v>
      </c>
    </row>
    <row r="34" ht="15" customHeight="1">
      <c r="A34" s="25" t="inlineStr">
        <is>
          <t>TEF000:da_MotorGasoline</t>
        </is>
      </c>
      <c r="B34" s="7" t="inlineStr">
        <is>
          <t xml:space="preserve">  Motor Gasoline</t>
        </is>
      </c>
      <c r="C34" s="6" t="n">
        <v>524.600403</v>
      </c>
      <c r="D34" s="6" t="n">
        <v>526.050659</v>
      </c>
      <c r="E34" s="6" t="n">
        <v>531.526978</v>
      </c>
      <c r="F34" s="6" t="n">
        <v>534.253906</v>
      </c>
      <c r="G34" s="6" t="n">
        <v>536.154602</v>
      </c>
      <c r="H34" s="6" t="n">
        <v>538.686401</v>
      </c>
      <c r="I34" s="6" t="n">
        <v>542.303467</v>
      </c>
      <c r="J34" s="6" t="n">
        <v>545.794006</v>
      </c>
      <c r="K34" s="6" t="n">
        <v>547.480408</v>
      </c>
      <c r="L34" s="6" t="n">
        <v>552.809631</v>
      </c>
      <c r="M34" s="6" t="n">
        <v>555.2392579999999</v>
      </c>
      <c r="N34" s="6" t="n">
        <v>559.459534</v>
      </c>
      <c r="O34" s="6" t="n">
        <v>565.216309</v>
      </c>
      <c r="P34" s="6" t="n">
        <v>567.233215</v>
      </c>
      <c r="Q34" s="6" t="n">
        <v>575.140869</v>
      </c>
      <c r="R34" s="6" t="n">
        <v>580.808105</v>
      </c>
      <c r="S34" s="6" t="n">
        <v>587.015808</v>
      </c>
      <c r="T34" s="6" t="n">
        <v>595.184998</v>
      </c>
      <c r="U34" s="6" t="n">
        <v>604.730835</v>
      </c>
      <c r="V34" s="6" t="n">
        <v>615.772034</v>
      </c>
      <c r="W34" s="6" t="n">
        <v>626.92511</v>
      </c>
      <c r="X34" s="6" t="n">
        <v>641.218445</v>
      </c>
      <c r="Y34" s="6" t="n">
        <v>653.278442</v>
      </c>
      <c r="Z34" s="6" t="n">
        <v>668.645569</v>
      </c>
      <c r="AA34" s="6" t="n">
        <v>683.956177</v>
      </c>
      <c r="AB34" s="6" t="n">
        <v>700.568176</v>
      </c>
      <c r="AC34" s="6" t="n">
        <v>719.541016</v>
      </c>
      <c r="AD34" s="6" t="n">
        <v>737.585571</v>
      </c>
      <c r="AE34" s="6" t="n">
        <v>756.444641</v>
      </c>
      <c r="AF34" s="6" t="n">
        <v>780.321045</v>
      </c>
      <c r="AG34" s="6" t="n">
        <v>807.3544920000001</v>
      </c>
      <c r="AH34" s="6" t="n">
        <v>832.860046</v>
      </c>
      <c r="AI34" s="6" t="n">
        <v>852.199829</v>
      </c>
      <c r="AJ34" s="6" t="n">
        <v>872.953857</v>
      </c>
      <c r="AK34" s="5" t="n">
        <v>0.015954</v>
      </c>
    </row>
    <row r="35" ht="15" customHeight="1">
      <c r="A35" s="25" t="inlineStr">
        <is>
          <t>TEF000:da_Distillate(di</t>
        </is>
      </c>
      <c r="B35" s="7" t="inlineStr">
        <is>
          <t xml:space="preserve">  Distillate Fuel Oil (diesel)</t>
        </is>
      </c>
      <c r="C35" s="6" t="n">
        <v>5085.134277</v>
      </c>
      <c r="D35" s="6" t="n">
        <v>5153.160156</v>
      </c>
      <c r="E35" s="6" t="n">
        <v>5236.23291</v>
      </c>
      <c r="F35" s="6" t="n">
        <v>5242.092773</v>
      </c>
      <c r="G35" s="6" t="n">
        <v>5222.131348</v>
      </c>
      <c r="H35" s="6" t="n">
        <v>5216.73584</v>
      </c>
      <c r="I35" s="6" t="n">
        <v>5209.686523</v>
      </c>
      <c r="J35" s="6" t="n">
        <v>5193.999023</v>
      </c>
      <c r="K35" s="6" t="n">
        <v>5176.458008</v>
      </c>
      <c r="L35" s="6" t="n">
        <v>5153.033203</v>
      </c>
      <c r="M35" s="6" t="n">
        <v>5111.041992</v>
      </c>
      <c r="N35" s="6" t="n">
        <v>5072.784668</v>
      </c>
      <c r="O35" s="6" t="n">
        <v>5021.736328</v>
      </c>
      <c r="P35" s="6" t="n">
        <v>4973.982422</v>
      </c>
      <c r="Q35" s="6" t="n">
        <v>4932.128906</v>
      </c>
      <c r="R35" s="6" t="n">
        <v>4891.77002</v>
      </c>
      <c r="S35" s="6" t="n">
        <v>4855.563965</v>
      </c>
      <c r="T35" s="6" t="n">
        <v>4831.993164</v>
      </c>
      <c r="U35" s="6" t="n">
        <v>4824.652344</v>
      </c>
      <c r="V35" s="6" t="n">
        <v>4819.598145</v>
      </c>
      <c r="W35" s="6" t="n">
        <v>4824.591309</v>
      </c>
      <c r="X35" s="6" t="n">
        <v>4829.950195</v>
      </c>
      <c r="Y35" s="6" t="n">
        <v>4835.837402</v>
      </c>
      <c r="Z35" s="6" t="n">
        <v>4831.580566</v>
      </c>
      <c r="AA35" s="6" t="n">
        <v>4838.649414</v>
      </c>
      <c r="AB35" s="6" t="n">
        <v>4845.703125</v>
      </c>
      <c r="AC35" s="6" t="n">
        <v>4856.319824</v>
      </c>
      <c r="AD35" s="6" t="n">
        <v>4875.848633</v>
      </c>
      <c r="AE35" s="6" t="n">
        <v>4897.523438</v>
      </c>
      <c r="AF35" s="6" t="n">
        <v>4917.912598</v>
      </c>
      <c r="AG35" s="6" t="n">
        <v>4942.810547</v>
      </c>
      <c r="AH35" s="6" t="n">
        <v>4969.403809</v>
      </c>
      <c r="AI35" s="6" t="n">
        <v>4989.394531</v>
      </c>
      <c r="AJ35" s="6" t="n">
        <v>5013.770508</v>
      </c>
      <c r="AK35" s="5" t="n">
        <v>-0.000857</v>
      </c>
    </row>
    <row r="36" ht="15" customHeight="1">
      <c r="A36" s="25" t="inlineStr">
        <is>
          <t>TEF000:da_CompressedNat</t>
        </is>
      </c>
      <c r="B36" s="7" t="inlineStr">
        <is>
          <t xml:space="preserve">  Compressed/Liquefied Natural Gas</t>
        </is>
      </c>
      <c r="C36" s="6" t="n">
        <v>38.148582</v>
      </c>
      <c r="D36" s="6" t="n">
        <v>41.969742</v>
      </c>
      <c r="E36" s="6" t="n">
        <v>45.182625</v>
      </c>
      <c r="F36" s="6" t="n">
        <v>47.002907</v>
      </c>
      <c r="G36" s="6" t="n">
        <v>48.040394</v>
      </c>
      <c r="H36" s="6" t="n">
        <v>48.9674</v>
      </c>
      <c r="I36" s="6" t="n">
        <v>49.663395</v>
      </c>
      <c r="J36" s="6" t="n">
        <v>50.090134</v>
      </c>
      <c r="K36" s="6" t="n">
        <v>50.380482</v>
      </c>
      <c r="L36" s="6" t="n">
        <v>50.671726</v>
      </c>
      <c r="M36" s="6" t="n">
        <v>50.900291</v>
      </c>
      <c r="N36" s="6" t="n">
        <v>51.443798</v>
      </c>
      <c r="O36" s="6" t="n">
        <v>52.070354</v>
      </c>
      <c r="P36" s="6" t="n">
        <v>53.034073</v>
      </c>
      <c r="Q36" s="6" t="n">
        <v>54.41201</v>
      </c>
      <c r="R36" s="6" t="n">
        <v>56.326271</v>
      </c>
      <c r="S36" s="6" t="n">
        <v>58.96563</v>
      </c>
      <c r="T36" s="6" t="n">
        <v>62.304535</v>
      </c>
      <c r="U36" s="6" t="n">
        <v>66.323441</v>
      </c>
      <c r="V36" s="6" t="n">
        <v>71.053864</v>
      </c>
      <c r="W36" s="6" t="n">
        <v>76.538681</v>
      </c>
      <c r="X36" s="6" t="n">
        <v>82.90016199999999</v>
      </c>
      <c r="Y36" s="6" t="n">
        <v>90.034897</v>
      </c>
      <c r="Z36" s="6" t="n">
        <v>98.19407699999999</v>
      </c>
      <c r="AA36" s="6" t="n">
        <v>107.214531</v>
      </c>
      <c r="AB36" s="6" t="n">
        <v>117.106812</v>
      </c>
      <c r="AC36" s="6" t="n">
        <v>128.000656</v>
      </c>
      <c r="AD36" s="6" t="n">
        <v>140.155228</v>
      </c>
      <c r="AE36" s="6" t="n">
        <v>153.600052</v>
      </c>
      <c r="AF36" s="6" t="n">
        <v>168.019394</v>
      </c>
      <c r="AG36" s="6" t="n">
        <v>183.198975</v>
      </c>
      <c r="AH36" s="6" t="n">
        <v>199.472443</v>
      </c>
      <c r="AI36" s="6" t="n">
        <v>216.065094</v>
      </c>
      <c r="AJ36" s="6" t="n">
        <v>233.042603</v>
      </c>
      <c r="AK36" s="5" t="n">
        <v>0.055032</v>
      </c>
    </row>
    <row r="37" ht="15" customHeight="1">
      <c r="A37" s="25" t="inlineStr">
        <is>
          <t>TEF000:da_LiquefiedPetr</t>
        </is>
      </c>
      <c r="B37" s="7" t="inlineStr">
        <is>
          <t xml:space="preserve">  Propane</t>
        </is>
      </c>
      <c r="C37" s="6" t="n">
        <v>1.498156</v>
      </c>
      <c r="D37" s="6" t="n">
        <v>1.723063</v>
      </c>
      <c r="E37" s="6" t="n">
        <v>1.953256</v>
      </c>
      <c r="F37" s="6" t="n">
        <v>2.146609</v>
      </c>
      <c r="G37" s="6" t="n">
        <v>2.308614</v>
      </c>
      <c r="H37" s="6" t="n">
        <v>2.456173</v>
      </c>
      <c r="I37" s="6" t="n">
        <v>2.587135</v>
      </c>
      <c r="J37" s="6" t="n">
        <v>2.692057</v>
      </c>
      <c r="K37" s="6" t="n">
        <v>2.796156</v>
      </c>
      <c r="L37" s="6" t="n">
        <v>2.884792</v>
      </c>
      <c r="M37" s="6" t="n">
        <v>2.967321</v>
      </c>
      <c r="N37" s="6" t="n">
        <v>3.020453</v>
      </c>
      <c r="O37" s="6" t="n">
        <v>3.082369</v>
      </c>
      <c r="P37" s="6" t="n">
        <v>3.136817</v>
      </c>
      <c r="Q37" s="6" t="n">
        <v>3.175739</v>
      </c>
      <c r="R37" s="6" t="n">
        <v>3.251039</v>
      </c>
      <c r="S37" s="6" t="n">
        <v>3.326449</v>
      </c>
      <c r="T37" s="6" t="n">
        <v>3.408438</v>
      </c>
      <c r="U37" s="6" t="n">
        <v>3.512938</v>
      </c>
      <c r="V37" s="6" t="n">
        <v>3.628821</v>
      </c>
      <c r="W37" s="6" t="n">
        <v>3.759349</v>
      </c>
      <c r="X37" s="6" t="n">
        <v>3.904456</v>
      </c>
      <c r="Y37" s="6" t="n">
        <v>4.055053</v>
      </c>
      <c r="Z37" s="6" t="n">
        <v>4.221842</v>
      </c>
      <c r="AA37" s="6" t="n">
        <v>4.393282</v>
      </c>
      <c r="AB37" s="6" t="n">
        <v>4.570858</v>
      </c>
      <c r="AC37" s="6" t="n">
        <v>4.752207</v>
      </c>
      <c r="AD37" s="6" t="n">
        <v>4.947835</v>
      </c>
      <c r="AE37" s="6" t="n">
        <v>5.162933</v>
      </c>
      <c r="AF37" s="6" t="n">
        <v>5.388875</v>
      </c>
      <c r="AG37" s="6" t="n">
        <v>5.673164</v>
      </c>
      <c r="AH37" s="6" t="n">
        <v>5.882715</v>
      </c>
      <c r="AI37" s="6" t="n">
        <v>6.142014</v>
      </c>
      <c r="AJ37" s="6" t="n">
        <v>6.42971</v>
      </c>
      <c r="AK37" s="5" t="n">
        <v>0.042009</v>
      </c>
    </row>
    <row r="38" ht="15" customHeight="1">
      <c r="A38" s="25" t="inlineStr">
        <is>
          <t>TEF000:ft_eeeeeeeeeee85</t>
        </is>
      </c>
      <c r="B38" s="7" t="inlineStr">
        <is>
          <t xml:space="preserve">  E85</t>
        </is>
      </c>
      <c r="C38" s="6" t="n">
        <v>0.3246</v>
      </c>
      <c r="D38" s="6" t="n">
        <v>1.628295</v>
      </c>
      <c r="E38" s="6" t="n">
        <v>1.872856</v>
      </c>
      <c r="F38" s="6" t="n">
        <v>2.416724</v>
      </c>
      <c r="G38" s="6" t="n">
        <v>3.209185</v>
      </c>
      <c r="H38" s="6" t="n">
        <v>3.917608</v>
      </c>
      <c r="I38" s="6" t="n">
        <v>4.594587</v>
      </c>
      <c r="J38" s="6" t="n">
        <v>6.818443</v>
      </c>
      <c r="K38" s="6" t="n">
        <v>10.255258</v>
      </c>
      <c r="L38" s="6" t="n">
        <v>11.512392</v>
      </c>
      <c r="M38" s="6" t="n">
        <v>14.055236</v>
      </c>
      <c r="N38" s="6" t="n">
        <v>16.588409</v>
      </c>
      <c r="O38" s="6" t="n">
        <v>19.274384</v>
      </c>
      <c r="P38" s="6" t="n">
        <v>22.838697</v>
      </c>
      <c r="Q38" s="6" t="n">
        <v>24.972017</v>
      </c>
      <c r="R38" s="6" t="n">
        <v>26.948196</v>
      </c>
      <c r="S38" s="6" t="n">
        <v>29.578747</v>
      </c>
      <c r="T38" s="6" t="n">
        <v>32.954845</v>
      </c>
      <c r="U38" s="6" t="n">
        <v>35.372707</v>
      </c>
      <c r="V38" s="6" t="n">
        <v>38.156052</v>
      </c>
      <c r="W38" s="6" t="n">
        <v>40.699623</v>
      </c>
      <c r="X38" s="6" t="n">
        <v>42.81509</v>
      </c>
      <c r="Y38" s="6" t="n">
        <v>44.225113</v>
      </c>
      <c r="Z38" s="6" t="n">
        <v>45.58128</v>
      </c>
      <c r="AA38" s="6" t="n">
        <v>45.490234</v>
      </c>
      <c r="AB38" s="6" t="n">
        <v>45.583302</v>
      </c>
      <c r="AC38" s="6" t="n">
        <v>44.42683</v>
      </c>
      <c r="AD38" s="6" t="n">
        <v>44.31554</v>
      </c>
      <c r="AE38" s="6" t="n">
        <v>44.65398</v>
      </c>
      <c r="AF38" s="6" t="n">
        <v>40.59256</v>
      </c>
      <c r="AG38" s="6" t="n">
        <v>34.289951</v>
      </c>
      <c r="AH38" s="6" t="n">
        <v>30.860264</v>
      </c>
      <c r="AI38" s="6" t="n">
        <v>32.801682</v>
      </c>
      <c r="AJ38" s="6" t="n">
        <v>34.905605</v>
      </c>
      <c r="AK38" s="5" t="n">
        <v>0.100522</v>
      </c>
    </row>
    <row r="39" ht="15" customHeight="1">
      <c r="A39" s="25" t="inlineStr">
        <is>
          <t>TEF000:ft_electricity</t>
        </is>
      </c>
      <c r="B39" s="7" t="inlineStr">
        <is>
          <t xml:space="preserve">  Electricity</t>
        </is>
      </c>
      <c r="C39" s="6" t="n">
        <v>0.008045999999999999</v>
      </c>
      <c r="D39" s="6" t="n">
        <v>0.485918</v>
      </c>
      <c r="E39" s="6" t="n">
        <v>0.942142</v>
      </c>
      <c r="F39" s="6" t="n">
        <v>1.38731</v>
      </c>
      <c r="G39" s="6" t="n">
        <v>1.822418</v>
      </c>
      <c r="H39" s="6" t="n">
        <v>2.277648</v>
      </c>
      <c r="I39" s="6" t="n">
        <v>2.732923</v>
      </c>
      <c r="J39" s="6" t="n">
        <v>3.178591</v>
      </c>
      <c r="K39" s="6" t="n">
        <v>3.617856</v>
      </c>
      <c r="L39" s="6" t="n">
        <v>4.051343</v>
      </c>
      <c r="M39" s="6" t="n">
        <v>4.468708</v>
      </c>
      <c r="N39" s="6" t="n">
        <v>4.900696</v>
      </c>
      <c r="O39" s="6" t="n">
        <v>5.316817</v>
      </c>
      <c r="P39" s="6" t="n">
        <v>5.733423</v>
      </c>
      <c r="Q39" s="6" t="n">
        <v>6.151682</v>
      </c>
      <c r="R39" s="6" t="n">
        <v>6.574346</v>
      </c>
      <c r="S39" s="6" t="n">
        <v>7.017518</v>
      </c>
      <c r="T39" s="6" t="n">
        <v>7.477695</v>
      </c>
      <c r="U39" s="6" t="n">
        <v>7.960401</v>
      </c>
      <c r="V39" s="6" t="n">
        <v>8.470008999999999</v>
      </c>
      <c r="W39" s="6" t="n">
        <v>8.990575</v>
      </c>
      <c r="X39" s="6" t="n">
        <v>9.533932999999999</v>
      </c>
      <c r="Y39" s="6" t="n">
        <v>10.09076</v>
      </c>
      <c r="Z39" s="6" t="n">
        <v>10.693088</v>
      </c>
      <c r="AA39" s="6" t="n">
        <v>11.297967</v>
      </c>
      <c r="AB39" s="6" t="n">
        <v>11.913041</v>
      </c>
      <c r="AC39" s="6" t="n">
        <v>12.533807</v>
      </c>
      <c r="AD39" s="6" t="n">
        <v>13.190311</v>
      </c>
      <c r="AE39" s="6" t="n">
        <v>13.898199</v>
      </c>
      <c r="AF39" s="6" t="n">
        <v>14.634829</v>
      </c>
      <c r="AG39" s="6" t="n">
        <v>15.407668</v>
      </c>
      <c r="AH39" s="6" t="n">
        <v>16.235731</v>
      </c>
      <c r="AI39" s="6" t="n">
        <v>17.10915</v>
      </c>
      <c r="AJ39" s="6" t="n">
        <v>18.033409</v>
      </c>
      <c r="AK39" s="5" t="n">
        <v>0.11956</v>
      </c>
    </row>
    <row r="40" ht="15" customHeight="1">
      <c r="A40" s="25" t="inlineStr">
        <is>
          <t>TEF000:ft_hydrogen</t>
        </is>
      </c>
      <c r="B40" s="7" t="inlineStr">
        <is>
          <t xml:space="preserve">  Hydrogen</t>
        </is>
      </c>
      <c r="C40" s="6" t="n">
        <v>0</v>
      </c>
      <c r="D40" s="6" t="n">
        <v>0.241363</v>
      </c>
      <c r="E40" s="6" t="n">
        <v>0.50012</v>
      </c>
      <c r="F40" s="6" t="n">
        <v>0.739795</v>
      </c>
      <c r="G40" s="6" t="n">
        <v>0.971506</v>
      </c>
      <c r="H40" s="6" t="n">
        <v>1.225471</v>
      </c>
      <c r="I40" s="6" t="n">
        <v>1.481001</v>
      </c>
      <c r="J40" s="6" t="n">
        <v>1.733284</v>
      </c>
      <c r="K40" s="6" t="n">
        <v>1.988616</v>
      </c>
      <c r="L40" s="6" t="n">
        <v>2.24914</v>
      </c>
      <c r="M40" s="6" t="n">
        <v>2.508825</v>
      </c>
      <c r="N40" s="6" t="n">
        <v>2.778879</v>
      </c>
      <c r="O40" s="6" t="n">
        <v>3.047051</v>
      </c>
      <c r="P40" s="6" t="n">
        <v>3.322155</v>
      </c>
      <c r="Q40" s="6" t="n">
        <v>3.602406</v>
      </c>
      <c r="R40" s="6" t="n">
        <v>3.888457</v>
      </c>
      <c r="S40" s="6" t="n">
        <v>4.187833</v>
      </c>
      <c r="T40" s="6" t="n">
        <v>4.498079</v>
      </c>
      <c r="U40" s="6" t="n">
        <v>4.81976</v>
      </c>
      <c r="V40" s="6" t="n">
        <v>5.155106</v>
      </c>
      <c r="W40" s="6" t="n">
        <v>5.497069</v>
      </c>
      <c r="X40" s="6" t="n">
        <v>5.856051</v>
      </c>
      <c r="Y40" s="6" t="n">
        <v>6.226105</v>
      </c>
      <c r="Z40" s="6" t="n">
        <v>6.626019</v>
      </c>
      <c r="AA40" s="6" t="n">
        <v>7.035265</v>
      </c>
      <c r="AB40" s="6" t="n">
        <v>7.459069</v>
      </c>
      <c r="AC40" s="6" t="n">
        <v>7.894515</v>
      </c>
      <c r="AD40" s="6" t="n">
        <v>8.357041000000001</v>
      </c>
      <c r="AE40" s="6" t="n">
        <v>8.856513</v>
      </c>
      <c r="AF40" s="6" t="n">
        <v>9.375849000000001</v>
      </c>
      <c r="AG40" s="6" t="n">
        <v>9.922224999999999</v>
      </c>
      <c r="AH40" s="6" t="n">
        <v>10.505863</v>
      </c>
      <c r="AI40" s="6" t="n">
        <v>11.11958</v>
      </c>
      <c r="AJ40" s="6" t="n">
        <v>11.763825</v>
      </c>
      <c r="AK40" s="5" t="n">
        <v>0.129136</v>
      </c>
    </row>
    <row r="43" ht="15" customHeight="1">
      <c r="A43" s="25" t="inlineStr">
        <is>
          <t>TEF000:ea_Total</t>
        </is>
      </c>
      <c r="B43" s="4" t="inlineStr">
        <is>
          <t>Freight Rail 4/</t>
        </is>
      </c>
      <c r="C43" s="3" t="n">
        <v>522.313477</v>
      </c>
      <c r="D43" s="3" t="n">
        <v>519.295715</v>
      </c>
      <c r="E43" s="3" t="n">
        <v>522.69519</v>
      </c>
      <c r="F43" s="3" t="n">
        <v>509.17395</v>
      </c>
      <c r="G43" s="3" t="n">
        <v>503.812439</v>
      </c>
      <c r="H43" s="3" t="n">
        <v>498.285583</v>
      </c>
      <c r="I43" s="3" t="n">
        <v>494.884369</v>
      </c>
      <c r="J43" s="3" t="n">
        <v>496.939819</v>
      </c>
      <c r="K43" s="3" t="n">
        <v>497.741821</v>
      </c>
      <c r="L43" s="3" t="n">
        <v>498.900238</v>
      </c>
      <c r="M43" s="3" t="n">
        <v>497.547089</v>
      </c>
      <c r="N43" s="3" t="n">
        <v>497.654175</v>
      </c>
      <c r="O43" s="3" t="n">
        <v>504.354248</v>
      </c>
      <c r="P43" s="3" t="n">
        <v>508.730804</v>
      </c>
      <c r="Q43" s="3" t="n">
        <v>506.711639</v>
      </c>
      <c r="R43" s="3" t="n">
        <v>504.331604</v>
      </c>
      <c r="S43" s="3" t="n">
        <v>504.469849</v>
      </c>
      <c r="T43" s="3" t="n">
        <v>501.509949</v>
      </c>
      <c r="U43" s="3" t="n">
        <v>501.860413</v>
      </c>
      <c r="V43" s="3" t="n">
        <v>502.847137</v>
      </c>
      <c r="W43" s="3" t="n">
        <v>502.672791</v>
      </c>
      <c r="X43" s="3" t="n">
        <v>503.477844</v>
      </c>
      <c r="Y43" s="3" t="n">
        <v>504.194183</v>
      </c>
      <c r="Z43" s="3" t="n">
        <v>504.510376</v>
      </c>
      <c r="AA43" s="3" t="n">
        <v>504.609192</v>
      </c>
      <c r="AB43" s="3" t="n">
        <v>504.090637</v>
      </c>
      <c r="AC43" s="3" t="n">
        <v>503.240234</v>
      </c>
      <c r="AD43" s="3" t="n">
        <v>503.68399</v>
      </c>
      <c r="AE43" s="3" t="n">
        <v>504.540955</v>
      </c>
      <c r="AF43" s="3" t="n">
        <v>504.20459</v>
      </c>
      <c r="AG43" s="3" t="n">
        <v>504.543152</v>
      </c>
      <c r="AH43" s="3" t="n">
        <v>505.441833</v>
      </c>
      <c r="AI43" s="3" t="n">
        <v>506.188446</v>
      </c>
      <c r="AJ43" s="3" t="n">
        <v>507.372589</v>
      </c>
      <c r="AK43" s="2" t="n">
        <v>-0.000726</v>
      </c>
    </row>
    <row r="44" ht="15" customHeight="1">
      <c r="A44" s="25" t="inlineStr">
        <is>
          <t>TEF000:ea_Distillate(di</t>
        </is>
      </c>
      <c r="B44" s="7" t="inlineStr">
        <is>
          <t xml:space="preserve">  Distillate Fuel Oil (diesel)</t>
        </is>
      </c>
      <c r="C44" s="6" t="n">
        <v>522.313477</v>
      </c>
      <c r="D44" s="6" t="n">
        <v>519.295715</v>
      </c>
      <c r="E44" s="6" t="n">
        <v>522.69519</v>
      </c>
      <c r="F44" s="6" t="n">
        <v>508.629059</v>
      </c>
      <c r="G44" s="6" t="n">
        <v>502.196075</v>
      </c>
      <c r="H44" s="6" t="n">
        <v>495.092346</v>
      </c>
      <c r="I44" s="6" t="n">
        <v>489.608032</v>
      </c>
      <c r="J44" s="6" t="n">
        <v>489.010864</v>
      </c>
      <c r="K44" s="6" t="n">
        <v>485.471649</v>
      </c>
      <c r="L44" s="6" t="n">
        <v>480.60495</v>
      </c>
      <c r="M44" s="6" t="n">
        <v>471.723846</v>
      </c>
      <c r="N44" s="6" t="n">
        <v>462.72113</v>
      </c>
      <c r="O44" s="6" t="n">
        <v>458.267242</v>
      </c>
      <c r="P44" s="6" t="n">
        <v>451.697754</v>
      </c>
      <c r="Q44" s="6" t="n">
        <v>439.625488</v>
      </c>
      <c r="R44" s="6" t="n">
        <v>427.548737</v>
      </c>
      <c r="S44" s="6" t="n">
        <v>417.866364</v>
      </c>
      <c r="T44" s="6" t="n">
        <v>405.88205</v>
      </c>
      <c r="U44" s="6" t="n">
        <v>396.845367</v>
      </c>
      <c r="V44" s="6" t="n">
        <v>388.501282</v>
      </c>
      <c r="W44" s="6" t="n">
        <v>379.454712</v>
      </c>
      <c r="X44" s="6" t="n">
        <v>371.341125</v>
      </c>
      <c r="Y44" s="6" t="n">
        <v>363.336151</v>
      </c>
      <c r="Z44" s="6" t="n">
        <v>355.221283</v>
      </c>
      <c r="AA44" s="6" t="n">
        <v>347.13797</v>
      </c>
      <c r="AB44" s="6" t="n">
        <v>338.823639</v>
      </c>
      <c r="AC44" s="6" t="n">
        <v>330.490143</v>
      </c>
      <c r="AD44" s="6" t="n">
        <v>323.191101</v>
      </c>
      <c r="AE44" s="6" t="n">
        <v>316.312073</v>
      </c>
      <c r="AF44" s="6" t="n">
        <v>308.847595</v>
      </c>
      <c r="AG44" s="6" t="n">
        <v>301.963074</v>
      </c>
      <c r="AH44" s="6" t="n">
        <v>295.559448</v>
      </c>
      <c r="AI44" s="6" t="n">
        <v>289.203766</v>
      </c>
      <c r="AJ44" s="6" t="n">
        <v>283.228424</v>
      </c>
      <c r="AK44" s="5" t="n">
        <v>-0.018766</v>
      </c>
    </row>
    <row r="45" ht="15" customHeight="1">
      <c r="A45" s="25" t="inlineStr">
        <is>
          <t>TEF000:ea_ResidualOil</t>
        </is>
      </c>
      <c r="B45" s="7" t="inlineStr">
        <is>
          <t xml:space="preserve">  Residual Fuel Oil</t>
        </is>
      </c>
      <c r="C45" s="6" t="n">
        <v>0</v>
      </c>
      <c r="D45" s="6" t="n">
        <v>0</v>
      </c>
      <c r="E45" s="6" t="n">
        <v>0</v>
      </c>
      <c r="F45" s="6" t="n">
        <v>0</v>
      </c>
      <c r="G45" s="6" t="n">
        <v>0</v>
      </c>
      <c r="H45" s="6" t="n">
        <v>0</v>
      </c>
      <c r="I45" s="6" t="n">
        <v>0</v>
      </c>
      <c r="J45" s="6" t="n">
        <v>0</v>
      </c>
      <c r="K45" s="6" t="n">
        <v>0</v>
      </c>
      <c r="L45" s="6" t="n">
        <v>0</v>
      </c>
      <c r="M45" s="6" t="n">
        <v>0</v>
      </c>
      <c r="N45" s="6" t="n">
        <v>0</v>
      </c>
      <c r="O45" s="6" t="n">
        <v>0</v>
      </c>
      <c r="P45" s="6" t="n">
        <v>0</v>
      </c>
      <c r="Q45" s="6" t="n">
        <v>0</v>
      </c>
      <c r="R45" s="6" t="n">
        <v>0</v>
      </c>
      <c r="S45" s="6" t="n">
        <v>0</v>
      </c>
      <c r="T45" s="6" t="n">
        <v>0</v>
      </c>
      <c r="U45" s="6" t="n">
        <v>0</v>
      </c>
      <c r="V45" s="6" t="n">
        <v>0</v>
      </c>
      <c r="W45" s="6" t="n">
        <v>0</v>
      </c>
      <c r="X45" s="6" t="n">
        <v>0</v>
      </c>
      <c r="Y45" s="6" t="n">
        <v>0</v>
      </c>
      <c r="Z45" s="6" t="n">
        <v>0</v>
      </c>
      <c r="AA45" s="6" t="n">
        <v>0</v>
      </c>
      <c r="AB45" s="6" t="n">
        <v>0</v>
      </c>
      <c r="AC45" s="6" t="n">
        <v>0</v>
      </c>
      <c r="AD45" s="6" t="n">
        <v>0</v>
      </c>
      <c r="AE45" s="6" t="n">
        <v>0</v>
      </c>
      <c r="AF45" s="6" t="n">
        <v>0</v>
      </c>
      <c r="AG45" s="6" t="n">
        <v>0</v>
      </c>
      <c r="AH45" s="6" t="n">
        <v>0</v>
      </c>
      <c r="AI45" s="6" t="n">
        <v>0</v>
      </c>
      <c r="AJ45" s="6" t="n">
        <v>0</v>
      </c>
      <c r="AK45" s="5" t="inlineStr">
        <is>
          <t>- -</t>
        </is>
      </c>
    </row>
    <row r="46" ht="15" customHeight="1">
      <c r="A46" s="25" t="inlineStr">
        <is>
          <t>TEF000:ea_SeeEnGee</t>
        </is>
      </c>
      <c r="B46" s="7" t="inlineStr">
        <is>
          <t xml:space="preserve">  Compressed Natural Gas</t>
        </is>
      </c>
      <c r="C46" s="6" t="n">
        <v>0</v>
      </c>
      <c r="D46" s="6" t="n">
        <v>0</v>
      </c>
      <c r="E46" s="6" t="n">
        <v>0</v>
      </c>
      <c r="F46" s="6" t="n">
        <v>0</v>
      </c>
      <c r="G46" s="6" t="n">
        <v>0</v>
      </c>
      <c r="H46" s="6" t="n">
        <v>0</v>
      </c>
      <c r="I46" s="6" t="n">
        <v>0</v>
      </c>
      <c r="J46" s="6" t="n">
        <v>0</v>
      </c>
      <c r="K46" s="6" t="n">
        <v>0</v>
      </c>
      <c r="L46" s="6" t="n">
        <v>0</v>
      </c>
      <c r="M46" s="6" t="n">
        <v>0</v>
      </c>
      <c r="N46" s="6" t="n">
        <v>0</v>
      </c>
      <c r="O46" s="6" t="n">
        <v>0</v>
      </c>
      <c r="P46" s="6" t="n">
        <v>0</v>
      </c>
      <c r="Q46" s="6" t="n">
        <v>0</v>
      </c>
      <c r="R46" s="6" t="n">
        <v>0</v>
      </c>
      <c r="S46" s="6" t="n">
        <v>0</v>
      </c>
      <c r="T46" s="6" t="n">
        <v>0</v>
      </c>
      <c r="U46" s="6" t="n">
        <v>0</v>
      </c>
      <c r="V46" s="6" t="n">
        <v>0</v>
      </c>
      <c r="W46" s="6" t="n">
        <v>0</v>
      </c>
      <c r="X46" s="6" t="n">
        <v>0</v>
      </c>
      <c r="Y46" s="6" t="n">
        <v>0</v>
      </c>
      <c r="Z46" s="6" t="n">
        <v>0</v>
      </c>
      <c r="AA46" s="6" t="n">
        <v>0</v>
      </c>
      <c r="AB46" s="6" t="n">
        <v>0</v>
      </c>
      <c r="AC46" s="6" t="n">
        <v>0</v>
      </c>
      <c r="AD46" s="6" t="n">
        <v>0</v>
      </c>
      <c r="AE46" s="6" t="n">
        <v>0</v>
      </c>
      <c r="AF46" s="6" t="n">
        <v>0</v>
      </c>
      <c r="AG46" s="6" t="n">
        <v>0</v>
      </c>
      <c r="AH46" s="6" t="n">
        <v>0</v>
      </c>
      <c r="AI46" s="6" t="n">
        <v>0</v>
      </c>
      <c r="AJ46" s="6" t="n">
        <v>0</v>
      </c>
      <c r="AK46" s="5" t="inlineStr">
        <is>
          <t>- -</t>
        </is>
      </c>
    </row>
    <row r="47" ht="15" customHeight="1">
      <c r="A47" s="25" t="inlineStr">
        <is>
          <t>TEF000:ea_LiquidNG</t>
        </is>
      </c>
      <c r="B47" s="7" t="inlineStr">
        <is>
          <t xml:space="preserve">  Liquefied Natural Gas</t>
        </is>
      </c>
      <c r="C47" s="6" t="n">
        <v>0</v>
      </c>
      <c r="D47" s="6" t="n">
        <v>0</v>
      </c>
      <c r="E47" s="6" t="n">
        <v>0</v>
      </c>
      <c r="F47" s="6" t="n">
        <v>0.544906</v>
      </c>
      <c r="G47" s="6" t="n">
        <v>1.616351</v>
      </c>
      <c r="H47" s="6" t="n">
        <v>3.193248</v>
      </c>
      <c r="I47" s="6" t="n">
        <v>5.27633</v>
      </c>
      <c r="J47" s="6" t="n">
        <v>7.928961</v>
      </c>
      <c r="K47" s="6" t="n">
        <v>12.270179</v>
      </c>
      <c r="L47" s="6" t="n">
        <v>18.2953</v>
      </c>
      <c r="M47" s="6" t="n">
        <v>25.823233</v>
      </c>
      <c r="N47" s="6" t="n">
        <v>34.933044</v>
      </c>
      <c r="O47" s="6" t="n">
        <v>46.087021</v>
      </c>
      <c r="P47" s="6" t="n">
        <v>57.033062</v>
      </c>
      <c r="Q47" s="6" t="n">
        <v>67.08614300000001</v>
      </c>
      <c r="R47" s="6" t="n">
        <v>76.782883</v>
      </c>
      <c r="S47" s="6" t="n">
        <v>86.6035</v>
      </c>
      <c r="T47" s="6" t="n">
        <v>95.627899</v>
      </c>
      <c r="U47" s="6" t="n">
        <v>105.015038</v>
      </c>
      <c r="V47" s="6" t="n">
        <v>114.345848</v>
      </c>
      <c r="W47" s="6" t="n">
        <v>123.218079</v>
      </c>
      <c r="X47" s="6" t="n">
        <v>132.136734</v>
      </c>
      <c r="Y47" s="6" t="n">
        <v>140.858032</v>
      </c>
      <c r="Z47" s="6" t="n">
        <v>149.289093</v>
      </c>
      <c r="AA47" s="6" t="n">
        <v>157.471222</v>
      </c>
      <c r="AB47" s="6" t="n">
        <v>165.267014</v>
      </c>
      <c r="AC47" s="6" t="n">
        <v>172.750092</v>
      </c>
      <c r="AD47" s="6" t="n">
        <v>180.492889</v>
      </c>
      <c r="AE47" s="6" t="n">
        <v>188.228867</v>
      </c>
      <c r="AF47" s="6" t="n">
        <v>195.356979</v>
      </c>
      <c r="AG47" s="6" t="n">
        <v>202.580078</v>
      </c>
      <c r="AH47" s="6" t="n">
        <v>209.882385</v>
      </c>
      <c r="AI47" s="6" t="n">
        <v>216.98468</v>
      </c>
      <c r="AJ47" s="6" t="n">
        <v>224.144165</v>
      </c>
      <c r="AK47" s="5" t="inlineStr">
        <is>
          <t>- -</t>
        </is>
      </c>
    </row>
    <row r="49" ht="15" customHeight="1">
      <c r="A49" s="25" t="inlineStr">
        <is>
          <t>TEF000:fa_Total</t>
        </is>
      </c>
      <c r="B49" s="4" t="inlineStr">
        <is>
          <t>Domestic Shipping</t>
        </is>
      </c>
      <c r="C49" s="3" t="n">
        <v>94.504654</v>
      </c>
      <c r="D49" s="3" t="n">
        <v>93.176033</v>
      </c>
      <c r="E49" s="3" t="n">
        <v>91.31068399999999</v>
      </c>
      <c r="F49" s="3" t="n">
        <v>88.600655</v>
      </c>
      <c r="G49" s="3" t="n">
        <v>85.676697</v>
      </c>
      <c r="H49" s="3" t="n">
        <v>83.39308200000001</v>
      </c>
      <c r="I49" s="3" t="n">
        <v>80.994202</v>
      </c>
      <c r="J49" s="3" t="n">
        <v>78.416794</v>
      </c>
      <c r="K49" s="3" t="n">
        <v>75.96328699999999</v>
      </c>
      <c r="L49" s="3" t="n">
        <v>73.684006</v>
      </c>
      <c r="M49" s="3" t="n">
        <v>71.398972</v>
      </c>
      <c r="N49" s="3" t="n">
        <v>68.965057</v>
      </c>
      <c r="O49" s="3" t="n">
        <v>66.54553199999999</v>
      </c>
      <c r="P49" s="3" t="n">
        <v>64.120544</v>
      </c>
      <c r="Q49" s="3" t="n">
        <v>62.829025</v>
      </c>
      <c r="R49" s="3" t="n">
        <v>61.462147</v>
      </c>
      <c r="S49" s="3" t="n">
        <v>60.181702</v>
      </c>
      <c r="T49" s="3" t="n">
        <v>58.948166</v>
      </c>
      <c r="U49" s="3" t="n">
        <v>57.776997</v>
      </c>
      <c r="V49" s="3" t="n">
        <v>56.567589</v>
      </c>
      <c r="W49" s="3" t="n">
        <v>55.52335</v>
      </c>
      <c r="X49" s="3" t="n">
        <v>54.441166</v>
      </c>
      <c r="Y49" s="3" t="n">
        <v>53.333256</v>
      </c>
      <c r="Z49" s="3" t="n">
        <v>52.192039</v>
      </c>
      <c r="AA49" s="3" t="n">
        <v>51.627144</v>
      </c>
      <c r="AB49" s="3" t="n">
        <v>51.063759</v>
      </c>
      <c r="AC49" s="3" t="n">
        <v>50.425755</v>
      </c>
      <c r="AD49" s="3" t="n">
        <v>49.870197</v>
      </c>
      <c r="AE49" s="3" t="n">
        <v>49.323185</v>
      </c>
      <c r="AF49" s="3" t="n">
        <v>48.837811</v>
      </c>
      <c r="AG49" s="3" t="n">
        <v>48.322044</v>
      </c>
      <c r="AH49" s="3" t="n">
        <v>47.877007</v>
      </c>
      <c r="AI49" s="3" t="n">
        <v>47.314251</v>
      </c>
      <c r="AJ49" s="3" t="n">
        <v>46.826477</v>
      </c>
      <c r="AK49" s="2" t="n">
        <v>-0.021272</v>
      </c>
    </row>
    <row r="50" ht="15" customHeight="1">
      <c r="A50" s="25" t="inlineStr">
        <is>
          <t>TEF000:fa_Distillate(di</t>
        </is>
      </c>
      <c r="B50" s="7" t="inlineStr">
        <is>
          <t xml:space="preserve">  Distillate Fuel Oil (diesel)</t>
        </is>
      </c>
      <c r="C50" s="6" t="n">
        <v>91.653206</v>
      </c>
      <c r="D50" s="6" t="n">
        <v>90.53892500000001</v>
      </c>
      <c r="E50" s="6" t="n">
        <v>88.023674</v>
      </c>
      <c r="F50" s="6" t="n">
        <v>85.75213599999999</v>
      </c>
      <c r="G50" s="6" t="n">
        <v>83.23017900000001</v>
      </c>
      <c r="H50" s="6" t="n">
        <v>81.042969</v>
      </c>
      <c r="I50" s="6" t="n">
        <v>78.741394</v>
      </c>
      <c r="J50" s="6" t="n">
        <v>76.263206</v>
      </c>
      <c r="K50" s="6" t="n">
        <v>73.90321400000001</v>
      </c>
      <c r="L50" s="6" t="n">
        <v>71.708344</v>
      </c>
      <c r="M50" s="6" t="n">
        <v>69.507538</v>
      </c>
      <c r="N50" s="6" t="n">
        <v>67.160042</v>
      </c>
      <c r="O50" s="6" t="n">
        <v>64.824844</v>
      </c>
      <c r="P50" s="6" t="n">
        <v>62.484051</v>
      </c>
      <c r="Q50" s="6" t="n">
        <v>61.24757</v>
      </c>
      <c r="R50" s="6" t="n">
        <v>59.936172</v>
      </c>
      <c r="S50" s="6" t="n">
        <v>58.708778</v>
      </c>
      <c r="T50" s="6" t="n">
        <v>57.525631</v>
      </c>
      <c r="U50" s="6" t="n">
        <v>56.401947</v>
      </c>
      <c r="V50" s="6" t="n">
        <v>55.237507</v>
      </c>
      <c r="W50" s="6" t="n">
        <v>54.235291</v>
      </c>
      <c r="X50" s="6" t="n">
        <v>53.197945</v>
      </c>
      <c r="Y50" s="6" t="n">
        <v>52.136215</v>
      </c>
      <c r="Z50" s="6" t="n">
        <v>51.012058</v>
      </c>
      <c r="AA50" s="6" t="n">
        <v>50.399712</v>
      </c>
      <c r="AB50" s="6" t="n">
        <v>49.786072</v>
      </c>
      <c r="AC50" s="6" t="n">
        <v>49.096878</v>
      </c>
      <c r="AD50" s="6" t="n">
        <v>48.484997</v>
      </c>
      <c r="AE50" s="6" t="n">
        <v>47.878189</v>
      </c>
      <c r="AF50" s="6" t="n">
        <v>47.327675</v>
      </c>
      <c r="AG50" s="6" t="n">
        <v>46.743977</v>
      </c>
      <c r="AH50" s="6" t="n">
        <v>46.224663</v>
      </c>
      <c r="AI50" s="6" t="n">
        <v>45.587563</v>
      </c>
      <c r="AJ50" s="6" t="n">
        <v>45.018429</v>
      </c>
      <c r="AK50" s="5" t="n">
        <v>-0.021598</v>
      </c>
    </row>
    <row r="51" ht="15" customHeight="1">
      <c r="A51" s="25" t="inlineStr">
        <is>
          <t>TEF000:fa_ResidualOil</t>
        </is>
      </c>
      <c r="B51" s="7" t="inlineStr">
        <is>
          <t xml:space="preserve">  Residual Oil</t>
        </is>
      </c>
      <c r="C51" s="6" t="n">
        <v>2.544341</v>
      </c>
      <c r="D51" s="6" t="n">
        <v>2.271792</v>
      </c>
      <c r="E51" s="6" t="n">
        <v>2.870655</v>
      </c>
      <c r="F51" s="6" t="n">
        <v>2.386124</v>
      </c>
      <c r="G51" s="6" t="n">
        <v>1.943896</v>
      </c>
      <c r="H51" s="6" t="n">
        <v>1.809858</v>
      </c>
      <c r="I51" s="6" t="n">
        <v>1.679463</v>
      </c>
      <c r="J51" s="6" t="n">
        <v>1.553509</v>
      </c>
      <c r="K51" s="6" t="n">
        <v>1.435882</v>
      </c>
      <c r="L51" s="6" t="n">
        <v>1.33319</v>
      </c>
      <c r="M51" s="6" t="n">
        <v>1.23104</v>
      </c>
      <c r="N51" s="6" t="n">
        <v>1.131057</v>
      </c>
      <c r="O51" s="6" t="n">
        <v>1.03578</v>
      </c>
      <c r="P51" s="6" t="n">
        <v>0.941132</v>
      </c>
      <c r="Q51" s="6" t="n">
        <v>0.86363</v>
      </c>
      <c r="R51" s="6" t="n">
        <v>0.788976</v>
      </c>
      <c r="S51" s="6" t="n">
        <v>0.716119</v>
      </c>
      <c r="T51" s="6" t="n">
        <v>0.647817</v>
      </c>
      <c r="U51" s="6" t="n">
        <v>0.583952</v>
      </c>
      <c r="V51" s="6" t="n">
        <v>0.528795</v>
      </c>
      <c r="W51" s="6" t="n">
        <v>0.472587</v>
      </c>
      <c r="X51" s="6" t="n">
        <v>0.410933</v>
      </c>
      <c r="Y51" s="6" t="n">
        <v>0.347049</v>
      </c>
      <c r="Z51" s="6" t="n">
        <v>0.29089</v>
      </c>
      <c r="AA51" s="6" t="n">
        <v>0.287727</v>
      </c>
      <c r="AB51" s="6" t="n">
        <v>0.284581</v>
      </c>
      <c r="AC51" s="6" t="n">
        <v>0.281012</v>
      </c>
      <c r="AD51" s="6" t="n">
        <v>0.277905</v>
      </c>
      <c r="AE51" s="6" t="n">
        <v>0.274842</v>
      </c>
      <c r="AF51" s="6" t="n">
        <v>0.272139</v>
      </c>
      <c r="AG51" s="6" t="n">
        <v>0.269256</v>
      </c>
      <c r="AH51" s="6" t="n">
        <v>0.266773</v>
      </c>
      <c r="AI51" s="6" t="n">
        <v>0.263622</v>
      </c>
      <c r="AJ51" s="6" t="n">
        <v>0.260896</v>
      </c>
      <c r="AK51" s="5" t="n">
        <v>-0.06539499999999999</v>
      </c>
    </row>
    <row r="52" ht="15" customHeight="1">
      <c r="A52" s="25" t="inlineStr">
        <is>
          <t>TEF000:fa_MotorGasoline</t>
        </is>
      </c>
      <c r="B52" s="7" t="inlineStr">
        <is>
          <t xml:space="preserve">  Compressed Natural Gas</t>
        </is>
      </c>
      <c r="C52" s="6" t="n">
        <v>0</v>
      </c>
      <c r="D52" s="6" t="n">
        <v>0</v>
      </c>
      <c r="E52" s="6" t="n">
        <v>0</v>
      </c>
      <c r="F52" s="6" t="n">
        <v>0</v>
      </c>
      <c r="G52" s="6" t="n">
        <v>0</v>
      </c>
      <c r="H52" s="6" t="n">
        <v>0</v>
      </c>
      <c r="I52" s="6" t="n">
        <v>0</v>
      </c>
      <c r="J52" s="6" t="n">
        <v>0</v>
      </c>
      <c r="K52" s="6" t="n">
        <v>0</v>
      </c>
      <c r="L52" s="6" t="n">
        <v>0</v>
      </c>
      <c r="M52" s="6" t="n">
        <v>0</v>
      </c>
      <c r="N52" s="6" t="n">
        <v>0</v>
      </c>
      <c r="O52" s="6" t="n">
        <v>0</v>
      </c>
      <c r="P52" s="6" t="n">
        <v>0</v>
      </c>
      <c r="Q52" s="6" t="n">
        <v>0</v>
      </c>
      <c r="R52" s="6" t="n">
        <v>0</v>
      </c>
      <c r="S52" s="6" t="n">
        <v>0</v>
      </c>
      <c r="T52" s="6" t="n">
        <v>0</v>
      </c>
      <c r="U52" s="6" t="n">
        <v>0</v>
      </c>
      <c r="V52" s="6" t="n">
        <v>0</v>
      </c>
      <c r="W52" s="6" t="n">
        <v>0</v>
      </c>
      <c r="X52" s="6" t="n">
        <v>0</v>
      </c>
      <c r="Y52" s="6" t="n">
        <v>0</v>
      </c>
      <c r="Z52" s="6" t="n">
        <v>0</v>
      </c>
      <c r="AA52" s="6" t="n">
        <v>0</v>
      </c>
      <c r="AB52" s="6" t="n">
        <v>0</v>
      </c>
      <c r="AC52" s="6" t="n">
        <v>0</v>
      </c>
      <c r="AD52" s="6" t="n">
        <v>0</v>
      </c>
      <c r="AE52" s="6" t="n">
        <v>0</v>
      </c>
      <c r="AF52" s="6" t="n">
        <v>0</v>
      </c>
      <c r="AG52" s="6" t="n">
        <v>0</v>
      </c>
      <c r="AH52" s="6" t="n">
        <v>0</v>
      </c>
      <c r="AI52" s="6" t="n">
        <v>0</v>
      </c>
      <c r="AJ52" s="6" t="n">
        <v>0</v>
      </c>
      <c r="AK52" s="5" t="inlineStr">
        <is>
          <t>- -</t>
        </is>
      </c>
    </row>
    <row r="53" ht="15" customHeight="1">
      <c r="A53" s="25" t="inlineStr">
        <is>
          <t>TEF000:fa_LiquidNG</t>
        </is>
      </c>
      <c r="B53" s="7" t="inlineStr">
        <is>
          <t xml:space="preserve">  Liquefied Natural Gas</t>
        </is>
      </c>
      <c r="C53" s="6" t="n">
        <v>0.307103</v>
      </c>
      <c r="D53" s="6" t="n">
        <v>0.365315</v>
      </c>
      <c r="E53" s="6" t="n">
        <v>0.416356</v>
      </c>
      <c r="F53" s="6" t="n">
        <v>0.462398</v>
      </c>
      <c r="G53" s="6" t="n">
        <v>0.502621</v>
      </c>
      <c r="H53" s="6" t="n">
        <v>0.540256</v>
      </c>
      <c r="I53" s="6" t="n">
        <v>0.573342</v>
      </c>
      <c r="J53" s="6" t="n">
        <v>0.600075</v>
      </c>
      <c r="K53" s="6" t="n">
        <v>0.6241950000000001</v>
      </c>
      <c r="L53" s="6" t="n">
        <v>0.642473</v>
      </c>
      <c r="M53" s="6" t="n">
        <v>0.660393</v>
      </c>
      <c r="N53" s="6" t="n">
        <v>0.673955</v>
      </c>
      <c r="O53" s="6" t="n">
        <v>0.684908</v>
      </c>
      <c r="P53" s="6" t="n">
        <v>0.695363</v>
      </c>
      <c r="Q53" s="6" t="n">
        <v>0.717825</v>
      </c>
      <c r="R53" s="6" t="n">
        <v>0.737001</v>
      </c>
      <c r="S53" s="6" t="n">
        <v>0.756804</v>
      </c>
      <c r="T53" s="6" t="n">
        <v>0.774719</v>
      </c>
      <c r="U53" s="6" t="n">
        <v>0.791095</v>
      </c>
      <c r="V53" s="6" t="n">
        <v>0.801283</v>
      </c>
      <c r="W53" s="6" t="n">
        <v>0.815472</v>
      </c>
      <c r="X53" s="6" t="n">
        <v>0.832288</v>
      </c>
      <c r="Y53" s="6" t="n">
        <v>0.849992</v>
      </c>
      <c r="Z53" s="6" t="n">
        <v>0.889093</v>
      </c>
      <c r="AA53" s="6" t="n">
        <v>0.939703</v>
      </c>
      <c r="AB53" s="6" t="n">
        <v>0.993105</v>
      </c>
      <c r="AC53" s="6" t="n">
        <v>1.047864</v>
      </c>
      <c r="AD53" s="6" t="n">
        <v>1.107296</v>
      </c>
      <c r="AE53" s="6" t="n">
        <v>1.170156</v>
      </c>
      <c r="AF53" s="6" t="n">
        <v>1.237994</v>
      </c>
      <c r="AG53" s="6" t="n">
        <v>1.308813</v>
      </c>
      <c r="AH53" s="6" t="n">
        <v>1.385572</v>
      </c>
      <c r="AI53" s="6" t="n">
        <v>1.463067</v>
      </c>
      <c r="AJ53" s="6" t="n">
        <v>1.547155</v>
      </c>
      <c r="AK53" s="5" t="n">
        <v>0.046139</v>
      </c>
    </row>
    <row r="55" ht="15" customHeight="1">
      <c r="A55" s="25" t="inlineStr">
        <is>
          <t>TEF000:ga_Total</t>
        </is>
      </c>
      <c r="B55" s="4" t="inlineStr">
        <is>
          <t>International Shipping</t>
        </is>
      </c>
      <c r="C55" s="3" t="n">
        <v>960.146851</v>
      </c>
      <c r="D55" s="3" t="n">
        <v>917.648315</v>
      </c>
      <c r="E55" s="3" t="n">
        <v>1039.939941</v>
      </c>
      <c r="F55" s="3" t="n">
        <v>861.387695</v>
      </c>
      <c r="G55" s="3" t="n">
        <v>864.632751</v>
      </c>
      <c r="H55" s="3" t="n">
        <v>921.435852</v>
      </c>
      <c r="I55" s="3" t="n">
        <v>932.806458</v>
      </c>
      <c r="J55" s="3" t="n">
        <v>938.7717290000001</v>
      </c>
      <c r="K55" s="3" t="n">
        <v>944.1779790000001</v>
      </c>
      <c r="L55" s="3" t="n">
        <v>940.2595209999999</v>
      </c>
      <c r="M55" s="3" t="n">
        <v>937.019958</v>
      </c>
      <c r="N55" s="3" t="n">
        <v>935.389587</v>
      </c>
      <c r="O55" s="3" t="n">
        <v>937.2449339999999</v>
      </c>
      <c r="P55" s="3" t="n">
        <v>929.831543</v>
      </c>
      <c r="Q55" s="3" t="n">
        <v>929.154358</v>
      </c>
      <c r="R55" s="3" t="n">
        <v>928.997803</v>
      </c>
      <c r="S55" s="3" t="n">
        <v>929.022949</v>
      </c>
      <c r="T55" s="3" t="n">
        <v>928.191223</v>
      </c>
      <c r="U55" s="3" t="n">
        <v>914.269043</v>
      </c>
      <c r="V55" s="3" t="n">
        <v>913.768494</v>
      </c>
      <c r="W55" s="3" t="n">
        <v>910.803589</v>
      </c>
      <c r="X55" s="3" t="n">
        <v>910.24292</v>
      </c>
      <c r="Y55" s="3" t="n">
        <v>909.775513</v>
      </c>
      <c r="Z55" s="3" t="n">
        <v>909.511108</v>
      </c>
      <c r="AA55" s="3" t="n">
        <v>908.9001459999999</v>
      </c>
      <c r="AB55" s="3" t="n">
        <v>907.319336</v>
      </c>
      <c r="AC55" s="3" t="n">
        <v>914.150818</v>
      </c>
      <c r="AD55" s="3" t="n">
        <v>907.851685</v>
      </c>
      <c r="AE55" s="3" t="n">
        <v>908.362</v>
      </c>
      <c r="AF55" s="3" t="n">
        <v>905.308167</v>
      </c>
      <c r="AG55" s="3" t="n">
        <v>905.438538</v>
      </c>
      <c r="AH55" s="3" t="n">
        <v>905.901001</v>
      </c>
      <c r="AI55" s="3" t="n">
        <v>907.053406</v>
      </c>
      <c r="AJ55" s="3" t="n">
        <v>907.210144</v>
      </c>
      <c r="AK55" s="2" t="n">
        <v>-0.000357</v>
      </c>
    </row>
    <row r="56" ht="15" customHeight="1">
      <c r="A56" s="25" t="inlineStr">
        <is>
          <t>TEF000:ga_Distillate(di</t>
        </is>
      </c>
      <c r="B56" s="7" t="inlineStr">
        <is>
          <t xml:space="preserve">  Distillate Fuel Oil (diesel)</t>
        </is>
      </c>
      <c r="C56" s="6" t="n">
        <v>285.263306</v>
      </c>
      <c r="D56" s="6" t="n">
        <v>284.826019</v>
      </c>
      <c r="E56" s="6" t="n">
        <v>373.968903</v>
      </c>
      <c r="F56" s="6" t="n">
        <v>494.098846</v>
      </c>
      <c r="G56" s="6" t="n">
        <v>391.50769</v>
      </c>
      <c r="H56" s="6" t="n">
        <v>314.957153</v>
      </c>
      <c r="I56" s="6" t="n">
        <v>296.202087</v>
      </c>
      <c r="J56" s="6" t="n">
        <v>285.240692</v>
      </c>
      <c r="K56" s="6" t="n">
        <v>278.031769</v>
      </c>
      <c r="L56" s="6" t="n">
        <v>281.650757</v>
      </c>
      <c r="M56" s="6" t="n">
        <v>280.631348</v>
      </c>
      <c r="N56" s="6" t="n">
        <v>281.711304</v>
      </c>
      <c r="O56" s="6" t="n">
        <v>280.306396</v>
      </c>
      <c r="P56" s="6" t="n">
        <v>288.047913</v>
      </c>
      <c r="Q56" s="6" t="n">
        <v>286.998657</v>
      </c>
      <c r="R56" s="6" t="n">
        <v>286.331512</v>
      </c>
      <c r="S56" s="6" t="n">
        <v>286.499207</v>
      </c>
      <c r="T56" s="6" t="n">
        <v>287.070679</v>
      </c>
      <c r="U56" s="6" t="n">
        <v>301.248901</v>
      </c>
      <c r="V56" s="6" t="n">
        <v>300.152283</v>
      </c>
      <c r="W56" s="6" t="n">
        <v>303.86438</v>
      </c>
      <c r="X56" s="6" t="n">
        <v>303.562531</v>
      </c>
      <c r="Y56" s="6" t="n">
        <v>302.878052</v>
      </c>
      <c r="Z56" s="6" t="n">
        <v>303.271576</v>
      </c>
      <c r="AA56" s="6" t="n">
        <v>303.636475</v>
      </c>
      <c r="AB56" s="6" t="n">
        <v>303.445312</v>
      </c>
      <c r="AC56" s="6" t="n">
        <v>298.369873</v>
      </c>
      <c r="AD56" s="6" t="n">
        <v>307.66925</v>
      </c>
      <c r="AE56" s="6" t="n">
        <v>309.144409</v>
      </c>
      <c r="AF56" s="6" t="n">
        <v>315.045593</v>
      </c>
      <c r="AG56" s="6" t="n">
        <v>317.743774</v>
      </c>
      <c r="AH56" s="6" t="n">
        <v>321.200623</v>
      </c>
      <c r="AI56" s="6" t="n">
        <v>323.933899</v>
      </c>
      <c r="AJ56" s="6" t="n">
        <v>326.756622</v>
      </c>
      <c r="AK56" s="5" t="n">
        <v>0.004301</v>
      </c>
    </row>
    <row r="57" ht="15" customHeight="1">
      <c r="A57" s="25" t="inlineStr">
        <is>
          <t>TEF000:ga_ResidualOil</t>
        </is>
      </c>
      <c r="B57" s="7" t="inlineStr">
        <is>
          <t xml:space="preserve">  Residual Oil</t>
        </is>
      </c>
      <c r="C57" s="6" t="n">
        <v>674.883545</v>
      </c>
      <c r="D57" s="6" t="n">
        <v>625.8616940000001</v>
      </c>
      <c r="E57" s="6" t="n">
        <v>652.027405</v>
      </c>
      <c r="F57" s="6" t="n">
        <v>349.827026</v>
      </c>
      <c r="G57" s="6" t="n">
        <v>422.308594</v>
      </c>
      <c r="H57" s="6" t="n">
        <v>564.661621</v>
      </c>
      <c r="I57" s="6" t="n">
        <v>591.872375</v>
      </c>
      <c r="J57" s="6" t="n">
        <v>605.636719</v>
      </c>
      <c r="K57" s="6" t="n">
        <v>618.083435</v>
      </c>
      <c r="L57" s="6" t="n">
        <v>607.1355589999999</v>
      </c>
      <c r="M57" s="6" t="n">
        <v>597.929077</v>
      </c>
      <c r="N57" s="6" t="n">
        <v>592.594421</v>
      </c>
      <c r="O57" s="6" t="n">
        <v>596.054016</v>
      </c>
      <c r="P57" s="6" t="n">
        <v>575.941406</v>
      </c>
      <c r="Q57" s="6" t="n">
        <v>572.93042</v>
      </c>
      <c r="R57" s="6" t="n">
        <v>571.264221</v>
      </c>
      <c r="S57" s="6" t="n">
        <v>570.04895</v>
      </c>
      <c r="T57" s="6" t="n">
        <v>566.616943</v>
      </c>
      <c r="U57" s="6" t="n">
        <v>530.089111</v>
      </c>
      <c r="V57" s="6" t="n">
        <v>527.555481</v>
      </c>
      <c r="W57" s="6" t="n">
        <v>518.738281</v>
      </c>
      <c r="X57" s="6" t="n">
        <v>516.01593</v>
      </c>
      <c r="Y57" s="6" t="n">
        <v>513.547363</v>
      </c>
      <c r="Z57" s="6" t="n">
        <v>511.546967</v>
      </c>
      <c r="AA57" s="6" t="n">
        <v>508.673462</v>
      </c>
      <c r="AB57" s="6" t="n">
        <v>503.505371</v>
      </c>
      <c r="AC57" s="6" t="n">
        <v>519.275269</v>
      </c>
      <c r="AD57" s="6" t="n">
        <v>502.110077</v>
      </c>
      <c r="AE57" s="6" t="n">
        <v>501.875031</v>
      </c>
      <c r="AF57" s="6" t="n">
        <v>492.987152</v>
      </c>
      <c r="AG57" s="6" t="n">
        <v>492.030609</v>
      </c>
      <c r="AH57" s="6" t="n">
        <v>491.982788</v>
      </c>
      <c r="AI57" s="6" t="n">
        <v>493.63382</v>
      </c>
      <c r="AJ57" s="6" t="n">
        <v>492.726837</v>
      </c>
      <c r="AK57" s="5" t="n">
        <v>-0.007446</v>
      </c>
    </row>
    <row r="58" ht="15" customHeight="1">
      <c r="A58" s="25" t="inlineStr">
        <is>
          <t>TEF000:ga_SeeEnGee</t>
        </is>
      </c>
      <c r="B58" s="7" t="inlineStr">
        <is>
          <t xml:space="preserve">  Compressed Natural Gas</t>
        </is>
      </c>
      <c r="C58" s="6" t="n">
        <v>0</v>
      </c>
      <c r="D58" s="6" t="n">
        <v>0</v>
      </c>
      <c r="E58" s="6" t="n">
        <v>0</v>
      </c>
      <c r="F58" s="6" t="n">
        <v>0</v>
      </c>
      <c r="G58" s="6" t="n">
        <v>0</v>
      </c>
      <c r="H58" s="6" t="n">
        <v>0</v>
      </c>
      <c r="I58" s="6" t="n">
        <v>0</v>
      </c>
      <c r="J58" s="6" t="n">
        <v>0</v>
      </c>
      <c r="K58" s="6" t="n">
        <v>0</v>
      </c>
      <c r="L58" s="6" t="n">
        <v>0</v>
      </c>
      <c r="M58" s="6" t="n">
        <v>0</v>
      </c>
      <c r="N58" s="6" t="n">
        <v>0</v>
      </c>
      <c r="O58" s="6" t="n">
        <v>0</v>
      </c>
      <c r="P58" s="6" t="n">
        <v>0</v>
      </c>
      <c r="Q58" s="6" t="n">
        <v>0</v>
      </c>
      <c r="R58" s="6" t="n">
        <v>0</v>
      </c>
      <c r="S58" s="6" t="n">
        <v>0</v>
      </c>
      <c r="T58" s="6" t="n">
        <v>0</v>
      </c>
      <c r="U58" s="6" t="n">
        <v>0</v>
      </c>
      <c r="V58" s="6" t="n">
        <v>0</v>
      </c>
      <c r="W58" s="6" t="n">
        <v>0</v>
      </c>
      <c r="X58" s="6" t="n">
        <v>0</v>
      </c>
      <c r="Y58" s="6" t="n">
        <v>0</v>
      </c>
      <c r="Z58" s="6" t="n">
        <v>0</v>
      </c>
      <c r="AA58" s="6" t="n">
        <v>0</v>
      </c>
      <c r="AB58" s="6" t="n">
        <v>0</v>
      </c>
      <c r="AC58" s="6" t="n">
        <v>0</v>
      </c>
      <c r="AD58" s="6" t="n">
        <v>0</v>
      </c>
      <c r="AE58" s="6" t="n">
        <v>0</v>
      </c>
      <c r="AF58" s="6" t="n">
        <v>0</v>
      </c>
      <c r="AG58" s="6" t="n">
        <v>0</v>
      </c>
      <c r="AH58" s="6" t="n">
        <v>0</v>
      </c>
      <c r="AI58" s="6" t="n">
        <v>0</v>
      </c>
      <c r="AJ58" s="6" t="n">
        <v>0</v>
      </c>
      <c r="AK58" s="5" t="inlineStr">
        <is>
          <t>- -</t>
        </is>
      </c>
    </row>
    <row r="59" ht="15" customHeight="1">
      <c r="A59" s="25" t="inlineStr">
        <is>
          <t>TEF000:ga_LiquidNG</t>
        </is>
      </c>
      <c r="B59" s="7" t="inlineStr">
        <is>
          <t xml:space="preserve">  Liquefied Natural Gas</t>
        </is>
      </c>
      <c r="C59" s="6" t="n">
        <v>0</v>
      </c>
      <c r="D59" s="6" t="n">
        <v>6.960556</v>
      </c>
      <c r="E59" s="6" t="n">
        <v>13.943656</v>
      </c>
      <c r="F59" s="6" t="n">
        <v>17.461792</v>
      </c>
      <c r="G59" s="6" t="n">
        <v>50.816452</v>
      </c>
      <c r="H59" s="6" t="n">
        <v>41.817055</v>
      </c>
      <c r="I59" s="6" t="n">
        <v>44.731972</v>
      </c>
      <c r="J59" s="6" t="n">
        <v>47.894318</v>
      </c>
      <c r="K59" s="6" t="n">
        <v>48.062717</v>
      </c>
      <c r="L59" s="6" t="n">
        <v>51.473217</v>
      </c>
      <c r="M59" s="6" t="n">
        <v>58.459518</v>
      </c>
      <c r="N59" s="6" t="n">
        <v>61.083858</v>
      </c>
      <c r="O59" s="6" t="n">
        <v>60.884529</v>
      </c>
      <c r="P59" s="6" t="n">
        <v>65.84225499999999</v>
      </c>
      <c r="Q59" s="6" t="n">
        <v>69.22528800000001</v>
      </c>
      <c r="R59" s="6" t="n">
        <v>71.402107</v>
      </c>
      <c r="S59" s="6" t="n">
        <v>72.474823</v>
      </c>
      <c r="T59" s="6" t="n">
        <v>74.503609</v>
      </c>
      <c r="U59" s="6" t="n">
        <v>82.93104599999999</v>
      </c>
      <c r="V59" s="6" t="n">
        <v>86.06073000000001</v>
      </c>
      <c r="W59" s="6" t="n">
        <v>88.20090500000001</v>
      </c>
      <c r="X59" s="6" t="n">
        <v>90.664413</v>
      </c>
      <c r="Y59" s="6" t="n">
        <v>93.350128</v>
      </c>
      <c r="Z59" s="6" t="n">
        <v>94.692589</v>
      </c>
      <c r="AA59" s="6" t="n">
        <v>96.59017900000001</v>
      </c>
      <c r="AB59" s="6" t="n">
        <v>100.368637</v>
      </c>
      <c r="AC59" s="6" t="n">
        <v>96.505661</v>
      </c>
      <c r="AD59" s="6" t="n">
        <v>98.07240299999999</v>
      </c>
      <c r="AE59" s="6" t="n">
        <v>97.342567</v>
      </c>
      <c r="AF59" s="6" t="n">
        <v>97.275436</v>
      </c>
      <c r="AG59" s="6" t="n">
        <v>95.66413900000001</v>
      </c>
      <c r="AH59" s="6" t="n">
        <v>92.717598</v>
      </c>
      <c r="AI59" s="6" t="n">
        <v>89.485657</v>
      </c>
      <c r="AJ59" s="6" t="n">
        <v>87.726692</v>
      </c>
      <c r="AK59" s="5" t="n">
        <v>0.08240599999999999</v>
      </c>
    </row>
    <row r="61" ht="15" customHeight="1">
      <c r="A61" s="25" t="inlineStr">
        <is>
          <t>TEF000:ha_Total</t>
        </is>
      </c>
      <c r="B61" s="4" t="inlineStr">
        <is>
          <t>Air Transportation</t>
        </is>
      </c>
      <c r="C61" s="3" t="n">
        <v>2523.883545</v>
      </c>
      <c r="D61" s="3" t="n">
        <v>2543.481934</v>
      </c>
      <c r="E61" s="3" t="n">
        <v>2581.43457</v>
      </c>
      <c r="F61" s="3" t="n">
        <v>2614.51001</v>
      </c>
      <c r="G61" s="3" t="n">
        <v>2639.637939</v>
      </c>
      <c r="H61" s="3" t="n">
        <v>2662.872314</v>
      </c>
      <c r="I61" s="3" t="n">
        <v>2688.826172</v>
      </c>
      <c r="J61" s="3" t="n">
        <v>2716.387207</v>
      </c>
      <c r="K61" s="3" t="n">
        <v>2747.756348</v>
      </c>
      <c r="L61" s="3" t="n">
        <v>2778.920898</v>
      </c>
      <c r="M61" s="3" t="n">
        <v>2807.338135</v>
      </c>
      <c r="N61" s="3" t="n">
        <v>2845.090088</v>
      </c>
      <c r="O61" s="3" t="n">
        <v>2875.095215</v>
      </c>
      <c r="P61" s="3" t="n">
        <v>2905.72168</v>
      </c>
      <c r="Q61" s="3" t="n">
        <v>2937.703613</v>
      </c>
      <c r="R61" s="3" t="n">
        <v>2968.970459</v>
      </c>
      <c r="S61" s="3" t="n">
        <v>3000.345703</v>
      </c>
      <c r="T61" s="3" t="n">
        <v>3033.163574</v>
      </c>
      <c r="U61" s="3" t="n">
        <v>3065.068848</v>
      </c>
      <c r="V61" s="3" t="n">
        <v>3096.147705</v>
      </c>
      <c r="W61" s="3" t="n">
        <v>3127.662598</v>
      </c>
      <c r="X61" s="3" t="n">
        <v>3159.907471</v>
      </c>
      <c r="Y61" s="3" t="n">
        <v>3191.287109</v>
      </c>
      <c r="Z61" s="3" t="n">
        <v>3223.040283</v>
      </c>
      <c r="AA61" s="3" t="n">
        <v>3254.713867</v>
      </c>
      <c r="AB61" s="3" t="n">
        <v>3286.70166</v>
      </c>
      <c r="AC61" s="3" t="n">
        <v>3321.468262</v>
      </c>
      <c r="AD61" s="3" t="n">
        <v>3356.641846</v>
      </c>
      <c r="AE61" s="3" t="n">
        <v>3394.19165</v>
      </c>
      <c r="AF61" s="3" t="n">
        <v>3431.654541</v>
      </c>
      <c r="AG61" s="3" t="n">
        <v>3470.789551</v>
      </c>
      <c r="AH61" s="3" t="n">
        <v>3509.730225</v>
      </c>
      <c r="AI61" s="3" t="n">
        <v>3548.42041</v>
      </c>
      <c r="AJ61" s="3" t="n">
        <v>3586.296631</v>
      </c>
      <c r="AK61" s="2" t="n">
        <v>0.010795</v>
      </c>
    </row>
    <row r="62" ht="15" customHeight="1">
      <c r="A62" s="25" t="inlineStr">
        <is>
          <t>TEF000:ha_JetFuel</t>
        </is>
      </c>
      <c r="B62" s="7" t="inlineStr">
        <is>
          <t xml:space="preserve">  Jet Fuel</t>
        </is>
      </c>
      <c r="C62" s="6" t="n">
        <v>2501.361572</v>
      </c>
      <c r="D62" s="6" t="n">
        <v>2520.988281</v>
      </c>
      <c r="E62" s="6" t="n">
        <v>2558.964355</v>
      </c>
      <c r="F62" s="6" t="n">
        <v>2592.059082</v>
      </c>
      <c r="G62" s="6" t="n">
        <v>2617.203125</v>
      </c>
      <c r="H62" s="6" t="n">
        <v>2640.450684</v>
      </c>
      <c r="I62" s="6" t="n">
        <v>2666.415527</v>
      </c>
      <c r="J62" s="6" t="n">
        <v>2693.985596</v>
      </c>
      <c r="K62" s="6" t="n">
        <v>2725.362305</v>
      </c>
      <c r="L62" s="6" t="n">
        <v>2756.533203</v>
      </c>
      <c r="M62" s="6" t="n">
        <v>2784.955566</v>
      </c>
      <c r="N62" s="6" t="n">
        <v>2822.71167</v>
      </c>
      <c r="O62" s="6" t="n">
        <v>2852.720215</v>
      </c>
      <c r="P62" s="6" t="n">
        <v>2883.349609</v>
      </c>
      <c r="Q62" s="6" t="n">
        <v>2915.333984</v>
      </c>
      <c r="R62" s="6" t="n">
        <v>2946.602783</v>
      </c>
      <c r="S62" s="6" t="n">
        <v>2977.979736</v>
      </c>
      <c r="T62" s="6" t="n">
        <v>3010.799072</v>
      </c>
      <c r="U62" s="6" t="n">
        <v>3042.705322</v>
      </c>
      <c r="V62" s="6" t="n">
        <v>3073.785156</v>
      </c>
      <c r="W62" s="6" t="n">
        <v>3105.300781</v>
      </c>
      <c r="X62" s="6" t="n">
        <v>3137.546387</v>
      </c>
      <c r="Y62" s="6" t="n">
        <v>3168.926514</v>
      </c>
      <c r="Z62" s="6" t="n">
        <v>3200.680176</v>
      </c>
      <c r="AA62" s="6" t="n">
        <v>3232.354248</v>
      </c>
      <c r="AB62" s="6" t="n">
        <v>3264.342285</v>
      </c>
      <c r="AC62" s="6" t="n">
        <v>3299.109131</v>
      </c>
      <c r="AD62" s="6" t="n">
        <v>3334.282959</v>
      </c>
      <c r="AE62" s="6" t="n">
        <v>3371.832764</v>
      </c>
      <c r="AF62" s="6" t="n">
        <v>3409.295898</v>
      </c>
      <c r="AG62" s="6" t="n">
        <v>3448.430908</v>
      </c>
      <c r="AH62" s="6" t="n">
        <v>3487.371826</v>
      </c>
      <c r="AI62" s="6" t="n">
        <v>3526.062012</v>
      </c>
      <c r="AJ62" s="6" t="n">
        <v>3563.938232</v>
      </c>
      <c r="AK62" s="5" t="n">
        <v>0.010878</v>
      </c>
    </row>
    <row r="63" ht="15" customHeight="1">
      <c r="A63" s="25" t="inlineStr">
        <is>
          <t>TEF000:ha_AviationGasol</t>
        </is>
      </c>
      <c r="B63" s="7" t="inlineStr">
        <is>
          <t xml:space="preserve">  Aviation Gasoline</t>
        </is>
      </c>
      <c r="C63" s="6" t="n">
        <v>22.522085</v>
      </c>
      <c r="D63" s="6" t="n">
        <v>22.493759</v>
      </c>
      <c r="E63" s="6" t="n">
        <v>22.470324</v>
      </c>
      <c r="F63" s="6" t="n">
        <v>22.450933</v>
      </c>
      <c r="G63" s="6" t="n">
        <v>22.434891</v>
      </c>
      <c r="H63" s="6" t="n">
        <v>22.421618</v>
      </c>
      <c r="I63" s="6" t="n">
        <v>22.410635</v>
      </c>
      <c r="J63" s="6" t="n">
        <v>22.401548</v>
      </c>
      <c r="K63" s="6" t="n">
        <v>22.394032</v>
      </c>
      <c r="L63" s="6" t="n">
        <v>22.387812</v>
      </c>
      <c r="M63" s="6" t="n">
        <v>22.382666</v>
      </c>
      <c r="N63" s="6" t="n">
        <v>22.378407</v>
      </c>
      <c r="O63" s="6" t="n">
        <v>22.374884</v>
      </c>
      <c r="P63" s="6" t="n">
        <v>22.371969</v>
      </c>
      <c r="Q63" s="6" t="n">
        <v>22.369558</v>
      </c>
      <c r="R63" s="6" t="n">
        <v>22.367563</v>
      </c>
      <c r="S63" s="6" t="n">
        <v>22.365911</v>
      </c>
      <c r="T63" s="6" t="n">
        <v>22.364546</v>
      </c>
      <c r="U63" s="6" t="n">
        <v>22.363417</v>
      </c>
      <c r="V63" s="6" t="n">
        <v>22.36248</v>
      </c>
      <c r="W63" s="6" t="n">
        <v>22.361708</v>
      </c>
      <c r="X63" s="6" t="n">
        <v>22.361067</v>
      </c>
      <c r="Y63" s="6" t="n">
        <v>22.360538</v>
      </c>
      <c r="Z63" s="6" t="n">
        <v>22.3601</v>
      </c>
      <c r="AA63" s="6" t="n">
        <v>22.359737</v>
      </c>
      <c r="AB63" s="6" t="n">
        <v>22.359438</v>
      </c>
      <c r="AC63" s="6" t="n">
        <v>22.35919</v>
      </c>
      <c r="AD63" s="6" t="n">
        <v>22.358984</v>
      </c>
      <c r="AE63" s="6" t="n">
        <v>22.358814</v>
      </c>
      <c r="AF63" s="6" t="n">
        <v>22.358673</v>
      </c>
      <c r="AG63" s="6" t="n">
        <v>22.358557</v>
      </c>
      <c r="AH63" s="6" t="n">
        <v>22.358461</v>
      </c>
      <c r="AI63" s="6" t="n">
        <v>22.358381</v>
      </c>
      <c r="AJ63" s="6" t="n">
        <v>22.358315</v>
      </c>
      <c r="AK63" s="5" t="n">
        <v>-0.000189</v>
      </c>
    </row>
    <row r="65" ht="15" customHeight="1">
      <c r="A65" s="25" t="inlineStr">
        <is>
          <t>TEF000:ia_Total</t>
        </is>
      </c>
      <c r="B65" s="4" t="inlineStr">
        <is>
          <t>Military Use</t>
        </is>
      </c>
      <c r="C65" s="3" t="n">
        <v>535.695923</v>
      </c>
      <c r="D65" s="3" t="n">
        <v>557.78418</v>
      </c>
      <c r="E65" s="3" t="n">
        <v>587.656616</v>
      </c>
      <c r="F65" s="3" t="n">
        <v>589.98645</v>
      </c>
      <c r="G65" s="3" t="n">
        <v>581.88269</v>
      </c>
      <c r="H65" s="3" t="n">
        <v>575.975403</v>
      </c>
      <c r="I65" s="3" t="n">
        <v>559.006714</v>
      </c>
      <c r="J65" s="3" t="n">
        <v>548.074524</v>
      </c>
      <c r="K65" s="3" t="n">
        <v>546.877563</v>
      </c>
      <c r="L65" s="3" t="n">
        <v>545.983154</v>
      </c>
      <c r="M65" s="3" t="n">
        <v>546.441833</v>
      </c>
      <c r="N65" s="3" t="n">
        <v>550.221497</v>
      </c>
      <c r="O65" s="3" t="n">
        <v>551.223022</v>
      </c>
      <c r="P65" s="3" t="n">
        <v>551.829956</v>
      </c>
      <c r="Q65" s="3" t="n">
        <v>552.407898</v>
      </c>
      <c r="R65" s="3" t="n">
        <v>552.957764</v>
      </c>
      <c r="S65" s="3" t="n">
        <v>553.483032</v>
      </c>
      <c r="T65" s="3" t="n">
        <v>553.9856569999999</v>
      </c>
      <c r="U65" s="3" t="n">
        <v>554.464966</v>
      </c>
      <c r="V65" s="3" t="n">
        <v>554.934692</v>
      </c>
      <c r="W65" s="3" t="n">
        <v>555.391724</v>
      </c>
      <c r="X65" s="3" t="n">
        <v>555.837341</v>
      </c>
      <c r="Y65" s="3" t="n">
        <v>556.2705079999999</v>
      </c>
      <c r="Z65" s="3" t="n">
        <v>556.691162</v>
      </c>
      <c r="AA65" s="3" t="n">
        <v>557.098328</v>
      </c>
      <c r="AB65" s="3" t="n">
        <v>557.491821</v>
      </c>
      <c r="AC65" s="3" t="n">
        <v>557.874268</v>
      </c>
      <c r="AD65" s="3" t="n">
        <v>558.237915</v>
      </c>
      <c r="AE65" s="3" t="n">
        <v>558.589294</v>
      </c>
      <c r="AF65" s="3" t="n">
        <v>558.924561</v>
      </c>
      <c r="AG65" s="3" t="n">
        <v>559.245361</v>
      </c>
      <c r="AH65" s="3" t="n">
        <v>559.550659</v>
      </c>
      <c r="AI65" s="3" t="n">
        <v>559.27002</v>
      </c>
      <c r="AJ65" s="3" t="n">
        <v>559.034363</v>
      </c>
      <c r="AK65" s="2" t="n">
        <v>6.999999999999999e-05</v>
      </c>
    </row>
    <row r="66" ht="15" customHeight="1">
      <c r="A66" s="25" t="inlineStr">
        <is>
          <t>TEF000:ia_JetFuel</t>
        </is>
      </c>
      <c r="B66" s="7" t="inlineStr">
        <is>
          <t xml:space="preserve">  Jet Fuel and Aviation Gasoline</t>
        </is>
      </c>
      <c r="C66" s="6" t="n">
        <v>411.780945</v>
      </c>
      <c r="D66" s="6" t="n">
        <v>429.677063</v>
      </c>
      <c r="E66" s="6" t="n">
        <v>447.255249</v>
      </c>
      <c r="F66" s="6" t="n">
        <v>451.317047</v>
      </c>
      <c r="G66" s="6" t="n">
        <v>447.310913</v>
      </c>
      <c r="H66" s="6" t="n">
        <v>442.751495</v>
      </c>
      <c r="I66" s="6" t="n">
        <v>429.703613</v>
      </c>
      <c r="J66" s="6" t="n">
        <v>421.297852</v>
      </c>
      <c r="K66" s="6" t="n">
        <v>420.376312</v>
      </c>
      <c r="L66" s="6" t="n">
        <v>419.689087</v>
      </c>
      <c r="M66" s="6" t="n">
        <v>420.042053</v>
      </c>
      <c r="N66" s="6" t="n">
        <v>422.947632</v>
      </c>
      <c r="O66" s="6" t="n">
        <v>423.71698</v>
      </c>
      <c r="P66" s="6" t="n">
        <v>424.18457</v>
      </c>
      <c r="Q66" s="6" t="n">
        <v>424.628845</v>
      </c>
      <c r="R66" s="6" t="n">
        <v>425.051422</v>
      </c>
      <c r="S66" s="6" t="n">
        <v>425.454956</v>
      </c>
      <c r="T66" s="6" t="n">
        <v>425.841156</v>
      </c>
      <c r="U66" s="6" t="n">
        <v>426.212402</v>
      </c>
      <c r="V66" s="6" t="n">
        <v>426.573303</v>
      </c>
      <c r="W66" s="6" t="n">
        <v>426.925018</v>
      </c>
      <c r="X66" s="6" t="n">
        <v>427.267517</v>
      </c>
      <c r="Y66" s="6" t="n">
        <v>427.600403</v>
      </c>
      <c r="Z66" s="6" t="n">
        <v>427.923523</v>
      </c>
      <c r="AA66" s="6" t="n">
        <v>428.236481</v>
      </c>
      <c r="AB66" s="6" t="n">
        <v>428.539062</v>
      </c>
      <c r="AC66" s="6" t="n">
        <v>428.830994</v>
      </c>
      <c r="AD66" s="6" t="n">
        <v>429.111938</v>
      </c>
      <c r="AE66" s="6" t="n">
        <v>429.381714</v>
      </c>
      <c r="AF66" s="6" t="n">
        <v>429.640015</v>
      </c>
      <c r="AG66" s="6" t="n">
        <v>429.886566</v>
      </c>
      <c r="AH66" s="6" t="n">
        <v>430.121185</v>
      </c>
      <c r="AI66" s="6" t="n">
        <v>429.905212</v>
      </c>
      <c r="AJ66" s="6" t="n">
        <v>429.724152</v>
      </c>
      <c r="AK66" s="5" t="n">
        <v>3e-06</v>
      </c>
    </row>
    <row r="67" ht="15" customHeight="1">
      <c r="A67" s="25" t="inlineStr">
        <is>
          <t>TEF000:ia_ResidualFuel</t>
        </is>
      </c>
      <c r="B67" s="7" t="inlineStr">
        <is>
          <t xml:space="preserve">  Residual Fuel Oil</t>
        </is>
      </c>
      <c r="C67" s="6" t="n">
        <v>19.091375</v>
      </c>
      <c r="D67" s="6" t="n">
        <v>18.727859</v>
      </c>
      <c r="E67" s="6" t="n">
        <v>26.547354</v>
      </c>
      <c r="F67" s="6" t="n">
        <v>23.781448</v>
      </c>
      <c r="G67" s="6" t="n">
        <v>20.703632</v>
      </c>
      <c r="H67" s="6" t="n">
        <v>20.51643</v>
      </c>
      <c r="I67" s="6" t="n">
        <v>19.917072</v>
      </c>
      <c r="J67" s="6" t="n">
        <v>19.530453</v>
      </c>
      <c r="K67" s="6" t="n">
        <v>19.489599</v>
      </c>
      <c r="L67" s="6" t="n">
        <v>19.457396</v>
      </c>
      <c r="M67" s="6" t="n">
        <v>19.473238</v>
      </c>
      <c r="N67" s="6" t="n">
        <v>19.607624</v>
      </c>
      <c r="O67" s="6" t="n">
        <v>19.644047</v>
      </c>
      <c r="P67" s="6" t="n">
        <v>19.664268</v>
      </c>
      <c r="Q67" s="6" t="n">
        <v>19.684889</v>
      </c>
      <c r="R67" s="6" t="n">
        <v>19.704618</v>
      </c>
      <c r="S67" s="6" t="n">
        <v>19.723619</v>
      </c>
      <c r="T67" s="6" t="n">
        <v>19.741726</v>
      </c>
      <c r="U67" s="6" t="n">
        <v>19.755281</v>
      </c>
      <c r="V67" s="6" t="n">
        <v>19.772219</v>
      </c>
      <c r="W67" s="6" t="n">
        <v>19.788031</v>
      </c>
      <c r="X67" s="6" t="n">
        <v>19.803955</v>
      </c>
      <c r="Y67" s="6" t="n">
        <v>19.819462</v>
      </c>
      <c r="Z67" s="6" t="n">
        <v>19.834751</v>
      </c>
      <c r="AA67" s="6" t="n">
        <v>19.8493</v>
      </c>
      <c r="AB67" s="6" t="n">
        <v>19.863184</v>
      </c>
      <c r="AC67" s="6" t="n">
        <v>19.879412</v>
      </c>
      <c r="AD67" s="6" t="n">
        <v>19.890583</v>
      </c>
      <c r="AE67" s="6" t="n">
        <v>19.90353</v>
      </c>
      <c r="AF67" s="6" t="n">
        <v>19.914705</v>
      </c>
      <c r="AG67" s="6" t="n">
        <v>19.926201</v>
      </c>
      <c r="AH67" s="6" t="n">
        <v>19.93713</v>
      </c>
      <c r="AI67" s="6" t="n">
        <v>19.92745</v>
      </c>
      <c r="AJ67" s="6" t="n">
        <v>19.918989</v>
      </c>
      <c r="AK67" s="5" t="n">
        <v>0.001929</v>
      </c>
    </row>
    <row r="68" ht="15" customHeight="1">
      <c r="A68" s="25" t="inlineStr">
        <is>
          <t>TEF000:ia_Distillate</t>
        </is>
      </c>
      <c r="B68" s="7" t="inlineStr">
        <is>
          <t xml:space="preserve">  Distillates and Diesel</t>
        </is>
      </c>
      <c r="C68" s="6" t="n">
        <v>104.823593</v>
      </c>
      <c r="D68" s="6" t="n">
        <v>109.379265</v>
      </c>
      <c r="E68" s="6" t="n">
        <v>113.853996</v>
      </c>
      <c r="F68" s="6" t="n">
        <v>114.88797</v>
      </c>
      <c r="G68" s="6" t="n">
        <v>113.868164</v>
      </c>
      <c r="H68" s="6" t="n">
        <v>112.707504</v>
      </c>
      <c r="I68" s="6" t="n">
        <v>109.386002</v>
      </c>
      <c r="J68" s="6" t="n">
        <v>107.246231</v>
      </c>
      <c r="K68" s="6" t="n">
        <v>107.011635</v>
      </c>
      <c r="L68" s="6" t="n">
        <v>106.8367</v>
      </c>
      <c r="M68" s="6" t="n">
        <v>106.926537</v>
      </c>
      <c r="N68" s="6" t="n">
        <v>107.666206</v>
      </c>
      <c r="O68" s="6" t="n">
        <v>107.86203</v>
      </c>
      <c r="P68" s="6" t="n">
        <v>107.981079</v>
      </c>
      <c r="Q68" s="6" t="n">
        <v>108.094154</v>
      </c>
      <c r="R68" s="6" t="n">
        <v>108.201736</v>
      </c>
      <c r="S68" s="6" t="n">
        <v>108.304443</v>
      </c>
      <c r="T68" s="6" t="n">
        <v>108.402771</v>
      </c>
      <c r="U68" s="6" t="n">
        <v>108.497276</v>
      </c>
      <c r="V68" s="6" t="n">
        <v>108.589149</v>
      </c>
      <c r="W68" s="6" t="n">
        <v>108.678696</v>
      </c>
      <c r="X68" s="6" t="n">
        <v>108.765869</v>
      </c>
      <c r="Y68" s="6" t="n">
        <v>108.850616</v>
      </c>
      <c r="Z68" s="6" t="n">
        <v>108.932877</v>
      </c>
      <c r="AA68" s="6" t="n">
        <v>109.012535</v>
      </c>
      <c r="AB68" s="6" t="n">
        <v>109.089554</v>
      </c>
      <c r="AC68" s="6" t="n">
        <v>109.163879</v>
      </c>
      <c r="AD68" s="6" t="n">
        <v>109.235382</v>
      </c>
      <c r="AE68" s="6" t="n">
        <v>109.304062</v>
      </c>
      <c r="AF68" s="6" t="n">
        <v>109.369827</v>
      </c>
      <c r="AG68" s="6" t="n">
        <v>109.432594</v>
      </c>
      <c r="AH68" s="6" t="n">
        <v>109.49231</v>
      </c>
      <c r="AI68" s="6" t="n">
        <v>109.437332</v>
      </c>
      <c r="AJ68" s="6" t="n">
        <v>109.391251</v>
      </c>
      <c r="AK68" s="5" t="n">
        <v>3e-06</v>
      </c>
    </row>
    <row r="70" ht="15" customHeight="1">
      <c r="A70" s="25" t="inlineStr">
        <is>
          <t>TEF000:ja_Total</t>
        </is>
      </c>
      <c r="B70" s="4" t="inlineStr">
        <is>
          <t>Bus Transportation</t>
        </is>
      </c>
      <c r="C70" s="3" t="n">
        <v>236.259003</v>
      </c>
      <c r="D70" s="3" t="n">
        <v>237.060562</v>
      </c>
      <c r="E70" s="3" t="n">
        <v>237.76503</v>
      </c>
      <c r="F70" s="3" t="n">
        <v>238.438889</v>
      </c>
      <c r="G70" s="3" t="n">
        <v>239.098541</v>
      </c>
      <c r="H70" s="3" t="n">
        <v>239.711578</v>
      </c>
      <c r="I70" s="3" t="n">
        <v>240.245255</v>
      </c>
      <c r="J70" s="3" t="n">
        <v>240.774277</v>
      </c>
      <c r="K70" s="3" t="n">
        <v>241.358459</v>
      </c>
      <c r="L70" s="3" t="n">
        <v>241.871948</v>
      </c>
      <c r="M70" s="3" t="n">
        <v>242.303009</v>
      </c>
      <c r="N70" s="3" t="n">
        <v>242.664459</v>
      </c>
      <c r="O70" s="3" t="n">
        <v>242.875931</v>
      </c>
      <c r="P70" s="3" t="n">
        <v>242.822525</v>
      </c>
      <c r="Q70" s="3" t="n">
        <v>242.45755</v>
      </c>
      <c r="R70" s="3" t="n">
        <v>241.583206</v>
      </c>
      <c r="S70" s="3" t="n">
        <v>239.529694</v>
      </c>
      <c r="T70" s="3" t="n">
        <v>238.893341</v>
      </c>
      <c r="U70" s="3" t="n">
        <v>239.290543</v>
      </c>
      <c r="V70" s="3" t="n">
        <v>239.643433</v>
      </c>
      <c r="W70" s="3" t="n">
        <v>239.955261</v>
      </c>
      <c r="X70" s="3" t="n">
        <v>240.225555</v>
      </c>
      <c r="Y70" s="3" t="n">
        <v>240.454102</v>
      </c>
      <c r="Z70" s="3" t="n">
        <v>240.640045</v>
      </c>
      <c r="AA70" s="3" t="n">
        <v>240.779846</v>
      </c>
      <c r="AB70" s="3" t="n">
        <v>240.879227</v>
      </c>
      <c r="AC70" s="3" t="n">
        <v>240.942139</v>
      </c>
      <c r="AD70" s="3" t="n">
        <v>240.973816</v>
      </c>
      <c r="AE70" s="3" t="n">
        <v>240.986816</v>
      </c>
      <c r="AF70" s="3" t="n">
        <v>240.995804</v>
      </c>
      <c r="AG70" s="3" t="n">
        <v>241.021606</v>
      </c>
      <c r="AH70" s="3" t="n">
        <v>241.085388</v>
      </c>
      <c r="AI70" s="3" t="n">
        <v>241.204422</v>
      </c>
      <c r="AJ70" s="3" t="n">
        <v>241.39595</v>
      </c>
      <c r="AK70" s="2" t="n">
        <v>0.000566</v>
      </c>
    </row>
    <row r="71" ht="15" customHeight="1">
      <c r="A71" s="25" t="inlineStr">
        <is>
          <t>TEF000:bus_transit_tot</t>
        </is>
      </c>
      <c r="B71" s="7" t="inlineStr">
        <is>
          <t xml:space="preserve">  Transit Bus</t>
        </is>
      </c>
      <c r="C71" s="6" t="n">
        <v>99.369827</v>
      </c>
      <c r="D71" s="6" t="n">
        <v>99.43871300000001</v>
      </c>
      <c r="E71" s="6" t="n">
        <v>99.472229</v>
      </c>
      <c r="F71" s="6" t="n">
        <v>99.505585</v>
      </c>
      <c r="G71" s="6" t="n">
        <v>99.52634399999999</v>
      </c>
      <c r="H71" s="6" t="n">
        <v>99.541695</v>
      </c>
      <c r="I71" s="6" t="n">
        <v>99.55774700000001</v>
      </c>
      <c r="J71" s="6" t="n">
        <v>99.547966</v>
      </c>
      <c r="K71" s="6" t="n">
        <v>99.476646</v>
      </c>
      <c r="L71" s="6" t="n">
        <v>99.396362</v>
      </c>
      <c r="M71" s="6" t="n">
        <v>99.30265799999999</v>
      </c>
      <c r="N71" s="6" t="n">
        <v>99.182693</v>
      </c>
      <c r="O71" s="6" t="n">
        <v>99.0485</v>
      </c>
      <c r="P71" s="6" t="n">
        <v>98.863533</v>
      </c>
      <c r="Q71" s="6" t="n">
        <v>98.658394</v>
      </c>
      <c r="R71" s="6" t="n">
        <v>98.43001599999999</v>
      </c>
      <c r="S71" s="6" t="n">
        <v>98.19489299999999</v>
      </c>
      <c r="T71" s="6" t="n">
        <v>97.939285</v>
      </c>
      <c r="U71" s="6" t="n">
        <v>97.662361</v>
      </c>
      <c r="V71" s="6" t="n">
        <v>97.36318199999999</v>
      </c>
      <c r="W71" s="6" t="n">
        <v>97.038231</v>
      </c>
      <c r="X71" s="6" t="n">
        <v>96.68071</v>
      </c>
      <c r="Y71" s="6" t="n">
        <v>96.284088</v>
      </c>
      <c r="Z71" s="6" t="n">
        <v>95.84240699999999</v>
      </c>
      <c r="AA71" s="6" t="n">
        <v>95.347618</v>
      </c>
      <c r="AB71" s="6" t="n">
        <v>94.802689</v>
      </c>
      <c r="AC71" s="6" t="n">
        <v>94.20813800000001</v>
      </c>
      <c r="AD71" s="6" t="n">
        <v>93.56551399999999</v>
      </c>
      <c r="AE71" s="6" t="n">
        <v>92.884491</v>
      </c>
      <c r="AF71" s="6" t="n">
        <v>92.177803</v>
      </c>
      <c r="AG71" s="6" t="n">
        <v>91.46616400000001</v>
      </c>
      <c r="AH71" s="6" t="n">
        <v>90.772598</v>
      </c>
      <c r="AI71" s="6" t="n">
        <v>90.117622</v>
      </c>
      <c r="AJ71" s="6" t="n">
        <v>89.522926</v>
      </c>
      <c r="AK71" s="5" t="n">
        <v>-0.003277</v>
      </c>
    </row>
    <row r="72" ht="15" customHeight="1">
      <c r="A72" s="25" t="inlineStr">
        <is>
          <t>TEF000:ja_TransitBus(mo</t>
        </is>
      </c>
      <c r="B72" s="7" t="inlineStr">
        <is>
          <t xml:space="preserve">    Motor Gasoline</t>
        </is>
      </c>
      <c r="C72" s="6" t="n">
        <v>11.445287</v>
      </c>
      <c r="D72" s="6" t="n">
        <v>11.466092</v>
      </c>
      <c r="E72" s="6" t="n">
        <v>11.482542</v>
      </c>
      <c r="F72" s="6" t="n">
        <v>11.498786</v>
      </c>
      <c r="G72" s="6" t="n">
        <v>11.513481</v>
      </c>
      <c r="H72" s="6" t="n">
        <v>11.527476</v>
      </c>
      <c r="I72" s="6" t="n">
        <v>11.541475</v>
      </c>
      <c r="J72" s="6" t="n">
        <v>11.552413</v>
      </c>
      <c r="K72" s="6" t="n">
        <v>11.556156</v>
      </c>
      <c r="L72" s="6" t="n">
        <v>11.558803</v>
      </c>
      <c r="M72" s="6" t="n">
        <v>11.55983</v>
      </c>
      <c r="N72" s="6" t="n">
        <v>11.557747</v>
      </c>
      <c r="O72" s="6" t="n">
        <v>11.553973</v>
      </c>
      <c r="P72" s="6" t="n">
        <v>11.544259</v>
      </c>
      <c r="Q72" s="6" t="n">
        <v>11.532174</v>
      </c>
      <c r="R72" s="6" t="n">
        <v>11.517338</v>
      </c>
      <c r="S72" s="6" t="n">
        <v>11.501655</v>
      </c>
      <c r="T72" s="6" t="n">
        <v>11.483509</v>
      </c>
      <c r="U72" s="6" t="n">
        <v>11.4628</v>
      </c>
      <c r="V72" s="6" t="n">
        <v>11.439426</v>
      </c>
      <c r="W72" s="6" t="n">
        <v>11.412994</v>
      </c>
      <c r="X72" s="6" t="n">
        <v>11.382687</v>
      </c>
      <c r="Y72" s="6" t="n">
        <v>11.347727</v>
      </c>
      <c r="Z72" s="6" t="n">
        <v>11.307388</v>
      </c>
      <c r="AA72" s="6" t="n">
        <v>11.260698</v>
      </c>
      <c r="AB72" s="6" t="n">
        <v>11.207987</v>
      </c>
      <c r="AC72" s="6" t="n">
        <v>11.149298</v>
      </c>
      <c r="AD72" s="6" t="n">
        <v>11.084787</v>
      </c>
      <c r="AE72" s="6" t="n">
        <v>11.015581</v>
      </c>
      <c r="AF72" s="6" t="n">
        <v>10.943103</v>
      </c>
      <c r="AG72" s="6" t="n">
        <v>10.869602</v>
      </c>
      <c r="AH72" s="6" t="n">
        <v>10.797935</v>
      </c>
      <c r="AI72" s="6" t="n">
        <v>10.730744</v>
      </c>
      <c r="AJ72" s="6" t="n">
        <v>10.670596</v>
      </c>
      <c r="AK72" s="5" t="n">
        <v>-0.002244</v>
      </c>
    </row>
    <row r="73" ht="15" customHeight="1">
      <c r="A73" s="25" t="inlineStr">
        <is>
          <t>TEF000:bus_transit_e85</t>
        </is>
      </c>
      <c r="B73" s="7" t="inlineStr">
        <is>
          <t xml:space="preserve">    E85</t>
        </is>
      </c>
      <c r="C73" s="6" t="n">
        <v>0.014615</v>
      </c>
      <c r="D73" s="6" t="n">
        <v>0.014637</v>
      </c>
      <c r="E73" s="6" t="n">
        <v>0.014656</v>
      </c>
      <c r="F73" s="6" t="n">
        <v>0.014678</v>
      </c>
      <c r="G73" s="6" t="n">
        <v>0.014699</v>
      </c>
      <c r="H73" s="6" t="n">
        <v>0.01472</v>
      </c>
      <c r="I73" s="6" t="n">
        <v>0.014742</v>
      </c>
      <c r="J73" s="6" t="n">
        <v>0.014761</v>
      </c>
      <c r="K73" s="6" t="n">
        <v>0.01477</v>
      </c>
      <c r="L73" s="6" t="n">
        <v>0.014778</v>
      </c>
      <c r="M73" s="6" t="n">
        <v>0.014784</v>
      </c>
      <c r="N73" s="6" t="n">
        <v>0.014785</v>
      </c>
      <c r="O73" s="6" t="n">
        <v>0.014783</v>
      </c>
      <c r="P73" s="6" t="n">
        <v>0.014774</v>
      </c>
      <c r="Q73" s="6" t="n">
        <v>0.014761</v>
      </c>
      <c r="R73" s="6" t="n">
        <v>0.014744</v>
      </c>
      <c r="S73" s="6" t="n">
        <v>0.014725</v>
      </c>
      <c r="T73" s="6" t="n">
        <v>0.014703</v>
      </c>
      <c r="U73" s="6" t="n">
        <v>0.014677</v>
      </c>
      <c r="V73" s="6" t="n">
        <v>0.014647</v>
      </c>
      <c r="W73" s="6" t="n">
        <v>0.014613</v>
      </c>
      <c r="X73" s="6" t="n">
        <v>0.014574</v>
      </c>
      <c r="Y73" s="6" t="n">
        <v>0.014528</v>
      </c>
      <c r="Z73" s="6" t="n">
        <v>0.014474</v>
      </c>
      <c r="AA73" s="6" t="n">
        <v>0.014412</v>
      </c>
      <c r="AB73" s="6" t="n">
        <v>0.014341</v>
      </c>
      <c r="AC73" s="6" t="n">
        <v>0.014262</v>
      </c>
      <c r="AD73" s="6" t="n">
        <v>0.014175</v>
      </c>
      <c r="AE73" s="6" t="n">
        <v>0.014081</v>
      </c>
      <c r="AF73" s="6" t="n">
        <v>0.013983</v>
      </c>
      <c r="AG73" s="6" t="n">
        <v>0.013886</v>
      </c>
      <c r="AH73" s="6" t="n">
        <v>0.013792</v>
      </c>
      <c r="AI73" s="6" t="n">
        <v>0.013705</v>
      </c>
      <c r="AJ73" s="6" t="n">
        <v>0.013628</v>
      </c>
      <c r="AK73" s="5" t="n">
        <v>-0.002229</v>
      </c>
    </row>
    <row r="74" ht="15" customHeight="1">
      <c r="A74" s="25" t="inlineStr">
        <is>
          <t>TEF000:ja_TransitBus(di</t>
        </is>
      </c>
      <c r="B74" s="7" t="inlineStr">
        <is>
          <t xml:space="preserve">    Distillate Fuel Oil (diesel)</t>
        </is>
      </c>
      <c r="C74" s="6" t="n">
        <v>63.032871</v>
      </c>
      <c r="D74" s="6" t="n">
        <v>62.981274</v>
      </c>
      <c r="E74" s="6" t="n">
        <v>62.897621</v>
      </c>
      <c r="F74" s="6" t="n">
        <v>62.801979</v>
      </c>
      <c r="G74" s="6" t="n">
        <v>62.683662</v>
      </c>
      <c r="H74" s="6" t="n">
        <v>62.542931</v>
      </c>
      <c r="I74" s="6" t="n">
        <v>62.378132</v>
      </c>
      <c r="J74" s="6" t="n">
        <v>62.165901</v>
      </c>
      <c r="K74" s="6" t="n">
        <v>61.875275</v>
      </c>
      <c r="L74" s="6" t="n">
        <v>61.527451</v>
      </c>
      <c r="M74" s="6" t="n">
        <v>61.103485</v>
      </c>
      <c r="N74" s="6" t="n">
        <v>60.572758</v>
      </c>
      <c r="O74" s="6" t="n">
        <v>59.908131</v>
      </c>
      <c r="P74" s="6" t="n">
        <v>59.032299</v>
      </c>
      <c r="Q74" s="6" t="n">
        <v>57.865509</v>
      </c>
      <c r="R74" s="6" t="n">
        <v>56.198986</v>
      </c>
      <c r="S74" s="6" t="n">
        <v>53.456135</v>
      </c>
      <c r="T74" s="6" t="n">
        <v>52.173183</v>
      </c>
      <c r="U74" s="6" t="n">
        <v>51.962135</v>
      </c>
      <c r="V74" s="6" t="n">
        <v>51.739506</v>
      </c>
      <c r="W74" s="6" t="n">
        <v>51.502857</v>
      </c>
      <c r="X74" s="6" t="n">
        <v>51.248619</v>
      </c>
      <c r="Y74" s="6" t="n">
        <v>50.973309</v>
      </c>
      <c r="Z74" s="6" t="n">
        <v>50.673668</v>
      </c>
      <c r="AA74" s="6" t="n">
        <v>50.345627</v>
      </c>
      <c r="AB74" s="6" t="n">
        <v>49.990929</v>
      </c>
      <c r="AC74" s="6" t="n">
        <v>49.61005</v>
      </c>
      <c r="AD74" s="6" t="n">
        <v>49.204002</v>
      </c>
      <c r="AE74" s="6" t="n">
        <v>48.778145</v>
      </c>
      <c r="AF74" s="6" t="n">
        <v>48.340107</v>
      </c>
      <c r="AG74" s="6" t="n">
        <v>47.902363</v>
      </c>
      <c r="AH74" s="6" t="n">
        <v>47.477081</v>
      </c>
      <c r="AI74" s="6" t="n">
        <v>47.07357</v>
      </c>
      <c r="AJ74" s="6" t="n">
        <v>46.701733</v>
      </c>
      <c r="AK74" s="5" t="n">
        <v>-0.009302</v>
      </c>
    </row>
    <row r="75" ht="15" customHeight="1">
      <c r="A75" s="25" t="inlineStr">
        <is>
          <t>TEF000:bus_transit_CNG</t>
        </is>
      </c>
      <c r="B75" s="7" t="inlineStr">
        <is>
          <t xml:space="preserve">    Compressed/Liquefied Natural Gas</t>
        </is>
      </c>
      <c r="C75" s="6" t="n">
        <v>22.909573</v>
      </c>
      <c r="D75" s="6" t="n">
        <v>22.948393</v>
      </c>
      <c r="E75" s="6" t="n">
        <v>22.977686</v>
      </c>
      <c r="F75" s="6" t="n">
        <v>23.005245</v>
      </c>
      <c r="G75" s="6" t="n">
        <v>23.027851</v>
      </c>
      <c r="H75" s="6" t="n">
        <v>23.047478</v>
      </c>
      <c r="I75" s="6" t="n">
        <v>23.06591</v>
      </c>
      <c r="J75" s="6" t="n">
        <v>23.077225</v>
      </c>
      <c r="K75" s="6" t="n">
        <v>23.073387</v>
      </c>
      <c r="L75" s="6" t="n">
        <v>23.066811</v>
      </c>
      <c r="M75" s="6" t="n">
        <v>23.056746</v>
      </c>
      <c r="N75" s="6" t="n">
        <v>23.040264</v>
      </c>
      <c r="O75" s="6" t="n">
        <v>23.02039</v>
      </c>
      <c r="P75" s="6" t="n">
        <v>22.98867</v>
      </c>
      <c r="Q75" s="6" t="n">
        <v>22.952103</v>
      </c>
      <c r="R75" s="6" t="n">
        <v>22.909908</v>
      </c>
      <c r="S75" s="6" t="n">
        <v>22.865795</v>
      </c>
      <c r="T75" s="6" t="n">
        <v>22.816597</v>
      </c>
      <c r="U75" s="6" t="n">
        <v>22.76223</v>
      </c>
      <c r="V75" s="6" t="n">
        <v>22.702724</v>
      </c>
      <c r="W75" s="6" t="n">
        <v>22.637531</v>
      </c>
      <c r="X75" s="6" t="n">
        <v>22.565052</v>
      </c>
      <c r="Y75" s="6" t="n">
        <v>22.48381</v>
      </c>
      <c r="Z75" s="6" t="n">
        <v>22.392496</v>
      </c>
      <c r="AA75" s="6" t="n">
        <v>22.289165</v>
      </c>
      <c r="AB75" s="6" t="n">
        <v>22.174461</v>
      </c>
      <c r="AC75" s="6" t="n">
        <v>22.048439</v>
      </c>
      <c r="AD75" s="6" t="n">
        <v>21.911407</v>
      </c>
      <c r="AE75" s="6" t="n">
        <v>21.765518</v>
      </c>
      <c r="AF75" s="6" t="n">
        <v>21.613476</v>
      </c>
      <c r="AG75" s="6" t="n">
        <v>21.45956</v>
      </c>
      <c r="AH75" s="6" t="n">
        <v>21.308823</v>
      </c>
      <c r="AI75" s="6" t="n">
        <v>21.166451</v>
      </c>
      <c r="AJ75" s="6" t="n">
        <v>21.038235</v>
      </c>
      <c r="AK75" s="5" t="n">
        <v>-0.002712</v>
      </c>
    </row>
    <row r="76" ht="15" customHeight="1">
      <c r="A76" s="25" t="inlineStr">
        <is>
          <t>TEF000:bus_transit_LPG</t>
        </is>
      </c>
      <c r="B76" s="7" t="inlineStr">
        <is>
          <t xml:space="preserve">    Propane</t>
        </is>
      </c>
      <c r="C76" s="6" t="n">
        <v>1.462669</v>
      </c>
      <c r="D76" s="6" t="n">
        <v>1.467232</v>
      </c>
      <c r="E76" s="6" t="n">
        <v>1.471172</v>
      </c>
      <c r="F76" s="6" t="n">
        <v>1.474985</v>
      </c>
      <c r="G76" s="6" t="n">
        <v>1.478472</v>
      </c>
      <c r="H76" s="6" t="n">
        <v>1.481765</v>
      </c>
      <c r="I76" s="6" t="n">
        <v>1.484974</v>
      </c>
      <c r="J76" s="6" t="n">
        <v>1.48771</v>
      </c>
      <c r="K76" s="6" t="n">
        <v>1.489452</v>
      </c>
      <c r="L76" s="6" t="n">
        <v>1.491</v>
      </c>
      <c r="M76" s="6" t="n">
        <v>1.492302</v>
      </c>
      <c r="N76" s="6" t="n">
        <v>1.493169</v>
      </c>
      <c r="O76" s="6" t="n">
        <v>1.493793</v>
      </c>
      <c r="P76" s="6" t="n">
        <v>1.493626</v>
      </c>
      <c r="Q76" s="6" t="n">
        <v>1.493121</v>
      </c>
      <c r="R76" s="6" t="n">
        <v>1.492226</v>
      </c>
      <c r="S76" s="6" t="n">
        <v>1.491178</v>
      </c>
      <c r="T76" s="6" t="n">
        <v>1.489771</v>
      </c>
      <c r="U76" s="6" t="n">
        <v>1.488</v>
      </c>
      <c r="V76" s="6" t="n">
        <v>1.485866</v>
      </c>
      <c r="W76" s="6" t="n">
        <v>1.48334</v>
      </c>
      <c r="X76" s="6" t="n">
        <v>1.480317</v>
      </c>
      <c r="Y76" s="6" t="n">
        <v>1.4767</v>
      </c>
      <c r="Z76" s="6" t="n">
        <v>1.472399</v>
      </c>
      <c r="AA76" s="6" t="n">
        <v>1.467285</v>
      </c>
      <c r="AB76" s="6" t="n">
        <v>1.461396</v>
      </c>
      <c r="AC76" s="6" t="n">
        <v>1.454731</v>
      </c>
      <c r="AD76" s="6" t="n">
        <v>1.447307</v>
      </c>
      <c r="AE76" s="6" t="n">
        <v>1.439264</v>
      </c>
      <c r="AF76" s="6" t="n">
        <v>1.430741</v>
      </c>
      <c r="AG76" s="6" t="n">
        <v>1.421954</v>
      </c>
      <c r="AH76" s="6" t="n">
        <v>1.413276</v>
      </c>
      <c r="AI76" s="6" t="n">
        <v>1.405116</v>
      </c>
      <c r="AJ76" s="6" t="n">
        <v>1.397887</v>
      </c>
      <c r="AK76" s="5" t="n">
        <v>-0.001512</v>
      </c>
    </row>
    <row r="77" ht="15" customHeight="1">
      <c r="A77" s="25" t="inlineStr">
        <is>
          <t>TEF000:bus_transit_elec</t>
        </is>
      </c>
      <c r="B77" s="7" t="inlineStr">
        <is>
          <t xml:space="preserve">    Electricity</t>
        </is>
      </c>
      <c r="C77" s="6" t="n">
        <v>0.490467</v>
      </c>
      <c r="D77" s="6" t="n">
        <v>0.546658</v>
      </c>
      <c r="E77" s="6" t="n">
        <v>0.61405</v>
      </c>
      <c r="F77" s="6" t="n">
        <v>0.6953279999999999</v>
      </c>
      <c r="G77" s="6" t="n">
        <v>0.793516</v>
      </c>
      <c r="H77" s="6" t="n">
        <v>0.912608</v>
      </c>
      <c r="I77" s="6" t="n">
        <v>1.057723</v>
      </c>
      <c r="J77" s="6" t="n">
        <v>1.2351</v>
      </c>
      <c r="K77" s="6" t="n">
        <v>1.452706</v>
      </c>
      <c r="L77" s="6" t="n">
        <v>1.722573</v>
      </c>
      <c r="M77" s="6" t="n">
        <v>2.060505</v>
      </c>
      <c r="N77" s="6" t="n">
        <v>2.488923</v>
      </c>
      <c r="O77" s="6" t="n">
        <v>3.042346</v>
      </c>
      <c r="P77" s="6" t="n">
        <v>3.774787</v>
      </c>
      <c r="Q77" s="6" t="n">
        <v>4.785594</v>
      </c>
      <c r="R77" s="6" t="n">
        <v>6.281656</v>
      </c>
      <c r="S77" s="6" t="n">
        <v>8.850227</v>
      </c>
      <c r="T77" s="6" t="n">
        <v>9.946325999999999</v>
      </c>
      <c r="U77" s="6" t="n">
        <v>9.957316</v>
      </c>
      <c r="V77" s="6" t="n">
        <v>9.965799000000001</v>
      </c>
      <c r="W77" s="6" t="n">
        <v>9.971683000000001</v>
      </c>
      <c r="X77" s="6" t="n">
        <v>9.974240999999999</v>
      </c>
      <c r="Y77" s="6" t="n">
        <v>9.972802</v>
      </c>
      <c r="Z77" s="6" t="n">
        <v>9.966787</v>
      </c>
      <c r="AA77" s="6" t="n">
        <v>9.955261999999999</v>
      </c>
      <c r="AB77" s="6" t="n">
        <v>9.938437</v>
      </c>
      <c r="AC77" s="6" t="n">
        <v>9.916252</v>
      </c>
      <c r="AD77" s="6" t="n">
        <v>9.888779</v>
      </c>
      <c r="AE77" s="6" t="n">
        <v>9.856902</v>
      </c>
      <c r="AF77" s="6" t="n">
        <v>9.821433000000001</v>
      </c>
      <c r="AG77" s="6" t="n">
        <v>9.783918999999999</v>
      </c>
      <c r="AH77" s="6" t="n">
        <v>9.746869999999999</v>
      </c>
      <c r="AI77" s="6" t="n">
        <v>9.713271000000001</v>
      </c>
      <c r="AJ77" s="6" t="n">
        <v>9.686116</v>
      </c>
      <c r="AK77" s="5" t="n">
        <v>0.09399100000000001</v>
      </c>
    </row>
    <row r="78" ht="15" customHeight="1">
      <c r="A78" s="25" t="inlineStr">
        <is>
          <t>TEF000:bus_transit_hydr</t>
        </is>
      </c>
      <c r="B78" s="7" t="inlineStr">
        <is>
          <t xml:space="preserve">    Hydrogen</t>
        </is>
      </c>
      <c r="C78" s="6" t="n">
        <v>0.014345</v>
      </c>
      <c r="D78" s="6" t="n">
        <v>0.014429</v>
      </c>
      <c r="E78" s="6" t="n">
        <v>0.014507</v>
      </c>
      <c r="F78" s="6" t="n">
        <v>0.014583</v>
      </c>
      <c r="G78" s="6" t="n">
        <v>0.014655</v>
      </c>
      <c r="H78" s="6" t="n">
        <v>0.014724</v>
      </c>
      <c r="I78" s="6" t="n">
        <v>0.014792</v>
      </c>
      <c r="J78" s="6" t="n">
        <v>0.014854</v>
      </c>
      <c r="K78" s="6" t="n">
        <v>0.014905</v>
      </c>
      <c r="L78" s="6" t="n">
        <v>0.014954</v>
      </c>
      <c r="M78" s="6" t="n">
        <v>0.015</v>
      </c>
      <c r="N78" s="6" t="n">
        <v>0.015041</v>
      </c>
      <c r="O78" s="6" t="n">
        <v>0.01508</v>
      </c>
      <c r="P78" s="6" t="n">
        <v>0.01511</v>
      </c>
      <c r="Q78" s="6" t="n">
        <v>0.015137</v>
      </c>
      <c r="R78" s="6" t="n">
        <v>0.01516</v>
      </c>
      <c r="S78" s="6" t="n">
        <v>0.01518</v>
      </c>
      <c r="T78" s="6" t="n">
        <v>0.015196</v>
      </c>
      <c r="U78" s="6" t="n">
        <v>0.015209</v>
      </c>
      <c r="V78" s="6" t="n">
        <v>0.015217</v>
      </c>
      <c r="W78" s="6" t="n">
        <v>0.015221</v>
      </c>
      <c r="X78" s="6" t="n">
        <v>0.015221</v>
      </c>
      <c r="Y78" s="6" t="n">
        <v>0.015214</v>
      </c>
      <c r="Z78" s="6" t="n">
        <v>0.0152</v>
      </c>
      <c r="AA78" s="6" t="n">
        <v>0.015178</v>
      </c>
      <c r="AB78" s="6" t="n">
        <v>0.015148</v>
      </c>
      <c r="AC78" s="6" t="n">
        <v>0.015109</v>
      </c>
      <c r="AD78" s="6" t="n">
        <v>0.015063</v>
      </c>
      <c r="AE78" s="6" t="n">
        <v>0.015009</v>
      </c>
      <c r="AF78" s="6" t="n">
        <v>0.014951</v>
      </c>
      <c r="AG78" s="6" t="n">
        <v>0.014889</v>
      </c>
      <c r="AH78" s="6" t="n">
        <v>0.014827</v>
      </c>
      <c r="AI78" s="6" t="n">
        <v>0.014771</v>
      </c>
      <c r="AJ78" s="6" t="n">
        <v>0.014725</v>
      </c>
      <c r="AK78" s="5" t="n">
        <v>0.000635</v>
      </c>
    </row>
    <row r="79" ht="15" customHeight="1">
      <c r="A79" s="25" t="inlineStr">
        <is>
          <t>TEF000:bus_inter_total</t>
        </is>
      </c>
      <c r="B79" s="7" t="inlineStr">
        <is>
          <t xml:space="preserve">  Intercity Bus</t>
        </is>
      </c>
      <c r="C79" s="6" t="n">
        <v>32.039715</v>
      </c>
      <c r="D79" s="6" t="n">
        <v>32.314651</v>
      </c>
      <c r="E79" s="6" t="n">
        <v>32.579014</v>
      </c>
      <c r="F79" s="6" t="n">
        <v>32.846046</v>
      </c>
      <c r="G79" s="6" t="n">
        <v>33.110317</v>
      </c>
      <c r="H79" s="6" t="n">
        <v>33.374207</v>
      </c>
      <c r="I79" s="6" t="n">
        <v>33.639603</v>
      </c>
      <c r="J79" s="6" t="n">
        <v>33.897377</v>
      </c>
      <c r="K79" s="6" t="n">
        <v>34.139076</v>
      </c>
      <c r="L79" s="6" t="n">
        <v>34.378258</v>
      </c>
      <c r="M79" s="6" t="n">
        <v>34.613281</v>
      </c>
      <c r="N79" s="6" t="n">
        <v>34.839771</v>
      </c>
      <c r="O79" s="6" t="n">
        <v>35.061768</v>
      </c>
      <c r="P79" s="6" t="n">
        <v>35.280872</v>
      </c>
      <c r="Q79" s="6" t="n">
        <v>35.495045</v>
      </c>
      <c r="R79" s="6" t="n">
        <v>35.703171</v>
      </c>
      <c r="S79" s="6" t="n">
        <v>35.912952</v>
      </c>
      <c r="T79" s="6" t="n">
        <v>36.119308</v>
      </c>
      <c r="U79" s="6" t="n">
        <v>36.321995</v>
      </c>
      <c r="V79" s="6" t="n">
        <v>36.520729</v>
      </c>
      <c r="W79" s="6" t="n">
        <v>36.715229</v>
      </c>
      <c r="X79" s="6" t="n">
        <v>36.905312</v>
      </c>
      <c r="Y79" s="6" t="n">
        <v>37.090851</v>
      </c>
      <c r="Z79" s="6" t="n">
        <v>37.271832</v>
      </c>
      <c r="AA79" s="6" t="n">
        <v>37.44838</v>
      </c>
      <c r="AB79" s="6" t="n">
        <v>37.620724</v>
      </c>
      <c r="AC79" s="6" t="n">
        <v>37.78907</v>
      </c>
      <c r="AD79" s="6" t="n">
        <v>37.953735</v>
      </c>
      <c r="AE79" s="6" t="n">
        <v>38.115044</v>
      </c>
      <c r="AF79" s="6" t="n">
        <v>38.273403</v>
      </c>
      <c r="AG79" s="6" t="n">
        <v>38.429111</v>
      </c>
      <c r="AH79" s="6" t="n">
        <v>38.582664</v>
      </c>
      <c r="AI79" s="6" t="n">
        <v>38.734631</v>
      </c>
      <c r="AJ79" s="6" t="n">
        <v>38.885582</v>
      </c>
      <c r="AK79" s="5" t="n">
        <v>0.005801</v>
      </c>
    </row>
    <row r="80" ht="15" customHeight="1">
      <c r="A80" s="25" t="inlineStr">
        <is>
          <t>TEF000:bus_inter_motor</t>
        </is>
      </c>
      <c r="B80" s="7" t="inlineStr">
        <is>
          <t xml:space="preserve">    Motor Gasoline</t>
        </is>
      </c>
      <c r="C80" s="6" t="n">
        <v>0</v>
      </c>
      <c r="D80" s="6" t="n">
        <v>0</v>
      </c>
      <c r="E80" s="6" t="n">
        <v>0</v>
      </c>
      <c r="F80" s="6" t="n">
        <v>0</v>
      </c>
      <c r="G80" s="6" t="n">
        <v>0</v>
      </c>
      <c r="H80" s="6" t="n">
        <v>0</v>
      </c>
      <c r="I80" s="6" t="n">
        <v>0</v>
      </c>
      <c r="J80" s="6" t="n">
        <v>0</v>
      </c>
      <c r="K80" s="6" t="n">
        <v>0</v>
      </c>
      <c r="L80" s="6" t="n">
        <v>0</v>
      </c>
      <c r="M80" s="6" t="n">
        <v>0</v>
      </c>
      <c r="N80" s="6" t="n">
        <v>0</v>
      </c>
      <c r="O80" s="6" t="n">
        <v>0</v>
      </c>
      <c r="P80" s="6" t="n">
        <v>0</v>
      </c>
      <c r="Q80" s="6" t="n">
        <v>0</v>
      </c>
      <c r="R80" s="6" t="n">
        <v>0</v>
      </c>
      <c r="S80" s="6" t="n">
        <v>0</v>
      </c>
      <c r="T80" s="6" t="n">
        <v>0</v>
      </c>
      <c r="U80" s="6" t="n">
        <v>0</v>
      </c>
      <c r="V80" s="6" t="n">
        <v>0</v>
      </c>
      <c r="W80" s="6" t="n">
        <v>0</v>
      </c>
      <c r="X80" s="6" t="n">
        <v>0</v>
      </c>
      <c r="Y80" s="6" t="n">
        <v>0</v>
      </c>
      <c r="Z80" s="6" t="n">
        <v>0</v>
      </c>
      <c r="AA80" s="6" t="n">
        <v>0</v>
      </c>
      <c r="AB80" s="6" t="n">
        <v>0</v>
      </c>
      <c r="AC80" s="6" t="n">
        <v>0</v>
      </c>
      <c r="AD80" s="6" t="n">
        <v>0</v>
      </c>
      <c r="AE80" s="6" t="n">
        <v>0</v>
      </c>
      <c r="AF80" s="6" t="n">
        <v>0</v>
      </c>
      <c r="AG80" s="6" t="n">
        <v>0</v>
      </c>
      <c r="AH80" s="6" t="n">
        <v>0</v>
      </c>
      <c r="AI80" s="6" t="n">
        <v>0</v>
      </c>
      <c r="AJ80" s="6" t="n">
        <v>0</v>
      </c>
      <c r="AK80" s="5" t="inlineStr">
        <is>
          <t>- -</t>
        </is>
      </c>
    </row>
    <row r="81" ht="15" customHeight="1">
      <c r="A81" s="25" t="inlineStr">
        <is>
          <t>TEF000:bus_inter_e85</t>
        </is>
      </c>
      <c r="B81" s="7" t="inlineStr">
        <is>
          <t xml:space="preserve">    E85</t>
        </is>
      </c>
      <c r="C81" s="6" t="n">
        <v>0</v>
      </c>
      <c r="D81" s="6" t="n">
        <v>0</v>
      </c>
      <c r="E81" s="6" t="n">
        <v>0</v>
      </c>
      <c r="F81" s="6" t="n">
        <v>0</v>
      </c>
      <c r="G81" s="6" t="n">
        <v>0</v>
      </c>
      <c r="H81" s="6" t="n">
        <v>0</v>
      </c>
      <c r="I81" s="6" t="n">
        <v>0</v>
      </c>
      <c r="J81" s="6" t="n">
        <v>0</v>
      </c>
      <c r="K81" s="6" t="n">
        <v>0</v>
      </c>
      <c r="L81" s="6" t="n">
        <v>0</v>
      </c>
      <c r="M81" s="6" t="n">
        <v>0</v>
      </c>
      <c r="N81" s="6" t="n">
        <v>0</v>
      </c>
      <c r="O81" s="6" t="n">
        <v>0</v>
      </c>
      <c r="P81" s="6" t="n">
        <v>0</v>
      </c>
      <c r="Q81" s="6" t="n">
        <v>0</v>
      </c>
      <c r="R81" s="6" t="n">
        <v>0</v>
      </c>
      <c r="S81" s="6" t="n">
        <v>0</v>
      </c>
      <c r="T81" s="6" t="n">
        <v>0</v>
      </c>
      <c r="U81" s="6" t="n">
        <v>0</v>
      </c>
      <c r="V81" s="6" t="n">
        <v>0</v>
      </c>
      <c r="W81" s="6" t="n">
        <v>0</v>
      </c>
      <c r="X81" s="6" t="n">
        <v>0</v>
      </c>
      <c r="Y81" s="6" t="n">
        <v>0</v>
      </c>
      <c r="Z81" s="6" t="n">
        <v>0</v>
      </c>
      <c r="AA81" s="6" t="n">
        <v>0</v>
      </c>
      <c r="AB81" s="6" t="n">
        <v>0</v>
      </c>
      <c r="AC81" s="6" t="n">
        <v>0</v>
      </c>
      <c r="AD81" s="6" t="n">
        <v>0</v>
      </c>
      <c r="AE81" s="6" t="n">
        <v>0</v>
      </c>
      <c r="AF81" s="6" t="n">
        <v>0</v>
      </c>
      <c r="AG81" s="6" t="n">
        <v>0</v>
      </c>
      <c r="AH81" s="6" t="n">
        <v>0</v>
      </c>
      <c r="AI81" s="6" t="n">
        <v>0</v>
      </c>
      <c r="AJ81" s="6" t="n">
        <v>0</v>
      </c>
      <c r="AK81" s="5" t="inlineStr">
        <is>
          <t>- -</t>
        </is>
      </c>
    </row>
    <row r="82" ht="15" customHeight="1">
      <c r="A82" s="25" t="inlineStr">
        <is>
          <t>TEF000:ja_IntercityBus(</t>
        </is>
      </c>
      <c r="B82" s="7" t="inlineStr">
        <is>
          <t xml:space="preserve">    Distillate Fuel Oil (diesel)</t>
        </is>
      </c>
      <c r="C82" s="6" t="n">
        <v>32.039715</v>
      </c>
      <c r="D82" s="6" t="n">
        <v>32.314651</v>
      </c>
      <c r="E82" s="6" t="n">
        <v>32.579014</v>
      </c>
      <c r="F82" s="6" t="n">
        <v>32.846046</v>
      </c>
      <c r="G82" s="6" t="n">
        <v>33.110317</v>
      </c>
      <c r="H82" s="6" t="n">
        <v>33.374207</v>
      </c>
      <c r="I82" s="6" t="n">
        <v>33.639603</v>
      </c>
      <c r="J82" s="6" t="n">
        <v>33.897377</v>
      </c>
      <c r="K82" s="6" t="n">
        <v>34.139076</v>
      </c>
      <c r="L82" s="6" t="n">
        <v>34.378258</v>
      </c>
      <c r="M82" s="6" t="n">
        <v>34.613281</v>
      </c>
      <c r="N82" s="6" t="n">
        <v>34.839771</v>
      </c>
      <c r="O82" s="6" t="n">
        <v>35.061768</v>
      </c>
      <c r="P82" s="6" t="n">
        <v>35.280872</v>
      </c>
      <c r="Q82" s="6" t="n">
        <v>35.495045</v>
      </c>
      <c r="R82" s="6" t="n">
        <v>35.703171</v>
      </c>
      <c r="S82" s="6" t="n">
        <v>35.912952</v>
      </c>
      <c r="T82" s="6" t="n">
        <v>36.119308</v>
      </c>
      <c r="U82" s="6" t="n">
        <v>36.321995</v>
      </c>
      <c r="V82" s="6" t="n">
        <v>36.520729</v>
      </c>
      <c r="W82" s="6" t="n">
        <v>36.715229</v>
      </c>
      <c r="X82" s="6" t="n">
        <v>36.905312</v>
      </c>
      <c r="Y82" s="6" t="n">
        <v>37.090851</v>
      </c>
      <c r="Z82" s="6" t="n">
        <v>37.271832</v>
      </c>
      <c r="AA82" s="6" t="n">
        <v>37.44838</v>
      </c>
      <c r="AB82" s="6" t="n">
        <v>37.620724</v>
      </c>
      <c r="AC82" s="6" t="n">
        <v>37.78907</v>
      </c>
      <c r="AD82" s="6" t="n">
        <v>37.953735</v>
      </c>
      <c r="AE82" s="6" t="n">
        <v>38.115044</v>
      </c>
      <c r="AF82" s="6" t="n">
        <v>38.273403</v>
      </c>
      <c r="AG82" s="6" t="n">
        <v>38.429111</v>
      </c>
      <c r="AH82" s="6" t="n">
        <v>38.582664</v>
      </c>
      <c r="AI82" s="6" t="n">
        <v>38.734631</v>
      </c>
      <c r="AJ82" s="6" t="n">
        <v>38.885582</v>
      </c>
      <c r="AK82" s="5" t="n">
        <v>0.005801</v>
      </c>
    </row>
    <row r="83" ht="15" customHeight="1">
      <c r="A83" s="25" t="inlineStr">
        <is>
          <t>TEF000:bus_inter_CNG</t>
        </is>
      </c>
      <c r="B83" s="7" t="inlineStr">
        <is>
          <t xml:space="preserve">    Compressed/Liquefied Natural Gas</t>
        </is>
      </c>
      <c r="C83" s="6" t="n">
        <v>0</v>
      </c>
      <c r="D83" s="6" t="n">
        <v>0</v>
      </c>
      <c r="E83" s="6" t="n">
        <v>0</v>
      </c>
      <c r="F83" s="6" t="n">
        <v>0</v>
      </c>
      <c r="G83" s="6" t="n">
        <v>0</v>
      </c>
      <c r="H83" s="6" t="n">
        <v>0</v>
      </c>
      <c r="I83" s="6" t="n">
        <v>0</v>
      </c>
      <c r="J83" s="6" t="n">
        <v>0</v>
      </c>
      <c r="K83" s="6" t="n">
        <v>0</v>
      </c>
      <c r="L83" s="6" t="n">
        <v>0</v>
      </c>
      <c r="M83" s="6" t="n">
        <v>0</v>
      </c>
      <c r="N83" s="6" t="n">
        <v>0</v>
      </c>
      <c r="O83" s="6" t="n">
        <v>0</v>
      </c>
      <c r="P83" s="6" t="n">
        <v>0</v>
      </c>
      <c r="Q83" s="6" t="n">
        <v>0</v>
      </c>
      <c r="R83" s="6" t="n">
        <v>0</v>
      </c>
      <c r="S83" s="6" t="n">
        <v>0</v>
      </c>
      <c r="T83" s="6" t="n">
        <v>0</v>
      </c>
      <c r="U83" s="6" t="n">
        <v>0</v>
      </c>
      <c r="V83" s="6" t="n">
        <v>0</v>
      </c>
      <c r="W83" s="6" t="n">
        <v>0</v>
      </c>
      <c r="X83" s="6" t="n">
        <v>0</v>
      </c>
      <c r="Y83" s="6" t="n">
        <v>0</v>
      </c>
      <c r="Z83" s="6" t="n">
        <v>0</v>
      </c>
      <c r="AA83" s="6" t="n">
        <v>0</v>
      </c>
      <c r="AB83" s="6" t="n">
        <v>0</v>
      </c>
      <c r="AC83" s="6" t="n">
        <v>0</v>
      </c>
      <c r="AD83" s="6" t="n">
        <v>0</v>
      </c>
      <c r="AE83" s="6" t="n">
        <v>0</v>
      </c>
      <c r="AF83" s="6" t="n">
        <v>0</v>
      </c>
      <c r="AG83" s="6" t="n">
        <v>0</v>
      </c>
      <c r="AH83" s="6" t="n">
        <v>0</v>
      </c>
      <c r="AI83" s="6" t="n">
        <v>0</v>
      </c>
      <c r="AJ83" s="6" t="n">
        <v>0</v>
      </c>
      <c r="AK83" s="5" t="inlineStr">
        <is>
          <t>- -</t>
        </is>
      </c>
    </row>
    <row r="84" ht="15" customHeight="1">
      <c r="A84" s="25" t="inlineStr">
        <is>
          <t>TEF000:bus_inter_LPG</t>
        </is>
      </c>
      <c r="B84" s="7" t="inlineStr">
        <is>
          <t xml:space="preserve">    Propane</t>
        </is>
      </c>
      <c r="C84" s="6" t="n">
        <v>0</v>
      </c>
      <c r="D84" s="6" t="n">
        <v>0</v>
      </c>
      <c r="E84" s="6" t="n">
        <v>0</v>
      </c>
      <c r="F84" s="6" t="n">
        <v>0</v>
      </c>
      <c r="G84" s="6" t="n">
        <v>0</v>
      </c>
      <c r="H84" s="6" t="n">
        <v>0</v>
      </c>
      <c r="I84" s="6" t="n">
        <v>0</v>
      </c>
      <c r="J84" s="6" t="n">
        <v>0</v>
      </c>
      <c r="K84" s="6" t="n">
        <v>0</v>
      </c>
      <c r="L84" s="6" t="n">
        <v>0</v>
      </c>
      <c r="M84" s="6" t="n">
        <v>0</v>
      </c>
      <c r="N84" s="6" t="n">
        <v>0</v>
      </c>
      <c r="O84" s="6" t="n">
        <v>0</v>
      </c>
      <c r="P84" s="6" t="n">
        <v>0</v>
      </c>
      <c r="Q84" s="6" t="n">
        <v>0</v>
      </c>
      <c r="R84" s="6" t="n">
        <v>0</v>
      </c>
      <c r="S84" s="6" t="n">
        <v>0</v>
      </c>
      <c r="T84" s="6" t="n">
        <v>0</v>
      </c>
      <c r="U84" s="6" t="n">
        <v>0</v>
      </c>
      <c r="V84" s="6" t="n">
        <v>0</v>
      </c>
      <c r="W84" s="6" t="n">
        <v>0</v>
      </c>
      <c r="X84" s="6" t="n">
        <v>0</v>
      </c>
      <c r="Y84" s="6" t="n">
        <v>0</v>
      </c>
      <c r="Z84" s="6" t="n">
        <v>0</v>
      </c>
      <c r="AA84" s="6" t="n">
        <v>0</v>
      </c>
      <c r="AB84" s="6" t="n">
        <v>0</v>
      </c>
      <c r="AC84" s="6" t="n">
        <v>0</v>
      </c>
      <c r="AD84" s="6" t="n">
        <v>0</v>
      </c>
      <c r="AE84" s="6" t="n">
        <v>0</v>
      </c>
      <c r="AF84" s="6" t="n">
        <v>0</v>
      </c>
      <c r="AG84" s="6" t="n">
        <v>0</v>
      </c>
      <c r="AH84" s="6" t="n">
        <v>0</v>
      </c>
      <c r="AI84" s="6" t="n">
        <v>0</v>
      </c>
      <c r="AJ84" s="6" t="n">
        <v>0</v>
      </c>
      <c r="AK84" s="5" t="inlineStr">
        <is>
          <t>- -</t>
        </is>
      </c>
    </row>
    <row r="85" ht="15" customHeight="1">
      <c r="A85" s="25" t="inlineStr">
        <is>
          <t>TEF000:bus_inter_elec</t>
        </is>
      </c>
      <c r="B85" s="7" t="inlineStr">
        <is>
          <t xml:space="preserve">    Electricity</t>
        </is>
      </c>
      <c r="C85" s="6" t="n">
        <v>0</v>
      </c>
      <c r="D85" s="6" t="n">
        <v>0</v>
      </c>
      <c r="E85" s="6" t="n">
        <v>0</v>
      </c>
      <c r="F85" s="6" t="n">
        <v>0</v>
      </c>
      <c r="G85" s="6" t="n">
        <v>0</v>
      </c>
      <c r="H85" s="6" t="n">
        <v>0</v>
      </c>
      <c r="I85" s="6" t="n">
        <v>0</v>
      </c>
      <c r="J85" s="6" t="n">
        <v>0</v>
      </c>
      <c r="K85" s="6" t="n">
        <v>0</v>
      </c>
      <c r="L85" s="6" t="n">
        <v>0</v>
      </c>
      <c r="M85" s="6" t="n">
        <v>0</v>
      </c>
      <c r="N85" s="6" t="n">
        <v>0</v>
      </c>
      <c r="O85" s="6" t="n">
        <v>0</v>
      </c>
      <c r="P85" s="6" t="n">
        <v>0</v>
      </c>
      <c r="Q85" s="6" t="n">
        <v>0</v>
      </c>
      <c r="R85" s="6" t="n">
        <v>0</v>
      </c>
      <c r="S85" s="6" t="n">
        <v>0</v>
      </c>
      <c r="T85" s="6" t="n">
        <v>0</v>
      </c>
      <c r="U85" s="6" t="n">
        <v>0</v>
      </c>
      <c r="V85" s="6" t="n">
        <v>0</v>
      </c>
      <c r="W85" s="6" t="n">
        <v>0</v>
      </c>
      <c r="X85" s="6" t="n">
        <v>0</v>
      </c>
      <c r="Y85" s="6" t="n">
        <v>0</v>
      </c>
      <c r="Z85" s="6" t="n">
        <v>0</v>
      </c>
      <c r="AA85" s="6" t="n">
        <v>0</v>
      </c>
      <c r="AB85" s="6" t="n">
        <v>0</v>
      </c>
      <c r="AC85" s="6" t="n">
        <v>0</v>
      </c>
      <c r="AD85" s="6" t="n">
        <v>0</v>
      </c>
      <c r="AE85" s="6" t="n">
        <v>0</v>
      </c>
      <c r="AF85" s="6" t="n">
        <v>0</v>
      </c>
      <c r="AG85" s="6" t="n">
        <v>0</v>
      </c>
      <c r="AH85" s="6" t="n">
        <v>0</v>
      </c>
      <c r="AI85" s="6" t="n">
        <v>0</v>
      </c>
      <c r="AJ85" s="6" t="n">
        <v>0</v>
      </c>
      <c r="AK85" s="5" t="inlineStr">
        <is>
          <t>- -</t>
        </is>
      </c>
    </row>
    <row r="86" ht="15" customHeight="1">
      <c r="A86" s="25" t="inlineStr">
        <is>
          <t>TEF000:bus_inter_hydrog</t>
        </is>
      </c>
      <c r="B86" s="7" t="inlineStr">
        <is>
          <t xml:space="preserve">    Hydrogen</t>
        </is>
      </c>
      <c r="C86" s="6" t="n">
        <v>0</v>
      </c>
      <c r="D86" s="6" t="n">
        <v>0</v>
      </c>
      <c r="E86" s="6" t="n">
        <v>0</v>
      </c>
      <c r="F86" s="6" t="n">
        <v>0</v>
      </c>
      <c r="G86" s="6" t="n">
        <v>0</v>
      </c>
      <c r="H86" s="6" t="n">
        <v>0</v>
      </c>
      <c r="I86" s="6" t="n">
        <v>0</v>
      </c>
      <c r="J86" s="6" t="n">
        <v>0</v>
      </c>
      <c r="K86" s="6" t="n">
        <v>0</v>
      </c>
      <c r="L86" s="6" t="n">
        <v>0</v>
      </c>
      <c r="M86" s="6" t="n">
        <v>0</v>
      </c>
      <c r="N86" s="6" t="n">
        <v>0</v>
      </c>
      <c r="O86" s="6" t="n">
        <v>0</v>
      </c>
      <c r="P86" s="6" t="n">
        <v>0</v>
      </c>
      <c r="Q86" s="6" t="n">
        <v>0</v>
      </c>
      <c r="R86" s="6" t="n">
        <v>0</v>
      </c>
      <c r="S86" s="6" t="n">
        <v>0</v>
      </c>
      <c r="T86" s="6" t="n">
        <v>0</v>
      </c>
      <c r="U86" s="6" t="n">
        <v>0</v>
      </c>
      <c r="V86" s="6" t="n">
        <v>0</v>
      </c>
      <c r="W86" s="6" t="n">
        <v>0</v>
      </c>
      <c r="X86" s="6" t="n">
        <v>0</v>
      </c>
      <c r="Y86" s="6" t="n">
        <v>0</v>
      </c>
      <c r="Z86" s="6" t="n">
        <v>0</v>
      </c>
      <c r="AA86" s="6" t="n">
        <v>0</v>
      </c>
      <c r="AB86" s="6" t="n">
        <v>0</v>
      </c>
      <c r="AC86" s="6" t="n">
        <v>0</v>
      </c>
      <c r="AD86" s="6" t="n">
        <v>0</v>
      </c>
      <c r="AE86" s="6" t="n">
        <v>0</v>
      </c>
      <c r="AF86" s="6" t="n">
        <v>0</v>
      </c>
      <c r="AG86" s="6" t="n">
        <v>0</v>
      </c>
      <c r="AH86" s="6" t="n">
        <v>0</v>
      </c>
      <c r="AI86" s="6" t="n">
        <v>0</v>
      </c>
      <c r="AJ86" s="6" t="n">
        <v>0</v>
      </c>
      <c r="AK86" s="5" t="inlineStr">
        <is>
          <t>- -</t>
        </is>
      </c>
    </row>
    <row r="87" ht="15" customHeight="1">
      <c r="A87" s="25" t="inlineStr">
        <is>
          <t>TEF000:bus_school_total</t>
        </is>
      </c>
      <c r="B87" s="7" t="inlineStr">
        <is>
          <t xml:space="preserve">  School Bus</t>
        </is>
      </c>
      <c r="C87" s="6" t="n">
        <v>105.368896</v>
      </c>
      <c r="D87" s="6" t="n">
        <v>105.882927</v>
      </c>
      <c r="E87" s="6" t="n">
        <v>106.356987</v>
      </c>
      <c r="F87" s="6" t="n">
        <v>106.811852</v>
      </c>
      <c r="G87" s="6" t="n">
        <v>107.284744</v>
      </c>
      <c r="H87" s="6" t="n">
        <v>107.73774</v>
      </c>
      <c r="I87" s="6" t="n">
        <v>108.135147</v>
      </c>
      <c r="J87" s="6" t="n">
        <v>108.593651</v>
      </c>
      <c r="K87" s="6" t="n">
        <v>109.225121</v>
      </c>
      <c r="L87" s="6" t="n">
        <v>109.849632</v>
      </c>
      <c r="M87" s="6" t="n">
        <v>110.477364</v>
      </c>
      <c r="N87" s="6" t="n">
        <v>111.160736</v>
      </c>
      <c r="O87" s="6" t="n">
        <v>111.837883</v>
      </c>
      <c r="P87" s="6" t="n">
        <v>112.48278</v>
      </c>
      <c r="Q87" s="6" t="n">
        <v>113.119583</v>
      </c>
      <c r="R87" s="6" t="n">
        <v>113.761589</v>
      </c>
      <c r="S87" s="6" t="n">
        <v>114.301987</v>
      </c>
      <c r="T87" s="6" t="n">
        <v>114.810982</v>
      </c>
      <c r="U87" s="6" t="n">
        <v>115.293388</v>
      </c>
      <c r="V87" s="6" t="n">
        <v>115.75518</v>
      </c>
      <c r="W87" s="6" t="n">
        <v>116.203316</v>
      </c>
      <c r="X87" s="6" t="n">
        <v>116.64357</v>
      </c>
      <c r="Y87" s="6" t="n">
        <v>117.081703</v>
      </c>
      <c r="Z87" s="6" t="n">
        <v>117.522255</v>
      </c>
      <c r="AA87" s="6" t="n">
        <v>117.968689</v>
      </c>
      <c r="AB87" s="6" t="n">
        <v>118.423729</v>
      </c>
      <c r="AC87" s="6" t="n">
        <v>118.890556</v>
      </c>
      <c r="AD87" s="6" t="n">
        <v>119.372574</v>
      </c>
      <c r="AE87" s="6" t="n">
        <v>119.87326</v>
      </c>
      <c r="AF87" s="6" t="n">
        <v>120.394981</v>
      </c>
      <c r="AG87" s="6" t="n">
        <v>120.939011</v>
      </c>
      <c r="AH87" s="6" t="n">
        <v>121.5056</v>
      </c>
      <c r="AI87" s="6" t="n">
        <v>122.093918</v>
      </c>
      <c r="AJ87" s="6" t="n">
        <v>122.70192</v>
      </c>
      <c r="AK87" s="5" t="n">
        <v>0.004618</v>
      </c>
    </row>
    <row r="88" ht="15" customHeight="1">
      <c r="A88" s="25" t="inlineStr">
        <is>
          <t>TEF000:ja_SchoolBus(mot</t>
        </is>
      </c>
      <c r="B88" s="7" t="inlineStr">
        <is>
          <t xml:space="preserve">    Motor Gasoline</t>
        </is>
      </c>
      <c r="C88" s="6" t="n">
        <v>11.694694</v>
      </c>
      <c r="D88" s="6" t="n">
        <v>11.751745</v>
      </c>
      <c r="E88" s="6" t="n">
        <v>11.804358</v>
      </c>
      <c r="F88" s="6" t="n">
        <v>11.854843</v>
      </c>
      <c r="G88" s="6" t="n">
        <v>11.90733</v>
      </c>
      <c r="H88" s="6" t="n">
        <v>11.957606</v>
      </c>
      <c r="I88" s="6" t="n">
        <v>12.001713</v>
      </c>
      <c r="J88" s="6" t="n">
        <v>12.052602</v>
      </c>
      <c r="K88" s="6" t="n">
        <v>12.122687</v>
      </c>
      <c r="L88" s="6" t="n">
        <v>12.192</v>
      </c>
      <c r="M88" s="6" t="n">
        <v>12.261673</v>
      </c>
      <c r="N88" s="6" t="n">
        <v>12.337517</v>
      </c>
      <c r="O88" s="6" t="n">
        <v>12.412673</v>
      </c>
      <c r="P88" s="6" t="n">
        <v>12.484251</v>
      </c>
      <c r="Q88" s="6" t="n">
        <v>12.554927</v>
      </c>
      <c r="R88" s="6" t="n">
        <v>12.626182</v>
      </c>
      <c r="S88" s="6" t="n">
        <v>12.686161</v>
      </c>
      <c r="T88" s="6" t="n">
        <v>12.742651</v>
      </c>
      <c r="U88" s="6" t="n">
        <v>12.796194</v>
      </c>
      <c r="V88" s="6" t="n">
        <v>12.847446</v>
      </c>
      <c r="W88" s="6" t="n">
        <v>12.897185</v>
      </c>
      <c r="X88" s="6" t="n">
        <v>12.946047</v>
      </c>
      <c r="Y88" s="6" t="n">
        <v>12.994674</v>
      </c>
      <c r="Z88" s="6" t="n">
        <v>13.043573</v>
      </c>
      <c r="AA88" s="6" t="n">
        <v>13.093121</v>
      </c>
      <c r="AB88" s="6" t="n">
        <v>13.143623</v>
      </c>
      <c r="AC88" s="6" t="n">
        <v>13.195437</v>
      </c>
      <c r="AD88" s="6" t="n">
        <v>13.248935</v>
      </c>
      <c r="AE88" s="6" t="n">
        <v>13.304506</v>
      </c>
      <c r="AF88" s="6" t="n">
        <v>13.36241</v>
      </c>
      <c r="AG88" s="6" t="n">
        <v>13.422791</v>
      </c>
      <c r="AH88" s="6" t="n">
        <v>13.485676</v>
      </c>
      <c r="AI88" s="6" t="n">
        <v>13.550972</v>
      </c>
      <c r="AJ88" s="6" t="n">
        <v>13.618452</v>
      </c>
      <c r="AK88" s="5" t="n">
        <v>0.004618</v>
      </c>
    </row>
    <row r="89" ht="15" customHeight="1">
      <c r="A89" s="25" t="inlineStr">
        <is>
          <t>TEF000:bus_school_e85</t>
        </is>
      </c>
      <c r="B89" s="7" t="inlineStr">
        <is>
          <t xml:space="preserve">    E85</t>
        </is>
      </c>
      <c r="C89" s="6" t="n">
        <v>0</v>
      </c>
      <c r="D89" s="6" t="n">
        <v>0</v>
      </c>
      <c r="E89" s="6" t="n">
        <v>0</v>
      </c>
      <c r="F89" s="6" t="n">
        <v>0</v>
      </c>
      <c r="G89" s="6" t="n">
        <v>0</v>
      </c>
      <c r="H89" s="6" t="n">
        <v>0</v>
      </c>
      <c r="I89" s="6" t="n">
        <v>0</v>
      </c>
      <c r="J89" s="6" t="n">
        <v>0</v>
      </c>
      <c r="K89" s="6" t="n">
        <v>0</v>
      </c>
      <c r="L89" s="6" t="n">
        <v>0</v>
      </c>
      <c r="M89" s="6" t="n">
        <v>0</v>
      </c>
      <c r="N89" s="6" t="n">
        <v>0</v>
      </c>
      <c r="O89" s="6" t="n">
        <v>0</v>
      </c>
      <c r="P89" s="6" t="n">
        <v>0</v>
      </c>
      <c r="Q89" s="6" t="n">
        <v>0</v>
      </c>
      <c r="R89" s="6" t="n">
        <v>0</v>
      </c>
      <c r="S89" s="6" t="n">
        <v>0</v>
      </c>
      <c r="T89" s="6" t="n">
        <v>0</v>
      </c>
      <c r="U89" s="6" t="n">
        <v>0</v>
      </c>
      <c r="V89" s="6" t="n">
        <v>0</v>
      </c>
      <c r="W89" s="6" t="n">
        <v>0</v>
      </c>
      <c r="X89" s="6" t="n">
        <v>0</v>
      </c>
      <c r="Y89" s="6" t="n">
        <v>0</v>
      </c>
      <c r="Z89" s="6" t="n">
        <v>0</v>
      </c>
      <c r="AA89" s="6" t="n">
        <v>0</v>
      </c>
      <c r="AB89" s="6" t="n">
        <v>0</v>
      </c>
      <c r="AC89" s="6" t="n">
        <v>0</v>
      </c>
      <c r="AD89" s="6" t="n">
        <v>0</v>
      </c>
      <c r="AE89" s="6" t="n">
        <v>0</v>
      </c>
      <c r="AF89" s="6" t="n">
        <v>0</v>
      </c>
      <c r="AG89" s="6" t="n">
        <v>0</v>
      </c>
      <c r="AH89" s="6" t="n">
        <v>0</v>
      </c>
      <c r="AI89" s="6" t="n">
        <v>0</v>
      </c>
      <c r="AJ89" s="6" t="n">
        <v>0</v>
      </c>
      <c r="AK89" s="5" t="inlineStr">
        <is>
          <t>- -</t>
        </is>
      </c>
    </row>
    <row r="90" ht="15" customHeight="1">
      <c r="A90" s="25" t="inlineStr">
        <is>
          <t>TEF000:ja_SchoolBus(die</t>
        </is>
      </c>
      <c r="B90" s="7" t="inlineStr">
        <is>
          <t xml:space="preserve">    Distillate Fuel Oil (diesel)</t>
        </is>
      </c>
      <c r="C90" s="6" t="n">
        <v>92.70839700000001</v>
      </c>
      <c r="D90" s="6" t="n">
        <v>93.13887</v>
      </c>
      <c r="E90" s="6" t="n">
        <v>93.535439</v>
      </c>
      <c r="F90" s="6" t="n">
        <v>93.910034</v>
      </c>
      <c r="G90" s="6" t="n">
        <v>94.299271</v>
      </c>
      <c r="H90" s="6" t="n">
        <v>94.670967</v>
      </c>
      <c r="I90" s="6" t="n">
        <v>94.992752</v>
      </c>
      <c r="J90" s="6" t="n">
        <v>95.366325</v>
      </c>
      <c r="K90" s="6" t="n">
        <v>95.890762</v>
      </c>
      <c r="L90" s="6" t="n">
        <v>96.408051</v>
      </c>
      <c r="M90" s="6" t="n">
        <v>96.92514799999999</v>
      </c>
      <c r="N90" s="6" t="n">
        <v>97.48968499999999</v>
      </c>
      <c r="O90" s="6" t="n">
        <v>98.050026</v>
      </c>
      <c r="P90" s="6" t="n">
        <v>98.580727</v>
      </c>
      <c r="Q90" s="6" t="n">
        <v>99.103241</v>
      </c>
      <c r="R90" s="6" t="n">
        <v>99.62882999999999</v>
      </c>
      <c r="S90" s="6" t="n">
        <v>100.064163</v>
      </c>
      <c r="T90" s="6" t="n">
        <v>100.471107</v>
      </c>
      <c r="U90" s="6" t="n">
        <v>100.853485</v>
      </c>
      <c r="V90" s="6" t="n">
        <v>101.216263</v>
      </c>
      <c r="W90" s="6" t="n">
        <v>101.566948</v>
      </c>
      <c r="X90" s="6" t="n">
        <v>101.909584</v>
      </c>
      <c r="Y90" s="6" t="n">
        <v>102.249283</v>
      </c>
      <c r="Z90" s="6" t="n">
        <v>102.590256</v>
      </c>
      <c r="AA90" s="6" t="n">
        <v>102.93573</v>
      </c>
      <c r="AB90" s="6" t="n">
        <v>103.28775</v>
      </c>
      <c r="AC90" s="6" t="n">
        <v>103.64975</v>
      </c>
      <c r="AD90" s="6" t="n">
        <v>104.025146</v>
      </c>
      <c r="AE90" s="6" t="n">
        <v>104.416489</v>
      </c>
      <c r="AF90" s="6" t="n">
        <v>104.826347</v>
      </c>
      <c r="AG90" s="6" t="n">
        <v>105.255989</v>
      </c>
      <c r="AH90" s="6" t="n">
        <v>105.704948</v>
      </c>
      <c r="AI90" s="6" t="n">
        <v>106.173073</v>
      </c>
      <c r="AJ90" s="6" t="n">
        <v>106.658134</v>
      </c>
      <c r="AK90" s="5" t="n">
        <v>0.004245</v>
      </c>
    </row>
    <row r="91" ht="15" customHeight="1">
      <c r="A91" s="25" t="inlineStr">
        <is>
          <t>TEF000:bus_school_CNG</t>
        </is>
      </c>
      <c r="B91" s="7" t="inlineStr">
        <is>
          <t xml:space="preserve">    Compressed/Liquefied Natural Gas</t>
        </is>
      </c>
      <c r="C91" s="6" t="n">
        <v>0.875552</v>
      </c>
      <c r="D91" s="6" t="n">
        <v>0.901618</v>
      </c>
      <c r="E91" s="6" t="n">
        <v>0.926087</v>
      </c>
      <c r="F91" s="6" t="n">
        <v>0.9554820000000001</v>
      </c>
      <c r="G91" s="6" t="n">
        <v>0.986248</v>
      </c>
      <c r="H91" s="6" t="n">
        <v>1.016881</v>
      </c>
      <c r="I91" s="6" t="n">
        <v>1.048062</v>
      </c>
      <c r="J91" s="6" t="n">
        <v>1.081704</v>
      </c>
      <c r="K91" s="6" t="n">
        <v>1.11811</v>
      </c>
      <c r="L91" s="6" t="n">
        <v>1.155488</v>
      </c>
      <c r="M91" s="6" t="n">
        <v>1.195917</v>
      </c>
      <c r="N91" s="6" t="n">
        <v>1.238321</v>
      </c>
      <c r="O91" s="6" t="n">
        <v>1.279385</v>
      </c>
      <c r="P91" s="6" t="n">
        <v>1.32146</v>
      </c>
      <c r="Q91" s="6" t="n">
        <v>1.364525</v>
      </c>
      <c r="R91" s="6" t="n">
        <v>1.409136</v>
      </c>
      <c r="S91" s="6" t="n">
        <v>1.45376</v>
      </c>
      <c r="T91" s="6" t="n">
        <v>1.498877</v>
      </c>
      <c r="U91" s="6" t="n">
        <v>1.544955</v>
      </c>
      <c r="V91" s="6" t="n">
        <v>1.59232</v>
      </c>
      <c r="W91" s="6" t="n">
        <v>1.639645</v>
      </c>
      <c r="X91" s="6" t="n">
        <v>1.688031</v>
      </c>
      <c r="Y91" s="6" t="n">
        <v>1.737454</v>
      </c>
      <c r="Z91" s="6" t="n">
        <v>1.787768</v>
      </c>
      <c r="AA91" s="6" t="n">
        <v>1.838789</v>
      </c>
      <c r="AB91" s="6" t="n">
        <v>1.890926</v>
      </c>
      <c r="AC91" s="6" t="n">
        <v>1.943532</v>
      </c>
      <c r="AD91" s="6" t="n">
        <v>1.99625</v>
      </c>
      <c r="AE91" s="6" t="n">
        <v>2.049592</v>
      </c>
      <c r="AF91" s="6" t="n">
        <v>2.103099</v>
      </c>
      <c r="AG91" s="6" t="n">
        <v>2.156643</v>
      </c>
      <c r="AH91" s="6" t="n">
        <v>2.2109</v>
      </c>
      <c r="AI91" s="6" t="n">
        <v>2.265298</v>
      </c>
      <c r="AJ91" s="6" t="n">
        <v>2.320227</v>
      </c>
      <c r="AK91" s="5" t="n">
        <v>0.029979</v>
      </c>
    </row>
    <row r="92" ht="15" customHeight="1">
      <c r="A92" s="25" t="inlineStr">
        <is>
          <t>TEF000:bus_school_LPG</t>
        </is>
      </c>
      <c r="B92" s="7" t="inlineStr">
        <is>
          <t xml:space="preserve">    Propane</t>
        </is>
      </c>
      <c r="C92" s="6" t="n">
        <v>0.090253</v>
      </c>
      <c r="D92" s="6" t="n">
        <v>0.090693</v>
      </c>
      <c r="E92" s="6" t="n">
        <v>0.091099</v>
      </c>
      <c r="F92" s="6" t="n">
        <v>0.091489</v>
      </c>
      <c r="G92" s="6" t="n">
        <v>0.091894</v>
      </c>
      <c r="H92" s="6" t="n">
        <v>0.092282</v>
      </c>
      <c r="I92" s="6" t="n">
        <v>0.092622</v>
      </c>
      <c r="J92" s="6" t="n">
        <v>0.093015</v>
      </c>
      <c r="K92" s="6" t="n">
        <v>0.093556</v>
      </c>
      <c r="L92" s="6" t="n">
        <v>0.09409099999999999</v>
      </c>
      <c r="M92" s="6" t="n">
        <v>0.094629</v>
      </c>
      <c r="N92" s="6" t="n">
        <v>0.09521399999999999</v>
      </c>
      <c r="O92" s="6" t="n">
        <v>0.095794</v>
      </c>
      <c r="P92" s="6" t="n">
        <v>0.096346</v>
      </c>
      <c r="Q92" s="6" t="n">
        <v>0.09689200000000001</v>
      </c>
      <c r="R92" s="6" t="n">
        <v>0.097442</v>
      </c>
      <c r="S92" s="6" t="n">
        <v>0.09790500000000001</v>
      </c>
      <c r="T92" s="6" t="n">
        <v>0.098341</v>
      </c>
      <c r="U92" s="6" t="n">
        <v>0.09875399999999999</v>
      </c>
      <c r="V92" s="6" t="n">
        <v>0.099149</v>
      </c>
      <c r="W92" s="6" t="n">
        <v>0.099533</v>
      </c>
      <c r="X92" s="6" t="n">
        <v>0.09991</v>
      </c>
      <c r="Y92" s="6" t="n">
        <v>0.100286</v>
      </c>
      <c r="Z92" s="6" t="n">
        <v>0.100663</v>
      </c>
      <c r="AA92" s="6" t="n">
        <v>0.101045</v>
      </c>
      <c r="AB92" s="6" t="n">
        <v>0.101435</v>
      </c>
      <c r="AC92" s="6" t="n">
        <v>0.101835</v>
      </c>
      <c r="AD92" s="6" t="n">
        <v>0.102248</v>
      </c>
      <c r="AE92" s="6" t="n">
        <v>0.102677</v>
      </c>
      <c r="AF92" s="6" t="n">
        <v>0.103124</v>
      </c>
      <c r="AG92" s="6" t="n">
        <v>0.10359</v>
      </c>
      <c r="AH92" s="6" t="n">
        <v>0.104075</v>
      </c>
      <c r="AI92" s="6" t="n">
        <v>0.104579</v>
      </c>
      <c r="AJ92" s="6" t="n">
        <v>0.105099</v>
      </c>
      <c r="AK92" s="5" t="n">
        <v>0.004618</v>
      </c>
    </row>
    <row r="93" ht="15" customHeight="1">
      <c r="A93" s="25" t="inlineStr">
        <is>
          <t>TEF000:bus_school_elec</t>
        </is>
      </c>
      <c r="B93" s="7" t="inlineStr">
        <is>
          <t xml:space="preserve">    Electricity</t>
        </is>
      </c>
      <c r="C93" s="6" t="n">
        <v>0</v>
      </c>
      <c r="D93" s="6" t="n">
        <v>0</v>
      </c>
      <c r="E93" s="6" t="n">
        <v>0</v>
      </c>
      <c r="F93" s="6" t="n">
        <v>0</v>
      </c>
      <c r="G93" s="6" t="n">
        <v>0</v>
      </c>
      <c r="H93" s="6" t="n">
        <v>0</v>
      </c>
      <c r="I93" s="6" t="n">
        <v>0</v>
      </c>
      <c r="J93" s="6" t="n">
        <v>0</v>
      </c>
      <c r="K93" s="6" t="n">
        <v>0</v>
      </c>
      <c r="L93" s="6" t="n">
        <v>0</v>
      </c>
      <c r="M93" s="6" t="n">
        <v>0</v>
      </c>
      <c r="N93" s="6" t="n">
        <v>0</v>
      </c>
      <c r="O93" s="6" t="n">
        <v>0</v>
      </c>
      <c r="P93" s="6" t="n">
        <v>0</v>
      </c>
      <c r="Q93" s="6" t="n">
        <v>0</v>
      </c>
      <c r="R93" s="6" t="n">
        <v>0</v>
      </c>
      <c r="S93" s="6" t="n">
        <v>0</v>
      </c>
      <c r="T93" s="6" t="n">
        <v>0</v>
      </c>
      <c r="U93" s="6" t="n">
        <v>0</v>
      </c>
      <c r="V93" s="6" t="n">
        <v>0</v>
      </c>
      <c r="W93" s="6" t="n">
        <v>0</v>
      </c>
      <c r="X93" s="6" t="n">
        <v>0</v>
      </c>
      <c r="Y93" s="6" t="n">
        <v>0</v>
      </c>
      <c r="Z93" s="6" t="n">
        <v>0</v>
      </c>
      <c r="AA93" s="6" t="n">
        <v>0</v>
      </c>
      <c r="AB93" s="6" t="n">
        <v>0</v>
      </c>
      <c r="AC93" s="6" t="n">
        <v>0</v>
      </c>
      <c r="AD93" s="6" t="n">
        <v>0</v>
      </c>
      <c r="AE93" s="6" t="n">
        <v>0</v>
      </c>
      <c r="AF93" s="6" t="n">
        <v>0</v>
      </c>
      <c r="AG93" s="6" t="n">
        <v>0</v>
      </c>
      <c r="AH93" s="6" t="n">
        <v>0</v>
      </c>
      <c r="AI93" s="6" t="n">
        <v>0</v>
      </c>
      <c r="AJ93" s="6" t="n">
        <v>0</v>
      </c>
      <c r="AK93" s="5" t="inlineStr">
        <is>
          <t>- -</t>
        </is>
      </c>
    </row>
    <row r="94" ht="15" customHeight="1">
      <c r="A94" s="25" t="inlineStr">
        <is>
          <t>TEF000:bus_school_hydro</t>
        </is>
      </c>
      <c r="B94" s="7" t="inlineStr">
        <is>
          <t xml:space="preserve">    Hydrogen</t>
        </is>
      </c>
      <c r="C94" s="6" t="n">
        <v>0</v>
      </c>
      <c r="D94" s="6" t="n">
        <v>0</v>
      </c>
      <c r="E94" s="6" t="n">
        <v>0</v>
      </c>
      <c r="F94" s="6" t="n">
        <v>0</v>
      </c>
      <c r="G94" s="6" t="n">
        <v>0</v>
      </c>
      <c r="H94" s="6" t="n">
        <v>0</v>
      </c>
      <c r="I94" s="6" t="n">
        <v>0</v>
      </c>
      <c r="J94" s="6" t="n">
        <v>0</v>
      </c>
      <c r="K94" s="6" t="n">
        <v>0</v>
      </c>
      <c r="L94" s="6" t="n">
        <v>0</v>
      </c>
      <c r="M94" s="6" t="n">
        <v>0</v>
      </c>
      <c r="N94" s="6" t="n">
        <v>0</v>
      </c>
      <c r="O94" s="6" t="n">
        <v>0</v>
      </c>
      <c r="P94" s="6" t="n">
        <v>0</v>
      </c>
      <c r="Q94" s="6" t="n">
        <v>0</v>
      </c>
      <c r="R94" s="6" t="n">
        <v>0</v>
      </c>
      <c r="S94" s="6" t="n">
        <v>0</v>
      </c>
      <c r="T94" s="6" t="n">
        <v>0</v>
      </c>
      <c r="U94" s="6" t="n">
        <v>0</v>
      </c>
      <c r="V94" s="6" t="n">
        <v>0</v>
      </c>
      <c r="W94" s="6" t="n">
        <v>0</v>
      </c>
      <c r="X94" s="6" t="n">
        <v>0</v>
      </c>
      <c r="Y94" s="6" t="n">
        <v>0</v>
      </c>
      <c r="Z94" s="6" t="n">
        <v>0</v>
      </c>
      <c r="AA94" s="6" t="n">
        <v>0</v>
      </c>
      <c r="AB94" s="6" t="n">
        <v>0</v>
      </c>
      <c r="AC94" s="6" t="n">
        <v>0</v>
      </c>
      <c r="AD94" s="6" t="n">
        <v>0</v>
      </c>
      <c r="AE94" s="6" t="n">
        <v>0</v>
      </c>
      <c r="AF94" s="6" t="n">
        <v>0</v>
      </c>
      <c r="AG94" s="6" t="n">
        <v>0</v>
      </c>
      <c r="AH94" s="6" t="n">
        <v>0</v>
      </c>
      <c r="AI94" s="6" t="n">
        <v>0</v>
      </c>
      <c r="AJ94" s="6" t="n">
        <v>0</v>
      </c>
      <c r="AK94" s="5" t="inlineStr">
        <is>
          <t>- -</t>
        </is>
      </c>
    </row>
    <row r="95" ht="15" customHeight="1">
      <c r="A95" s="25" t="inlineStr">
        <is>
          <t>TEF000:ma_Total</t>
        </is>
      </c>
      <c r="B95" s="4" t="inlineStr">
        <is>
          <t>Rail Transportation</t>
        </is>
      </c>
      <c r="C95" s="3" t="n">
        <v>46.543182</v>
      </c>
      <c r="D95" s="3" t="n">
        <v>46.795616</v>
      </c>
      <c r="E95" s="3" t="n">
        <v>47.529716</v>
      </c>
      <c r="F95" s="3" t="n">
        <v>48.111797</v>
      </c>
      <c r="G95" s="3" t="n">
        <v>48.721863</v>
      </c>
      <c r="H95" s="3" t="n">
        <v>49.29406</v>
      </c>
      <c r="I95" s="3" t="n">
        <v>49.853828</v>
      </c>
      <c r="J95" s="3" t="n">
        <v>50.42131</v>
      </c>
      <c r="K95" s="3" t="n">
        <v>51.025574</v>
      </c>
      <c r="L95" s="3" t="n">
        <v>51.643791</v>
      </c>
      <c r="M95" s="3" t="n">
        <v>52.195736</v>
      </c>
      <c r="N95" s="3" t="n">
        <v>52.874577</v>
      </c>
      <c r="O95" s="3" t="n">
        <v>53.353012</v>
      </c>
      <c r="P95" s="3" t="n">
        <v>53.960861</v>
      </c>
      <c r="Q95" s="3" t="n">
        <v>54.52364</v>
      </c>
      <c r="R95" s="3" t="n">
        <v>55.095329</v>
      </c>
      <c r="S95" s="3" t="n">
        <v>55.691116</v>
      </c>
      <c r="T95" s="3" t="n">
        <v>56.268394</v>
      </c>
      <c r="U95" s="3" t="n">
        <v>56.838783</v>
      </c>
      <c r="V95" s="3" t="n">
        <v>57.379852</v>
      </c>
      <c r="W95" s="3" t="n">
        <v>57.961891</v>
      </c>
      <c r="X95" s="3" t="n">
        <v>58.514736</v>
      </c>
      <c r="Y95" s="3" t="n">
        <v>59.056</v>
      </c>
      <c r="Z95" s="3" t="n">
        <v>59.589581</v>
      </c>
      <c r="AA95" s="3" t="n">
        <v>60.132507</v>
      </c>
      <c r="AB95" s="3" t="n">
        <v>60.652596</v>
      </c>
      <c r="AC95" s="3" t="n">
        <v>61.198776</v>
      </c>
      <c r="AD95" s="3" t="n">
        <v>61.74498</v>
      </c>
      <c r="AE95" s="3" t="n">
        <v>62.277622</v>
      </c>
      <c r="AF95" s="3" t="n">
        <v>62.803745</v>
      </c>
      <c r="AG95" s="3" t="n">
        <v>63.347012</v>
      </c>
      <c r="AH95" s="3" t="n">
        <v>63.862675</v>
      </c>
      <c r="AI95" s="3" t="n">
        <v>64.386002</v>
      </c>
      <c r="AJ95" s="3" t="n">
        <v>64.87801399999999</v>
      </c>
      <c r="AK95" s="2" t="n">
        <v>0.010262</v>
      </c>
    </row>
    <row r="96" ht="15" customHeight="1">
      <c r="A96" s="25" t="inlineStr">
        <is>
          <t>TEF000:ka_IntercityRail</t>
        </is>
      </c>
      <c r="B96" s="7" t="inlineStr">
        <is>
          <t xml:space="preserve">  Intercity Rail</t>
        </is>
      </c>
      <c r="C96" s="6" t="n">
        <v>10.186204</v>
      </c>
      <c r="D96" s="6" t="n">
        <v>10.297213</v>
      </c>
      <c r="E96" s="6" t="n">
        <v>10.405301</v>
      </c>
      <c r="F96" s="6" t="n">
        <v>10.514687</v>
      </c>
      <c r="G96" s="6" t="n">
        <v>10.623635</v>
      </c>
      <c r="H96" s="6" t="n">
        <v>10.732909</v>
      </c>
      <c r="I96" s="6" t="n">
        <v>10.843113</v>
      </c>
      <c r="J96" s="6" t="n">
        <v>10.951307</v>
      </c>
      <c r="K96" s="6" t="n">
        <v>11.054737</v>
      </c>
      <c r="L96" s="6" t="n">
        <v>11.157768</v>
      </c>
      <c r="M96" s="6" t="n">
        <v>11.25986</v>
      </c>
      <c r="N96" s="6" t="n">
        <v>11.359583</v>
      </c>
      <c r="O96" s="6" t="n">
        <v>11.458236</v>
      </c>
      <c r="P96" s="6" t="n">
        <v>11.556338</v>
      </c>
      <c r="Q96" s="6" t="n">
        <v>11.653212</v>
      </c>
      <c r="R96" s="6" t="n">
        <v>11.74848</v>
      </c>
      <c r="S96" s="6" t="n">
        <v>11.844672</v>
      </c>
      <c r="T96" s="6" t="n">
        <v>11.940115</v>
      </c>
      <c r="U96" s="6" t="n">
        <v>12.034717</v>
      </c>
      <c r="V96" s="6" t="n">
        <v>12.128381</v>
      </c>
      <c r="W96" s="6" t="n">
        <v>12.221003</v>
      </c>
      <c r="X96" s="6" t="n">
        <v>12.312513</v>
      </c>
      <c r="Y96" s="6" t="n">
        <v>12.40286</v>
      </c>
      <c r="Z96" s="6" t="n">
        <v>12.492033</v>
      </c>
      <c r="AA96" s="6" t="n">
        <v>12.580064</v>
      </c>
      <c r="AB96" s="6" t="n">
        <v>12.667017</v>
      </c>
      <c r="AC96" s="6" t="n">
        <v>12.752957</v>
      </c>
      <c r="AD96" s="6" t="n">
        <v>12.837978</v>
      </c>
      <c r="AE96" s="6" t="n">
        <v>12.92219</v>
      </c>
      <c r="AF96" s="6" t="n">
        <v>13.005719</v>
      </c>
      <c r="AG96" s="6" t="n">
        <v>13.088661</v>
      </c>
      <c r="AH96" s="6" t="n">
        <v>13.171181</v>
      </c>
      <c r="AI96" s="6" t="n">
        <v>13.25347</v>
      </c>
      <c r="AJ96" s="6" t="n">
        <v>13.335722</v>
      </c>
      <c r="AK96" s="5" t="n">
        <v>0.008113</v>
      </c>
    </row>
    <row r="97" ht="15" customHeight="1">
      <c r="A97" s="25" t="inlineStr">
        <is>
          <t>TEF000:ka_InterElect</t>
        </is>
      </c>
      <c r="B97" s="7" t="inlineStr">
        <is>
          <t xml:space="preserve">    Electricity</t>
        </is>
      </c>
      <c r="C97" s="6" t="n">
        <v>1.679244</v>
      </c>
      <c r="D97" s="6" t="n">
        <v>1.697544</v>
      </c>
      <c r="E97" s="6" t="n">
        <v>1.715364</v>
      </c>
      <c r="F97" s="6" t="n">
        <v>1.733397</v>
      </c>
      <c r="G97" s="6" t="n">
        <v>1.751357</v>
      </c>
      <c r="H97" s="6" t="n">
        <v>1.769371</v>
      </c>
      <c r="I97" s="6" t="n">
        <v>1.787539</v>
      </c>
      <c r="J97" s="6" t="n">
        <v>1.805375</v>
      </c>
      <c r="K97" s="6" t="n">
        <v>1.822426</v>
      </c>
      <c r="L97" s="6" t="n">
        <v>1.839412</v>
      </c>
      <c r="M97" s="6" t="n">
        <v>1.856241</v>
      </c>
      <c r="N97" s="6" t="n">
        <v>1.872682</v>
      </c>
      <c r="O97" s="6" t="n">
        <v>1.888945</v>
      </c>
      <c r="P97" s="6" t="n">
        <v>1.905117</v>
      </c>
      <c r="Q97" s="6" t="n">
        <v>1.921087</v>
      </c>
      <c r="R97" s="6" t="n">
        <v>1.936793</v>
      </c>
      <c r="S97" s="6" t="n">
        <v>1.952651</v>
      </c>
      <c r="T97" s="6" t="n">
        <v>1.968385</v>
      </c>
      <c r="U97" s="6" t="n">
        <v>1.98398</v>
      </c>
      <c r="V97" s="6" t="n">
        <v>1.999421</v>
      </c>
      <c r="W97" s="6" t="n">
        <v>2.01469</v>
      </c>
      <c r="X97" s="6" t="n">
        <v>2.029777</v>
      </c>
      <c r="Y97" s="6" t="n">
        <v>2.04467</v>
      </c>
      <c r="Z97" s="6" t="n">
        <v>2.059371</v>
      </c>
      <c r="AA97" s="6" t="n">
        <v>2.073883</v>
      </c>
      <c r="AB97" s="6" t="n">
        <v>2.088218</v>
      </c>
      <c r="AC97" s="6" t="n">
        <v>2.102386</v>
      </c>
      <c r="AD97" s="6" t="n">
        <v>2.116402</v>
      </c>
      <c r="AE97" s="6" t="n">
        <v>2.130284</v>
      </c>
      <c r="AF97" s="6" t="n">
        <v>2.144054</v>
      </c>
      <c r="AG97" s="6" t="n">
        <v>2.157728</v>
      </c>
      <c r="AH97" s="6" t="n">
        <v>2.171332</v>
      </c>
      <c r="AI97" s="6" t="n">
        <v>2.184897</v>
      </c>
      <c r="AJ97" s="6" t="n">
        <v>2.198458</v>
      </c>
      <c r="AK97" s="5" t="n">
        <v>0.008113</v>
      </c>
    </row>
    <row r="98" ht="15" customHeight="1">
      <c r="A98" s="25" t="inlineStr">
        <is>
          <t>TEF000:la_InterDiesel</t>
        </is>
      </c>
      <c r="B98" s="7" t="inlineStr">
        <is>
          <t xml:space="preserve">    Diesel</t>
        </is>
      </c>
      <c r="C98" s="6" t="n">
        <v>8.506959999999999</v>
      </c>
      <c r="D98" s="6" t="n">
        <v>8.599669</v>
      </c>
      <c r="E98" s="6" t="n">
        <v>8.689938</v>
      </c>
      <c r="F98" s="6" t="n">
        <v>8.78129</v>
      </c>
      <c r="G98" s="6" t="n">
        <v>8.872278</v>
      </c>
      <c r="H98" s="6" t="n">
        <v>8.963538</v>
      </c>
      <c r="I98" s="6" t="n">
        <v>9.055574</v>
      </c>
      <c r="J98" s="6" t="n">
        <v>9.145932</v>
      </c>
      <c r="K98" s="6" t="n">
        <v>9.232310999999999</v>
      </c>
      <c r="L98" s="6" t="n">
        <v>9.318357000000001</v>
      </c>
      <c r="M98" s="6" t="n">
        <v>9.403619000000001</v>
      </c>
      <c r="N98" s="6" t="n">
        <v>9.486901</v>
      </c>
      <c r="O98" s="6" t="n">
        <v>9.569291</v>
      </c>
      <c r="P98" s="6" t="n">
        <v>9.651221</v>
      </c>
      <c r="Q98" s="6" t="n">
        <v>9.732124000000001</v>
      </c>
      <c r="R98" s="6" t="n">
        <v>9.811686999999999</v>
      </c>
      <c r="S98" s="6" t="n">
        <v>9.892021</v>
      </c>
      <c r="T98" s="6" t="n">
        <v>9.971730000000001</v>
      </c>
      <c r="U98" s="6" t="n">
        <v>10.050736</v>
      </c>
      <c r="V98" s="6" t="n">
        <v>10.12896</v>
      </c>
      <c r="W98" s="6" t="n">
        <v>10.206312</v>
      </c>
      <c r="X98" s="6" t="n">
        <v>10.282737</v>
      </c>
      <c r="Y98" s="6" t="n">
        <v>10.35819</v>
      </c>
      <c r="Z98" s="6" t="n">
        <v>10.432662</v>
      </c>
      <c r="AA98" s="6" t="n">
        <v>10.506181</v>
      </c>
      <c r="AB98" s="6" t="n">
        <v>10.578799</v>
      </c>
      <c r="AC98" s="6" t="n">
        <v>10.650572</v>
      </c>
      <c r="AD98" s="6" t="n">
        <v>10.721577</v>
      </c>
      <c r="AE98" s="6" t="n">
        <v>10.791905</v>
      </c>
      <c r="AF98" s="6" t="n">
        <v>10.861665</v>
      </c>
      <c r="AG98" s="6" t="n">
        <v>10.930933</v>
      </c>
      <c r="AH98" s="6" t="n">
        <v>10.999848</v>
      </c>
      <c r="AI98" s="6" t="n">
        <v>11.068573</v>
      </c>
      <c r="AJ98" s="6" t="n">
        <v>11.137264</v>
      </c>
      <c r="AK98" s="5" t="n">
        <v>0.008113</v>
      </c>
    </row>
    <row r="99" ht="15" customHeight="1">
      <c r="A99" s="25" t="inlineStr">
        <is>
          <t>TEF000:la_InterCNG</t>
        </is>
      </c>
      <c r="B99" s="7" t="inlineStr">
        <is>
          <t xml:space="preserve">    Compressed Natural Gas</t>
        </is>
      </c>
      <c r="C99" s="6" t="n">
        <v>0</v>
      </c>
      <c r="D99" s="6" t="n">
        <v>0</v>
      </c>
      <c r="E99" s="6" t="n">
        <v>0</v>
      </c>
      <c r="F99" s="6" t="n">
        <v>0</v>
      </c>
      <c r="G99" s="6" t="n">
        <v>0</v>
      </c>
      <c r="H99" s="6" t="n">
        <v>0</v>
      </c>
      <c r="I99" s="6" t="n">
        <v>0</v>
      </c>
      <c r="J99" s="6" t="n">
        <v>0</v>
      </c>
      <c r="K99" s="6" t="n">
        <v>0</v>
      </c>
      <c r="L99" s="6" t="n">
        <v>0</v>
      </c>
      <c r="M99" s="6" t="n">
        <v>0</v>
      </c>
      <c r="N99" s="6" t="n">
        <v>0</v>
      </c>
      <c r="O99" s="6" t="n">
        <v>0</v>
      </c>
      <c r="P99" s="6" t="n">
        <v>0</v>
      </c>
      <c r="Q99" s="6" t="n">
        <v>0</v>
      </c>
      <c r="R99" s="6" t="n">
        <v>0</v>
      </c>
      <c r="S99" s="6" t="n">
        <v>0</v>
      </c>
      <c r="T99" s="6" t="n">
        <v>0</v>
      </c>
      <c r="U99" s="6" t="n">
        <v>0</v>
      </c>
      <c r="V99" s="6" t="n">
        <v>0</v>
      </c>
      <c r="W99" s="6" t="n">
        <v>0</v>
      </c>
      <c r="X99" s="6" t="n">
        <v>0</v>
      </c>
      <c r="Y99" s="6" t="n">
        <v>0</v>
      </c>
      <c r="Z99" s="6" t="n">
        <v>0</v>
      </c>
      <c r="AA99" s="6" t="n">
        <v>0</v>
      </c>
      <c r="AB99" s="6" t="n">
        <v>0</v>
      </c>
      <c r="AC99" s="6" t="n">
        <v>0</v>
      </c>
      <c r="AD99" s="6" t="n">
        <v>0</v>
      </c>
      <c r="AE99" s="6" t="n">
        <v>0</v>
      </c>
      <c r="AF99" s="6" t="n">
        <v>0</v>
      </c>
      <c r="AG99" s="6" t="n">
        <v>0</v>
      </c>
      <c r="AH99" s="6" t="n">
        <v>0</v>
      </c>
      <c r="AI99" s="6" t="n">
        <v>0</v>
      </c>
      <c r="AJ99" s="6" t="n">
        <v>0</v>
      </c>
      <c r="AK99" s="5" t="inlineStr">
        <is>
          <t>- -</t>
        </is>
      </c>
    </row>
    <row r="100" ht="15" customHeight="1">
      <c r="A100" s="25" t="inlineStr">
        <is>
          <t>TEF000:la_InterLNG</t>
        </is>
      </c>
      <c r="B100" s="7" t="inlineStr">
        <is>
          <t xml:space="preserve">    Liquefied Natural Gas</t>
        </is>
      </c>
      <c r="C100" s="6" t="n">
        <v>0</v>
      </c>
      <c r="D100" s="6" t="n">
        <v>0</v>
      </c>
      <c r="E100" s="6" t="n">
        <v>0</v>
      </c>
      <c r="F100" s="6" t="n">
        <v>0</v>
      </c>
      <c r="G100" s="6" t="n">
        <v>0</v>
      </c>
      <c r="H100" s="6" t="n">
        <v>0</v>
      </c>
      <c r="I100" s="6" t="n">
        <v>0</v>
      </c>
      <c r="J100" s="6" t="n">
        <v>0</v>
      </c>
      <c r="K100" s="6" t="n">
        <v>0</v>
      </c>
      <c r="L100" s="6" t="n">
        <v>0</v>
      </c>
      <c r="M100" s="6" t="n">
        <v>0</v>
      </c>
      <c r="N100" s="6" t="n">
        <v>0</v>
      </c>
      <c r="O100" s="6" t="n">
        <v>0</v>
      </c>
      <c r="P100" s="6" t="n">
        <v>0</v>
      </c>
      <c r="Q100" s="6" t="n">
        <v>0</v>
      </c>
      <c r="R100" s="6" t="n">
        <v>0</v>
      </c>
      <c r="S100" s="6" t="n">
        <v>0</v>
      </c>
      <c r="T100" s="6" t="n">
        <v>0</v>
      </c>
      <c r="U100" s="6" t="n">
        <v>0</v>
      </c>
      <c r="V100" s="6" t="n">
        <v>0</v>
      </c>
      <c r="W100" s="6" t="n">
        <v>0</v>
      </c>
      <c r="X100" s="6" t="n">
        <v>0</v>
      </c>
      <c r="Y100" s="6" t="n">
        <v>0</v>
      </c>
      <c r="Z100" s="6" t="n">
        <v>0</v>
      </c>
      <c r="AA100" s="6" t="n">
        <v>0</v>
      </c>
      <c r="AB100" s="6" t="n">
        <v>0</v>
      </c>
      <c r="AC100" s="6" t="n">
        <v>0</v>
      </c>
      <c r="AD100" s="6" t="n">
        <v>0</v>
      </c>
      <c r="AE100" s="6" t="n">
        <v>0</v>
      </c>
      <c r="AF100" s="6" t="n">
        <v>0</v>
      </c>
      <c r="AG100" s="6" t="n">
        <v>0</v>
      </c>
      <c r="AH100" s="6" t="n">
        <v>0</v>
      </c>
      <c r="AI100" s="6" t="n">
        <v>0</v>
      </c>
      <c r="AJ100" s="6" t="n">
        <v>0</v>
      </c>
      <c r="AK100" s="5" t="inlineStr">
        <is>
          <t>- -</t>
        </is>
      </c>
    </row>
    <row r="101" ht="15" customHeight="1">
      <c r="A101" s="25" t="inlineStr">
        <is>
          <t>TEF000:la_TransitRail</t>
        </is>
      </c>
      <c r="B101" s="7" t="inlineStr">
        <is>
          <t xml:space="preserve">  Transit Rail</t>
        </is>
      </c>
      <c r="C101" s="6" t="n">
        <v>15.999097</v>
      </c>
      <c r="D101" s="6" t="n">
        <v>16.130722</v>
      </c>
      <c r="E101" s="6" t="n">
        <v>16.316534</v>
      </c>
      <c r="F101" s="6" t="n">
        <v>16.481346</v>
      </c>
      <c r="G101" s="6" t="n">
        <v>16.641085</v>
      </c>
      <c r="H101" s="6" t="n">
        <v>16.795181</v>
      </c>
      <c r="I101" s="6" t="n">
        <v>16.949228</v>
      </c>
      <c r="J101" s="6" t="n">
        <v>17.103592</v>
      </c>
      <c r="K101" s="6" t="n">
        <v>17.257421</v>
      </c>
      <c r="L101" s="6" t="n">
        <v>17.411604</v>
      </c>
      <c r="M101" s="6" t="n">
        <v>17.557076</v>
      </c>
      <c r="N101" s="6" t="n">
        <v>17.719833</v>
      </c>
      <c r="O101" s="6" t="n">
        <v>17.849571</v>
      </c>
      <c r="P101" s="6" t="n">
        <v>17.987839</v>
      </c>
      <c r="Q101" s="6" t="n">
        <v>18.116646</v>
      </c>
      <c r="R101" s="6" t="n">
        <v>18.243845</v>
      </c>
      <c r="S101" s="6" t="n">
        <v>18.372829</v>
      </c>
      <c r="T101" s="6" t="n">
        <v>18.497709</v>
      </c>
      <c r="U101" s="6" t="n">
        <v>18.617874</v>
      </c>
      <c r="V101" s="6" t="n">
        <v>18.729818</v>
      </c>
      <c r="W101" s="6" t="n">
        <v>18.843767</v>
      </c>
      <c r="X101" s="6" t="n">
        <v>18.949032</v>
      </c>
      <c r="Y101" s="6" t="n">
        <v>19.047655</v>
      </c>
      <c r="Z101" s="6" t="n">
        <v>19.140423</v>
      </c>
      <c r="AA101" s="6" t="n">
        <v>19.22575</v>
      </c>
      <c r="AB101" s="6" t="n">
        <v>19.303459</v>
      </c>
      <c r="AC101" s="6" t="n">
        <v>19.379301</v>
      </c>
      <c r="AD101" s="6" t="n">
        <v>19.45117</v>
      </c>
      <c r="AE101" s="6" t="n">
        <v>19.519167</v>
      </c>
      <c r="AF101" s="6" t="n">
        <v>19.590424</v>
      </c>
      <c r="AG101" s="6" t="n">
        <v>19.67058</v>
      </c>
      <c r="AH101" s="6" t="n">
        <v>19.757105</v>
      </c>
      <c r="AI101" s="6" t="n">
        <v>19.856714</v>
      </c>
      <c r="AJ101" s="6" t="n">
        <v>19.965975</v>
      </c>
      <c r="AK101" s="5" t="n">
        <v>0.006688</v>
      </c>
    </row>
    <row r="102" ht="15" customHeight="1">
      <c r="A102" s="25" t="inlineStr">
        <is>
          <t>TEF000:la_TransitElect</t>
        </is>
      </c>
      <c r="B102" s="7" t="inlineStr">
        <is>
          <t xml:space="preserve">    Electricity</t>
        </is>
      </c>
      <c r="C102" s="6" t="n">
        <v>15.999097</v>
      </c>
      <c r="D102" s="6" t="n">
        <v>16.130722</v>
      </c>
      <c r="E102" s="6" t="n">
        <v>16.316534</v>
      </c>
      <c r="F102" s="6" t="n">
        <v>16.481346</v>
      </c>
      <c r="G102" s="6" t="n">
        <v>16.641085</v>
      </c>
      <c r="H102" s="6" t="n">
        <v>16.795181</v>
      </c>
      <c r="I102" s="6" t="n">
        <v>16.949228</v>
      </c>
      <c r="J102" s="6" t="n">
        <v>17.103592</v>
      </c>
      <c r="K102" s="6" t="n">
        <v>17.257421</v>
      </c>
      <c r="L102" s="6" t="n">
        <v>17.411604</v>
      </c>
      <c r="M102" s="6" t="n">
        <v>17.557076</v>
      </c>
      <c r="N102" s="6" t="n">
        <v>17.719833</v>
      </c>
      <c r="O102" s="6" t="n">
        <v>17.849571</v>
      </c>
      <c r="P102" s="6" t="n">
        <v>17.987839</v>
      </c>
      <c r="Q102" s="6" t="n">
        <v>18.116646</v>
      </c>
      <c r="R102" s="6" t="n">
        <v>18.243845</v>
      </c>
      <c r="S102" s="6" t="n">
        <v>18.372829</v>
      </c>
      <c r="T102" s="6" t="n">
        <v>18.497709</v>
      </c>
      <c r="U102" s="6" t="n">
        <v>18.617874</v>
      </c>
      <c r="V102" s="6" t="n">
        <v>18.729818</v>
      </c>
      <c r="W102" s="6" t="n">
        <v>18.843767</v>
      </c>
      <c r="X102" s="6" t="n">
        <v>18.949032</v>
      </c>
      <c r="Y102" s="6" t="n">
        <v>19.047655</v>
      </c>
      <c r="Z102" s="6" t="n">
        <v>19.140423</v>
      </c>
      <c r="AA102" s="6" t="n">
        <v>19.22575</v>
      </c>
      <c r="AB102" s="6" t="n">
        <v>19.303459</v>
      </c>
      <c r="AC102" s="6" t="n">
        <v>19.379301</v>
      </c>
      <c r="AD102" s="6" t="n">
        <v>19.45117</v>
      </c>
      <c r="AE102" s="6" t="n">
        <v>19.519167</v>
      </c>
      <c r="AF102" s="6" t="n">
        <v>19.590424</v>
      </c>
      <c r="AG102" s="6" t="n">
        <v>19.67058</v>
      </c>
      <c r="AH102" s="6" t="n">
        <v>19.757105</v>
      </c>
      <c r="AI102" s="6" t="n">
        <v>19.856714</v>
      </c>
      <c r="AJ102" s="6" t="n">
        <v>19.965975</v>
      </c>
      <c r="AK102" s="5" t="n">
        <v>0.006688</v>
      </c>
    </row>
    <row r="103" ht="15" customHeight="1">
      <c r="A103" s="25" t="inlineStr">
        <is>
          <t>TEF000:ma_CommuterRail</t>
        </is>
      </c>
      <c r="B103" s="7" t="inlineStr">
        <is>
          <t xml:space="preserve">  Commuter Rail</t>
        </is>
      </c>
      <c r="C103" s="6" t="n">
        <v>20.357882</v>
      </c>
      <c r="D103" s="6" t="n">
        <v>20.36768</v>
      </c>
      <c r="E103" s="6" t="n">
        <v>20.807882</v>
      </c>
      <c r="F103" s="6" t="n">
        <v>21.115765</v>
      </c>
      <c r="G103" s="6" t="n">
        <v>21.457144</v>
      </c>
      <c r="H103" s="6" t="n">
        <v>21.76597</v>
      </c>
      <c r="I103" s="6" t="n">
        <v>22.061487</v>
      </c>
      <c r="J103" s="6" t="n">
        <v>22.366409</v>
      </c>
      <c r="K103" s="6" t="n">
        <v>22.713413</v>
      </c>
      <c r="L103" s="6" t="n">
        <v>23.074417</v>
      </c>
      <c r="M103" s="6" t="n">
        <v>23.378798</v>
      </c>
      <c r="N103" s="6" t="n">
        <v>23.795158</v>
      </c>
      <c r="O103" s="6" t="n">
        <v>24.045202</v>
      </c>
      <c r="P103" s="6" t="n">
        <v>24.416687</v>
      </c>
      <c r="Q103" s="6" t="n">
        <v>24.75378</v>
      </c>
      <c r="R103" s="6" t="n">
        <v>25.103004</v>
      </c>
      <c r="S103" s="6" t="n">
        <v>25.473616</v>
      </c>
      <c r="T103" s="6" t="n">
        <v>25.830566</v>
      </c>
      <c r="U103" s="6" t="n">
        <v>26.186192</v>
      </c>
      <c r="V103" s="6" t="n">
        <v>26.521656</v>
      </c>
      <c r="W103" s="6" t="n">
        <v>26.897118</v>
      </c>
      <c r="X103" s="6" t="n">
        <v>27.253191</v>
      </c>
      <c r="Y103" s="6" t="n">
        <v>27.605484</v>
      </c>
      <c r="Z103" s="6" t="n">
        <v>27.957125</v>
      </c>
      <c r="AA103" s="6" t="n">
        <v>28.326696</v>
      </c>
      <c r="AB103" s="6" t="n">
        <v>28.682119</v>
      </c>
      <c r="AC103" s="6" t="n">
        <v>29.066517</v>
      </c>
      <c r="AD103" s="6" t="n">
        <v>29.455832</v>
      </c>
      <c r="AE103" s="6" t="n">
        <v>29.836266</v>
      </c>
      <c r="AF103" s="6" t="n">
        <v>30.207603</v>
      </c>
      <c r="AG103" s="6" t="n">
        <v>30.587774</v>
      </c>
      <c r="AH103" s="6" t="n">
        <v>30.934389</v>
      </c>
      <c r="AI103" s="6" t="n">
        <v>31.275814</v>
      </c>
      <c r="AJ103" s="6" t="n">
        <v>31.576313</v>
      </c>
      <c r="AK103" s="5" t="n">
        <v>0.013796</v>
      </c>
    </row>
    <row r="104" ht="15" customHeight="1">
      <c r="A104" s="25" t="inlineStr">
        <is>
          <t>TEF000:ma_CommuteElect</t>
        </is>
      </c>
      <c r="B104" s="7" t="inlineStr">
        <is>
          <t xml:space="preserve">    Electricity</t>
        </is>
      </c>
      <c r="C104" s="6" t="n">
        <v>6.143769</v>
      </c>
      <c r="D104" s="6" t="n">
        <v>6.18303</v>
      </c>
      <c r="E104" s="6" t="n">
        <v>6.28751</v>
      </c>
      <c r="F104" s="6" t="n">
        <v>6.367311</v>
      </c>
      <c r="G104" s="6" t="n">
        <v>6.44553</v>
      </c>
      <c r="H104" s="6" t="n">
        <v>6.51592</v>
      </c>
      <c r="I104" s="6" t="n">
        <v>6.58683</v>
      </c>
      <c r="J104" s="6" t="n">
        <v>6.66125</v>
      </c>
      <c r="K104" s="6" t="n">
        <v>6.744179</v>
      </c>
      <c r="L104" s="6" t="n">
        <v>6.829462</v>
      </c>
      <c r="M104" s="6" t="n">
        <v>6.906077</v>
      </c>
      <c r="N104" s="6" t="n">
        <v>7.003094</v>
      </c>
      <c r="O104" s="6" t="n">
        <v>7.084211</v>
      </c>
      <c r="P104" s="6" t="n">
        <v>7.167954</v>
      </c>
      <c r="Q104" s="6" t="n">
        <v>7.248398</v>
      </c>
      <c r="R104" s="6" t="n">
        <v>7.328752</v>
      </c>
      <c r="S104" s="6" t="n">
        <v>7.411416</v>
      </c>
      <c r="T104" s="6" t="n">
        <v>7.492105</v>
      </c>
      <c r="U104" s="6" t="n">
        <v>7.570178</v>
      </c>
      <c r="V104" s="6" t="n">
        <v>7.645185</v>
      </c>
      <c r="W104" s="6" t="n">
        <v>7.724296</v>
      </c>
      <c r="X104" s="6" t="n">
        <v>7.801973</v>
      </c>
      <c r="Y104" s="6" t="n">
        <v>7.878188</v>
      </c>
      <c r="Z104" s="6" t="n">
        <v>7.954695</v>
      </c>
      <c r="AA104" s="6" t="n">
        <v>8.033718</v>
      </c>
      <c r="AB104" s="6" t="n">
        <v>8.111521</v>
      </c>
      <c r="AC104" s="6" t="n">
        <v>8.191443</v>
      </c>
      <c r="AD104" s="6" t="n">
        <v>8.27075</v>
      </c>
      <c r="AE104" s="6" t="n">
        <v>8.348461</v>
      </c>
      <c r="AF104" s="6" t="n">
        <v>8.424042</v>
      </c>
      <c r="AG104" s="6" t="n">
        <v>8.501192</v>
      </c>
      <c r="AH104" s="6" t="n">
        <v>8.573233</v>
      </c>
      <c r="AI104" s="6" t="n">
        <v>8.64048</v>
      </c>
      <c r="AJ104" s="6" t="n">
        <v>8.697744999999999</v>
      </c>
      <c r="AK104" s="5" t="n">
        <v>0.010721</v>
      </c>
    </row>
    <row r="105" ht="15" customHeight="1">
      <c r="A105" s="25" t="inlineStr">
        <is>
          <t>TEF000:ma_CommuteDiesel</t>
        </is>
      </c>
      <c r="B105" s="7" t="inlineStr">
        <is>
          <t xml:space="preserve">    Diesel</t>
        </is>
      </c>
      <c r="C105" s="6" t="n">
        <v>14.214112</v>
      </c>
      <c r="D105" s="6" t="n">
        <v>14.184649</v>
      </c>
      <c r="E105" s="6" t="n">
        <v>14.520372</v>
      </c>
      <c r="F105" s="6" t="n">
        <v>14.748454</v>
      </c>
      <c r="G105" s="6" t="n">
        <v>15.011614</v>
      </c>
      <c r="H105" s="6" t="n">
        <v>15.250051</v>
      </c>
      <c r="I105" s="6" t="n">
        <v>15.474657</v>
      </c>
      <c r="J105" s="6" t="n">
        <v>15.70516</v>
      </c>
      <c r="K105" s="6" t="n">
        <v>15.969234</v>
      </c>
      <c r="L105" s="6" t="n">
        <v>16.244955</v>
      </c>
      <c r="M105" s="6" t="n">
        <v>16.472721</v>
      </c>
      <c r="N105" s="6" t="n">
        <v>16.792065</v>
      </c>
      <c r="O105" s="6" t="n">
        <v>16.960991</v>
      </c>
      <c r="P105" s="6" t="n">
        <v>17.248732</v>
      </c>
      <c r="Q105" s="6" t="n">
        <v>17.505383</v>
      </c>
      <c r="R105" s="6" t="n">
        <v>17.774252</v>
      </c>
      <c r="S105" s="6" t="n">
        <v>18.062201</v>
      </c>
      <c r="T105" s="6" t="n">
        <v>18.338461</v>
      </c>
      <c r="U105" s="6" t="n">
        <v>18.616014</v>
      </c>
      <c r="V105" s="6" t="n">
        <v>18.876471</v>
      </c>
      <c r="W105" s="6" t="n">
        <v>19.172823</v>
      </c>
      <c r="X105" s="6" t="n">
        <v>19.451218</v>
      </c>
      <c r="Y105" s="6" t="n">
        <v>19.727297</v>
      </c>
      <c r="Z105" s="6" t="n">
        <v>20.00243</v>
      </c>
      <c r="AA105" s="6" t="n">
        <v>20.292978</v>
      </c>
      <c r="AB105" s="6" t="n">
        <v>20.570599</v>
      </c>
      <c r="AC105" s="6" t="n">
        <v>20.875072</v>
      </c>
      <c r="AD105" s="6" t="n">
        <v>21.185081</v>
      </c>
      <c r="AE105" s="6" t="n">
        <v>21.487804</v>
      </c>
      <c r="AF105" s="6" t="n">
        <v>21.783562</v>
      </c>
      <c r="AG105" s="6" t="n">
        <v>22.086582</v>
      </c>
      <c r="AH105" s="6" t="n">
        <v>22.361156</v>
      </c>
      <c r="AI105" s="6" t="n">
        <v>22.635334</v>
      </c>
      <c r="AJ105" s="6" t="n">
        <v>22.878569</v>
      </c>
      <c r="AK105" s="5" t="n">
        <v>0.015051</v>
      </c>
    </row>
    <row r="106" ht="15" customHeight="1">
      <c r="A106" s="25" t="inlineStr">
        <is>
          <t>TEF000:ma_CommuteCNG</t>
        </is>
      </c>
      <c r="B106" s="7" t="inlineStr">
        <is>
          <t xml:space="preserve">    Compressed Natural Gas</t>
        </is>
      </c>
      <c r="C106" s="6" t="n">
        <v>0</v>
      </c>
      <c r="D106" s="6" t="n">
        <v>0</v>
      </c>
      <c r="E106" s="6" t="n">
        <v>0</v>
      </c>
      <c r="F106" s="6" t="n">
        <v>0</v>
      </c>
      <c r="G106" s="6" t="n">
        <v>0</v>
      </c>
      <c r="H106" s="6" t="n">
        <v>0</v>
      </c>
      <c r="I106" s="6" t="n">
        <v>0</v>
      </c>
      <c r="J106" s="6" t="n">
        <v>0</v>
      </c>
      <c r="K106" s="6" t="n">
        <v>0</v>
      </c>
      <c r="L106" s="6" t="n">
        <v>0</v>
      </c>
      <c r="M106" s="6" t="n">
        <v>0</v>
      </c>
      <c r="N106" s="6" t="n">
        <v>0</v>
      </c>
      <c r="O106" s="6" t="n">
        <v>0</v>
      </c>
      <c r="P106" s="6" t="n">
        <v>0</v>
      </c>
      <c r="Q106" s="6" t="n">
        <v>0</v>
      </c>
      <c r="R106" s="6" t="n">
        <v>0</v>
      </c>
      <c r="S106" s="6" t="n">
        <v>0</v>
      </c>
      <c r="T106" s="6" t="n">
        <v>0</v>
      </c>
      <c r="U106" s="6" t="n">
        <v>0</v>
      </c>
      <c r="V106" s="6" t="n">
        <v>0</v>
      </c>
      <c r="W106" s="6" t="n">
        <v>0</v>
      </c>
      <c r="X106" s="6" t="n">
        <v>0</v>
      </c>
      <c r="Y106" s="6" t="n">
        <v>0</v>
      </c>
      <c r="Z106" s="6" t="n">
        <v>0</v>
      </c>
      <c r="AA106" s="6" t="n">
        <v>0</v>
      </c>
      <c r="AB106" s="6" t="n">
        <v>0</v>
      </c>
      <c r="AC106" s="6" t="n">
        <v>0</v>
      </c>
      <c r="AD106" s="6" t="n">
        <v>0</v>
      </c>
      <c r="AE106" s="6" t="n">
        <v>0</v>
      </c>
      <c r="AF106" s="6" t="n">
        <v>0</v>
      </c>
      <c r="AG106" s="6" t="n">
        <v>0</v>
      </c>
      <c r="AH106" s="6" t="n">
        <v>0</v>
      </c>
      <c r="AI106" s="6" t="n">
        <v>0</v>
      </c>
      <c r="AJ106" s="6" t="n">
        <v>0</v>
      </c>
      <c r="AK106" s="5" t="inlineStr">
        <is>
          <t>- -</t>
        </is>
      </c>
    </row>
    <row r="107" ht="15" customHeight="1">
      <c r="A107" s="25" t="inlineStr">
        <is>
          <t>TEF000:ma_CommuteLNG</t>
        </is>
      </c>
      <c r="B107" s="7" t="inlineStr">
        <is>
          <t xml:space="preserve">    Liquefied Natural Gas</t>
        </is>
      </c>
      <c r="C107" s="6" t="n">
        <v>0</v>
      </c>
      <c r="D107" s="6" t="n">
        <v>0</v>
      </c>
      <c r="E107" s="6" t="n">
        <v>0</v>
      </c>
      <c r="F107" s="6" t="n">
        <v>0</v>
      </c>
      <c r="G107" s="6" t="n">
        <v>0</v>
      </c>
      <c r="H107" s="6" t="n">
        <v>0</v>
      </c>
      <c r="I107" s="6" t="n">
        <v>0</v>
      </c>
      <c r="J107" s="6" t="n">
        <v>0</v>
      </c>
      <c r="K107" s="6" t="n">
        <v>0</v>
      </c>
      <c r="L107" s="6" t="n">
        <v>0</v>
      </c>
      <c r="M107" s="6" t="n">
        <v>0</v>
      </c>
      <c r="N107" s="6" t="n">
        <v>0</v>
      </c>
      <c r="O107" s="6" t="n">
        <v>0</v>
      </c>
      <c r="P107" s="6" t="n">
        <v>0</v>
      </c>
      <c r="Q107" s="6" t="n">
        <v>0</v>
      </c>
      <c r="R107" s="6" t="n">
        <v>0</v>
      </c>
      <c r="S107" s="6" t="n">
        <v>0</v>
      </c>
      <c r="T107" s="6" t="n">
        <v>0</v>
      </c>
      <c r="U107" s="6" t="n">
        <v>0</v>
      </c>
      <c r="V107" s="6" t="n">
        <v>0</v>
      </c>
      <c r="W107" s="6" t="n">
        <v>0</v>
      </c>
      <c r="X107" s="6" t="n">
        <v>0</v>
      </c>
      <c r="Y107" s="6" t="n">
        <v>0</v>
      </c>
      <c r="Z107" s="6" t="n">
        <v>0</v>
      </c>
      <c r="AA107" s="6" t="n">
        <v>0</v>
      </c>
      <c r="AB107" s="6" t="n">
        <v>0</v>
      </c>
      <c r="AC107" s="6" t="n">
        <v>0</v>
      </c>
      <c r="AD107" s="6" t="n">
        <v>0</v>
      </c>
      <c r="AE107" s="6" t="n">
        <v>0</v>
      </c>
      <c r="AF107" s="6" t="n">
        <v>0</v>
      </c>
      <c r="AG107" s="6" t="n">
        <v>0</v>
      </c>
      <c r="AH107" s="6" t="n">
        <v>0</v>
      </c>
      <c r="AI107" s="6" t="n">
        <v>0</v>
      </c>
      <c r="AJ107" s="6" t="n">
        <v>0</v>
      </c>
      <c r="AK107" s="5" t="inlineStr">
        <is>
          <t>- -</t>
        </is>
      </c>
    </row>
    <row r="109" ht="15" customHeight="1">
      <c r="A109" s="25" t="inlineStr">
        <is>
          <t>TEF000:na_RecreationBoa</t>
        </is>
      </c>
      <c r="B109" s="4" t="inlineStr">
        <is>
          <t>Recreational Boats</t>
        </is>
      </c>
      <c r="C109" s="3" t="n">
        <v>242.865067</v>
      </c>
      <c r="D109" s="3" t="n">
        <v>242.798187</v>
      </c>
      <c r="E109" s="3" t="n">
        <v>243.499268</v>
      </c>
      <c r="F109" s="3" t="n">
        <v>243.797821</v>
      </c>
      <c r="G109" s="3" t="n">
        <v>244.157944</v>
      </c>
      <c r="H109" s="3" t="n">
        <v>244.39502</v>
      </c>
      <c r="I109" s="3" t="n">
        <v>244.576385</v>
      </c>
      <c r="J109" s="3" t="n">
        <v>244.720505</v>
      </c>
      <c r="K109" s="3" t="n">
        <v>244.896484</v>
      </c>
      <c r="L109" s="3" t="n">
        <v>245.086639</v>
      </c>
      <c r="M109" s="3" t="n">
        <v>245.121307</v>
      </c>
      <c r="N109" s="3" t="n">
        <v>245.346497</v>
      </c>
      <c r="O109" s="3" t="n">
        <v>245.31044</v>
      </c>
      <c r="P109" s="3" t="n">
        <v>245.287949</v>
      </c>
      <c r="Q109" s="3" t="n">
        <v>245.216461</v>
      </c>
      <c r="R109" s="3" t="n">
        <v>245.076782</v>
      </c>
      <c r="S109" s="3" t="n">
        <v>244.892517</v>
      </c>
      <c r="T109" s="3" t="n">
        <v>244.69249</v>
      </c>
      <c r="U109" s="3" t="n">
        <v>244.410645</v>
      </c>
      <c r="V109" s="3" t="n">
        <v>244.050934</v>
      </c>
      <c r="W109" s="3" t="n">
        <v>243.703796</v>
      </c>
      <c r="X109" s="3" t="n">
        <v>243.288086</v>
      </c>
      <c r="Y109" s="3" t="n">
        <v>242.823242</v>
      </c>
      <c r="Z109" s="3" t="n">
        <v>242.323669</v>
      </c>
      <c r="AA109" s="3" t="n">
        <v>241.792511</v>
      </c>
      <c r="AB109" s="3" t="n">
        <v>241.212494</v>
      </c>
      <c r="AC109" s="3" t="n">
        <v>240.629745</v>
      </c>
      <c r="AD109" s="3" t="n">
        <v>240.037994</v>
      </c>
      <c r="AE109" s="3" t="n">
        <v>239.406906</v>
      </c>
      <c r="AF109" s="3" t="n">
        <v>238.782745</v>
      </c>
      <c r="AG109" s="3" t="n">
        <v>238.148102</v>
      </c>
      <c r="AH109" s="3" t="n">
        <v>237.453339</v>
      </c>
      <c r="AI109" s="3" t="n">
        <v>236.735229</v>
      </c>
      <c r="AJ109" s="3" t="n">
        <v>235.958923</v>
      </c>
      <c r="AK109" s="2" t="n">
        <v>-0.000893</v>
      </c>
    </row>
    <row r="110" ht="15" customHeight="1">
      <c r="A110" s="25" t="inlineStr">
        <is>
          <t>TEF000:na_RecreateGas</t>
        </is>
      </c>
      <c r="B110" s="7" t="inlineStr">
        <is>
          <t xml:space="preserve">  Gasoline</t>
        </is>
      </c>
      <c r="C110" s="6" t="n">
        <v>191.364548</v>
      </c>
      <c r="D110" s="6" t="n">
        <v>190.832367</v>
      </c>
      <c r="E110" s="6" t="n">
        <v>190.207153</v>
      </c>
      <c r="F110" s="6" t="n">
        <v>189.559677</v>
      </c>
      <c r="G110" s="6" t="n">
        <v>188.877686</v>
      </c>
      <c r="H110" s="6" t="n">
        <v>188.159332</v>
      </c>
      <c r="I110" s="6" t="n">
        <v>187.401337</v>
      </c>
      <c r="J110" s="6" t="n">
        <v>186.602295</v>
      </c>
      <c r="K110" s="6" t="n">
        <v>185.761795</v>
      </c>
      <c r="L110" s="6" t="n">
        <v>184.880859</v>
      </c>
      <c r="M110" s="6" t="n">
        <v>183.956131</v>
      </c>
      <c r="N110" s="6" t="n">
        <v>182.985947</v>
      </c>
      <c r="O110" s="6" t="n">
        <v>181.96875</v>
      </c>
      <c r="P110" s="6" t="n">
        <v>180.904007</v>
      </c>
      <c r="Q110" s="6" t="n">
        <v>179.791458</v>
      </c>
      <c r="R110" s="6" t="n">
        <v>178.631256</v>
      </c>
      <c r="S110" s="6" t="n">
        <v>177.424194</v>
      </c>
      <c r="T110" s="6" t="n">
        <v>176.17131</v>
      </c>
      <c r="U110" s="6" t="n">
        <v>174.87384</v>
      </c>
      <c r="V110" s="6" t="n">
        <v>173.533279</v>
      </c>
      <c r="W110" s="6" t="n">
        <v>172.15123</v>
      </c>
      <c r="X110" s="6" t="n">
        <v>170.729401</v>
      </c>
      <c r="Y110" s="6" t="n">
        <v>169.269562</v>
      </c>
      <c r="Z110" s="6" t="n">
        <v>167.773544</v>
      </c>
      <c r="AA110" s="6" t="n">
        <v>166.24324</v>
      </c>
      <c r="AB110" s="6" t="n">
        <v>164.680832</v>
      </c>
      <c r="AC110" s="6" t="n">
        <v>163.088287</v>
      </c>
      <c r="AD110" s="6" t="n">
        <v>161.467957</v>
      </c>
      <c r="AE110" s="6" t="n">
        <v>159.822189</v>
      </c>
      <c r="AF110" s="6" t="n">
        <v>158.153137</v>
      </c>
      <c r="AG110" s="6" t="n">
        <v>156.46228</v>
      </c>
      <c r="AH110" s="6" t="n">
        <v>154.751434</v>
      </c>
      <c r="AI110" s="6" t="n">
        <v>153.022308</v>
      </c>
      <c r="AJ110" s="6" t="n">
        <v>151.276306</v>
      </c>
      <c r="AK110" s="5" t="n">
        <v>-0.007233</v>
      </c>
    </row>
    <row r="111" ht="15" customHeight="1">
      <c r="A111" s="25" t="inlineStr">
        <is>
          <t>TEF000:na_RecreateDies</t>
        </is>
      </c>
      <c r="B111" s="7" t="inlineStr">
        <is>
          <t xml:space="preserve">  Distillate Fuel Oil (diesel)</t>
        </is>
      </c>
      <c r="C111" s="6" t="n">
        <v>51.500519</v>
      </c>
      <c r="D111" s="6" t="n">
        <v>51.965816</v>
      </c>
      <c r="E111" s="6" t="n">
        <v>53.292122</v>
      </c>
      <c r="F111" s="6" t="n">
        <v>54.238152</v>
      </c>
      <c r="G111" s="6" t="n">
        <v>55.280254</v>
      </c>
      <c r="H111" s="6" t="n">
        <v>56.235687</v>
      </c>
      <c r="I111" s="6" t="n">
        <v>57.175053</v>
      </c>
      <c r="J111" s="6" t="n">
        <v>58.11821</v>
      </c>
      <c r="K111" s="6" t="n">
        <v>59.134693</v>
      </c>
      <c r="L111" s="6" t="n">
        <v>60.205788</v>
      </c>
      <c r="M111" s="6" t="n">
        <v>61.165173</v>
      </c>
      <c r="N111" s="6" t="n">
        <v>62.360554</v>
      </c>
      <c r="O111" s="6" t="n">
        <v>63.341694</v>
      </c>
      <c r="P111" s="6" t="n">
        <v>64.383942</v>
      </c>
      <c r="Q111" s="6" t="n">
        <v>65.425003</v>
      </c>
      <c r="R111" s="6" t="n">
        <v>66.445526</v>
      </c>
      <c r="S111" s="6" t="n">
        <v>67.46832999999999</v>
      </c>
      <c r="T111" s="6" t="n">
        <v>68.521179</v>
      </c>
      <c r="U111" s="6" t="n">
        <v>69.536812</v>
      </c>
      <c r="V111" s="6" t="n">
        <v>70.517662</v>
      </c>
      <c r="W111" s="6" t="n">
        <v>71.552567</v>
      </c>
      <c r="X111" s="6" t="n">
        <v>72.558678</v>
      </c>
      <c r="Y111" s="6" t="n">
        <v>73.55368</v>
      </c>
      <c r="Z111" s="6" t="n">
        <v>74.550117</v>
      </c>
      <c r="AA111" s="6" t="n">
        <v>75.549271</v>
      </c>
      <c r="AB111" s="6" t="n">
        <v>76.531662</v>
      </c>
      <c r="AC111" s="6" t="n">
        <v>77.54145800000001</v>
      </c>
      <c r="AD111" s="6" t="n">
        <v>78.57004499999999</v>
      </c>
      <c r="AE111" s="6" t="n">
        <v>79.584717</v>
      </c>
      <c r="AF111" s="6" t="n">
        <v>80.62960099999999</v>
      </c>
      <c r="AG111" s="6" t="n">
        <v>81.685829</v>
      </c>
      <c r="AH111" s="6" t="n">
        <v>82.70191199999999</v>
      </c>
      <c r="AI111" s="6" t="n">
        <v>83.712914</v>
      </c>
      <c r="AJ111" s="6" t="n">
        <v>84.68261699999999</v>
      </c>
      <c r="AK111" s="5" t="n">
        <v>0.015377</v>
      </c>
    </row>
    <row r="113" ht="15" customHeight="1">
      <c r="A113" s="25" t="inlineStr">
        <is>
          <t>TEF000:na_Lubricants</t>
        </is>
      </c>
      <c r="B113" s="7" t="inlineStr">
        <is>
          <t>Lubricants</t>
        </is>
      </c>
      <c r="C113" s="6" t="n">
        <v>135.317703</v>
      </c>
      <c r="D113" s="6" t="n">
        <v>134.278824</v>
      </c>
      <c r="E113" s="6" t="n">
        <v>133.616714</v>
      </c>
      <c r="F113" s="6" t="n">
        <v>133.108994</v>
      </c>
      <c r="G113" s="6" t="n">
        <v>132.632172</v>
      </c>
      <c r="H113" s="6" t="n">
        <v>131.976074</v>
      </c>
      <c r="I113" s="6" t="n">
        <v>131.402496</v>
      </c>
      <c r="J113" s="6" t="n">
        <v>130.875092</v>
      </c>
      <c r="K113" s="6" t="n">
        <v>130.327667</v>
      </c>
      <c r="L113" s="6" t="n">
        <v>129.819489</v>
      </c>
      <c r="M113" s="6" t="n">
        <v>129.336563</v>
      </c>
      <c r="N113" s="6" t="n">
        <v>128.918289</v>
      </c>
      <c r="O113" s="6" t="n">
        <v>128.549362</v>
      </c>
      <c r="P113" s="6" t="n">
        <v>128.27327</v>
      </c>
      <c r="Q113" s="6" t="n">
        <v>128.137878</v>
      </c>
      <c r="R113" s="6" t="n">
        <v>127.990532</v>
      </c>
      <c r="S113" s="6" t="n">
        <v>127.887329</v>
      </c>
      <c r="T113" s="6" t="n">
        <v>127.903709</v>
      </c>
      <c r="U113" s="6" t="n">
        <v>127.907028</v>
      </c>
      <c r="V113" s="6" t="n">
        <v>127.898659</v>
      </c>
      <c r="W113" s="6" t="n">
        <v>127.921967</v>
      </c>
      <c r="X113" s="6" t="n">
        <v>127.96122</v>
      </c>
      <c r="Y113" s="6" t="n">
        <v>127.982971</v>
      </c>
      <c r="Z113" s="6" t="n">
        <v>128.017075</v>
      </c>
      <c r="AA113" s="6" t="n">
        <v>128.052048</v>
      </c>
      <c r="AB113" s="6" t="n">
        <v>128.126572</v>
      </c>
      <c r="AC113" s="6" t="n">
        <v>128.198944</v>
      </c>
      <c r="AD113" s="6" t="n">
        <v>128.312256</v>
      </c>
      <c r="AE113" s="6" t="n">
        <v>128.43161</v>
      </c>
      <c r="AF113" s="6" t="n">
        <v>128.538681</v>
      </c>
      <c r="AG113" s="6" t="n">
        <v>128.606918</v>
      </c>
      <c r="AH113" s="6" t="n">
        <v>128.635727</v>
      </c>
      <c r="AI113" s="6" t="n">
        <v>128.676697</v>
      </c>
      <c r="AJ113" s="6" t="n">
        <v>128.711182</v>
      </c>
      <c r="AK113" s="5" t="n">
        <v>-0.001323</v>
      </c>
    </row>
    <row r="114" ht="15" customHeight="1">
      <c r="A114" s="25" t="inlineStr">
        <is>
          <t>TEF000:na_PipelineFuelN</t>
        </is>
      </c>
      <c r="B114" s="7" t="inlineStr">
        <is>
          <t>Pipeline Fuel Natural Gas</t>
        </is>
      </c>
      <c r="C114" s="6" t="n">
        <v>679.153503</v>
      </c>
      <c r="D114" s="6" t="n">
        <v>704.263733</v>
      </c>
      <c r="E114" s="6" t="n">
        <v>690.706543</v>
      </c>
      <c r="F114" s="6" t="n">
        <v>673.19165</v>
      </c>
      <c r="G114" s="6" t="n">
        <v>660.0124510000001</v>
      </c>
      <c r="H114" s="6" t="n">
        <v>647.853088</v>
      </c>
      <c r="I114" s="6" t="n">
        <v>640.444885</v>
      </c>
      <c r="J114" s="6" t="n">
        <v>641.4655760000001</v>
      </c>
      <c r="K114" s="6" t="n">
        <v>653.295471</v>
      </c>
      <c r="L114" s="6" t="n">
        <v>657.3330079999999</v>
      </c>
      <c r="M114" s="6" t="n">
        <v>664.646912</v>
      </c>
      <c r="N114" s="6" t="n">
        <v>673.619263</v>
      </c>
      <c r="O114" s="6" t="n">
        <v>680.861572</v>
      </c>
      <c r="P114" s="6" t="n">
        <v>682.964905</v>
      </c>
      <c r="Q114" s="6" t="n">
        <v>685.36377</v>
      </c>
      <c r="R114" s="6" t="n">
        <v>692.495239</v>
      </c>
      <c r="S114" s="6" t="n">
        <v>693.112061</v>
      </c>
      <c r="T114" s="6" t="n">
        <v>696.353516</v>
      </c>
      <c r="U114" s="6" t="n">
        <v>697.717651</v>
      </c>
      <c r="V114" s="6" t="n">
        <v>700.13562</v>
      </c>
      <c r="W114" s="6" t="n">
        <v>700.378784</v>
      </c>
      <c r="X114" s="6" t="n">
        <v>703.283936</v>
      </c>
      <c r="Y114" s="6" t="n">
        <v>706.4212649999999</v>
      </c>
      <c r="Z114" s="6" t="n">
        <v>711.110107</v>
      </c>
      <c r="AA114" s="6" t="n">
        <v>715.578003</v>
      </c>
      <c r="AB114" s="6" t="n">
        <v>721.451782</v>
      </c>
      <c r="AC114" s="6" t="n">
        <v>725.307861</v>
      </c>
      <c r="AD114" s="6" t="n">
        <v>731.309021</v>
      </c>
      <c r="AE114" s="6" t="n">
        <v>736.502808</v>
      </c>
      <c r="AF114" s="6" t="n">
        <v>740.352905</v>
      </c>
      <c r="AG114" s="6" t="n">
        <v>745.32843</v>
      </c>
      <c r="AH114" s="6" t="n">
        <v>751.280273</v>
      </c>
      <c r="AI114" s="6" t="n">
        <v>757.930847</v>
      </c>
      <c r="AJ114" s="6" t="n">
        <v>764.318176</v>
      </c>
      <c r="AK114" s="5" t="n">
        <v>0.00256</v>
      </c>
    </row>
    <row r="116" ht="15" customHeight="1">
      <c r="A116" s="25" t="inlineStr">
        <is>
          <t>TEF000:pa_TotalConsumpt</t>
        </is>
      </c>
      <c r="B116" s="4" t="inlineStr">
        <is>
          <t>Total Consumption</t>
        </is>
      </c>
      <c r="C116" s="3" t="n">
        <v>27942.273438</v>
      </c>
      <c r="D116" s="3" t="n">
        <v>28028.386719</v>
      </c>
      <c r="E116" s="3" t="n">
        <v>28231.378906</v>
      </c>
      <c r="F116" s="3" t="n">
        <v>27907.550781</v>
      </c>
      <c r="G116" s="3" t="n">
        <v>27649.613281</v>
      </c>
      <c r="H116" s="3" t="n">
        <v>27413.679688</v>
      </c>
      <c r="I116" s="3" t="n">
        <v>27081.539062</v>
      </c>
      <c r="J116" s="3" t="n">
        <v>26737.728516</v>
      </c>
      <c r="K116" s="3" t="n">
        <v>26403.916016</v>
      </c>
      <c r="L116" s="3" t="n">
        <v>26130.222656</v>
      </c>
      <c r="M116" s="3" t="n">
        <v>25866.310547</v>
      </c>
      <c r="N116" s="3" t="n">
        <v>25650.449219</v>
      </c>
      <c r="O116" s="3" t="n">
        <v>25419.376953</v>
      </c>
      <c r="P116" s="3" t="n">
        <v>25192.322266</v>
      </c>
      <c r="Q116" s="3" t="n">
        <v>24995.238281</v>
      </c>
      <c r="R116" s="3" t="n">
        <v>24816.873047</v>
      </c>
      <c r="S116" s="3" t="n">
        <v>24656.070312</v>
      </c>
      <c r="T116" s="3" t="n">
        <v>24529.458984</v>
      </c>
      <c r="U116" s="3" t="n">
        <v>24422.037109</v>
      </c>
      <c r="V116" s="3" t="n">
        <v>24372.001953</v>
      </c>
      <c r="W116" s="3" t="n">
        <v>24351.914062</v>
      </c>
      <c r="X116" s="3" t="n">
        <v>24362.824219</v>
      </c>
      <c r="Y116" s="3" t="n">
        <v>24386.867188</v>
      </c>
      <c r="Z116" s="3" t="n">
        <v>24422.039062</v>
      </c>
      <c r="AA116" s="3" t="n">
        <v>24479.832031</v>
      </c>
      <c r="AB116" s="3" t="n">
        <v>24551.398438</v>
      </c>
      <c r="AC116" s="3" t="n">
        <v>24650.125</v>
      </c>
      <c r="AD116" s="3" t="n">
        <v>24759.980469</v>
      </c>
      <c r="AE116" s="3" t="n">
        <v>24889.339844</v>
      </c>
      <c r="AF116" s="3" t="n">
        <v>25021.359375</v>
      </c>
      <c r="AG116" s="3" t="n">
        <v>25169.119141</v>
      </c>
      <c r="AH116" s="3" t="n">
        <v>25320.494141</v>
      </c>
      <c r="AI116" s="3" t="n">
        <v>25468.285156</v>
      </c>
      <c r="AJ116" s="3" t="n">
        <v>25620.25</v>
      </c>
      <c r="AK116" s="2" t="n">
        <v>-0.002803</v>
      </c>
    </row>
    <row r="117" ht="15" customHeight="1" thickBot="1"/>
    <row r="118" ht="15" customHeight="1">
      <c r="B118" s="100" t="inlineStr">
        <is>
          <t xml:space="preserve">   1/ E85 refers to a blend of 85 percent ethanol (renewable) and 15 percent motor gasoline (nonrenewable).  To address cold starting issues,</t>
        </is>
      </c>
      <c r="C118" s="101" t="n"/>
      <c r="D118" s="101" t="n"/>
      <c r="E118" s="101" t="n"/>
      <c r="F118" s="101" t="n"/>
      <c r="G118" s="101" t="n"/>
      <c r="H118" s="101" t="n"/>
      <c r="I118" s="101" t="n"/>
      <c r="J118" s="101" t="n"/>
      <c r="K118" s="101" t="n"/>
      <c r="L118" s="101" t="n"/>
      <c r="M118" s="101" t="n"/>
      <c r="N118" s="101" t="n"/>
      <c r="O118" s="101" t="n"/>
      <c r="P118" s="101" t="n"/>
      <c r="Q118" s="101" t="n"/>
      <c r="R118" s="101" t="n"/>
      <c r="S118" s="101" t="n"/>
      <c r="T118" s="101" t="n"/>
      <c r="U118" s="101" t="n"/>
      <c r="V118" s="101" t="n"/>
      <c r="W118" s="101" t="n"/>
      <c r="X118" s="101" t="n"/>
      <c r="Y118" s="101" t="n"/>
      <c r="Z118" s="101" t="n"/>
      <c r="AA118" s="101" t="n"/>
      <c r="AB118" s="101" t="n"/>
      <c r="AC118" s="101" t="n"/>
      <c r="AD118" s="101" t="n"/>
      <c r="AE118" s="101" t="n"/>
      <c r="AF118" s="101" t="n"/>
      <c r="AG118" s="101" t="n"/>
      <c r="AH118" s="101" t="n"/>
      <c r="AI118" s="101" t="n"/>
      <c r="AJ118" s="101" t="n"/>
      <c r="AK118" s="101" t="n"/>
    </row>
    <row r="119" ht="15" customHeight="1">
      <c r="B119" s="30" t="inlineStr">
        <is>
          <t>the percentage of ethanol varies seasonally.  The annual average ethanol content of 74 percent is used for these projections.</t>
        </is>
      </c>
    </row>
    <row r="120" ht="15" customHeight="1">
      <c r="B120" s="30" t="inlineStr">
        <is>
          <t xml:space="preserve">   2/ Commercial trucks from 8,501 to 10,000 pounds.</t>
        </is>
      </c>
    </row>
    <row r="121" ht="15" customHeight="1">
      <c r="B121" s="30" t="inlineStr">
        <is>
          <t xml:space="preserve">   3/ Does not include military distillate.  Does not include commercial buses.</t>
        </is>
      </c>
    </row>
    <row r="122" ht="15" customHeight="1">
      <c r="B122" s="30" t="inlineStr">
        <is>
          <t xml:space="preserve">   4/ Does not include passenger rail.</t>
        </is>
      </c>
    </row>
    <row r="123" ht="15" customHeight="1">
      <c r="B123" s="30" t="inlineStr">
        <is>
          <t xml:space="preserve">   Btu = British thermal unit.</t>
        </is>
      </c>
    </row>
    <row r="124" ht="15" customHeight="1">
      <c r="B124" s="30" t="inlineStr">
        <is>
          <t xml:space="preserve">   - - = Not applicable.</t>
        </is>
      </c>
    </row>
    <row r="125" ht="15" customHeight="1">
      <c r="B125" s="30" t="inlineStr">
        <is>
          <t xml:space="preserve">   Note:  Includes estimated consumption for petroleum and other liquids.  Totals may not equal sum of components due to independent rounding.</t>
        </is>
      </c>
    </row>
    <row r="126" ht="15" customHeight="1">
      <c r="B126" s="30" t="inlineStr">
        <is>
          <t>Data for 2017 are model results and may differ from official EIA data reports.</t>
        </is>
      </c>
    </row>
    <row r="127" ht="15" customHeight="1">
      <c r="B127" s="30" t="inlineStr">
        <is>
          <t xml:space="preserve">   Sources:  2017 compressed and liquefied natural gas volumes:  U.S. Energy Information Administration (EIA),</t>
        </is>
      </c>
    </row>
    <row r="128" ht="15" customHeight="1">
      <c r="B128" s="30" t="inlineStr">
        <is>
          <t>AEO2019 National Energy Modeling System run ref2019.d111618a.  Other 2017 values derived using:  EIA, Monthly</t>
        </is>
      </c>
    </row>
    <row r="129" ht="15" customHeight="1">
      <c r="B129" s="30" t="inlineStr">
        <is>
          <t>Energy Review, September 2018; EIA, Fuel Oil and Kerosene Sales 2014; EIA, State Energy Data System 2016; Oak Ridge</t>
        </is>
      </c>
    </row>
    <row r="130" ht="15" customHeight="1">
      <c r="B130" s="30" t="inlineStr">
        <is>
          <t>National Laboratory, Transportation Energy Data Book:  Edition 36; Department of Defense, Defense Logistics Agency Energy,</t>
        </is>
      </c>
    </row>
    <row r="131" ht="15" customHeight="1">
      <c r="B131" s="30" t="inlineStr">
        <is>
          <t>Fiscal Year 2015 Fact Book; and EIA, AEO2019 National Energy Modeling System run ref2019.d111618a.  2018 and</t>
        </is>
      </c>
    </row>
    <row r="132" ht="15" customHeight="1">
      <c r="B132" s="30" t="inlineStr">
        <is>
          <t>projections:  EIA, AEO2019 National Energy Modeling System run ref2019.d111618a.</t>
        </is>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sheetPr>
    <outlinePr summaryBelow="1" summaryRight="1"/>
    <pageSetUpPr/>
  </sheetPr>
  <dimension ref="A1:AK76"/>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TSK000</t>
        </is>
      </c>
      <c r="B10" s="10" t="inlineStr">
        <is>
          <t>40. Light-Duty Vehicle Stock by Technology Type</t>
        </is>
      </c>
    </row>
    <row r="11" ht="15" customHeight="1">
      <c r="B11" s="9" t="inlineStr">
        <is>
          <t>(millions)</t>
        </is>
      </c>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Technology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Car Stock 1/</t>
        </is>
      </c>
    </row>
    <row r="16" ht="15" customHeight="1">
      <c r="B16" s="4" t="inlineStr">
        <is>
          <t xml:space="preserve"> Conventional Cars</t>
        </is>
      </c>
    </row>
    <row r="17" ht="15" customHeight="1">
      <c r="A17" s="25" t="inlineStr">
        <is>
          <t>TSK000:ba_GasolineICEVe</t>
        </is>
      </c>
      <c r="B17" s="7" t="inlineStr">
        <is>
          <t xml:space="preserve">   Gasoline ICE Vehicles</t>
        </is>
      </c>
      <c r="C17" s="16" t="n">
        <v>122.711388</v>
      </c>
      <c r="D17" s="16" t="n">
        <v>123.135612</v>
      </c>
      <c r="E17" s="16" t="n">
        <v>123.253426</v>
      </c>
      <c r="F17" s="16" t="n">
        <v>123.222893</v>
      </c>
      <c r="G17" s="16" t="n">
        <v>123.055527</v>
      </c>
      <c r="H17" s="16" t="n">
        <v>122.718056</v>
      </c>
      <c r="I17" s="16" t="n">
        <v>122.458916</v>
      </c>
      <c r="J17" s="16" t="n">
        <v>122.266251</v>
      </c>
      <c r="K17" s="16" t="n">
        <v>122.137253</v>
      </c>
      <c r="L17" s="16" t="n">
        <v>122.025963</v>
      </c>
      <c r="M17" s="16" t="n">
        <v>121.913261</v>
      </c>
      <c r="N17" s="16" t="n">
        <v>121.737373</v>
      </c>
      <c r="O17" s="16" t="n">
        <v>121.489922</v>
      </c>
      <c r="P17" s="16" t="n">
        <v>121.222878</v>
      </c>
      <c r="Q17" s="16" t="n">
        <v>121.018806</v>
      </c>
      <c r="R17" s="16" t="n">
        <v>120.824837</v>
      </c>
      <c r="S17" s="16" t="n">
        <v>120.670578</v>
      </c>
      <c r="T17" s="16" t="n">
        <v>120.57618</v>
      </c>
      <c r="U17" s="16" t="n">
        <v>120.540047</v>
      </c>
      <c r="V17" s="16" t="n">
        <v>120.566536</v>
      </c>
      <c r="W17" s="16" t="n">
        <v>120.675819</v>
      </c>
      <c r="X17" s="16" t="n">
        <v>120.892532</v>
      </c>
      <c r="Y17" s="16" t="n">
        <v>121.176064</v>
      </c>
      <c r="Z17" s="16" t="n">
        <v>121.525269</v>
      </c>
      <c r="AA17" s="16" t="n">
        <v>121.932854</v>
      </c>
      <c r="AB17" s="16" t="n">
        <v>122.378746</v>
      </c>
      <c r="AC17" s="16" t="n">
        <v>122.838478</v>
      </c>
      <c r="AD17" s="16" t="n">
        <v>123.325874</v>
      </c>
      <c r="AE17" s="16" t="n">
        <v>123.819046</v>
      </c>
      <c r="AF17" s="16" t="n">
        <v>124.296104</v>
      </c>
      <c r="AG17" s="16" t="n">
        <v>124.714691</v>
      </c>
      <c r="AH17" s="16" t="n">
        <v>125.055206</v>
      </c>
      <c r="AI17" s="16" t="n">
        <v>125.339851</v>
      </c>
      <c r="AJ17" s="16" t="n">
        <v>125.555641</v>
      </c>
      <c r="AK17" s="5" t="n">
        <v>0.000608</v>
      </c>
    </row>
    <row r="18" ht="15" customHeight="1">
      <c r="A18" s="25" t="inlineStr">
        <is>
          <t>TSK000:ba_TDIDieselICE</t>
        </is>
      </c>
      <c r="B18" s="7" t="inlineStr">
        <is>
          <t xml:space="preserve">   TDI Diesel ICE</t>
        </is>
      </c>
      <c r="C18" s="16" t="n">
        <v>0.803633</v>
      </c>
      <c r="D18" s="16" t="n">
        <v>0.777678</v>
      </c>
      <c r="E18" s="16" t="n">
        <v>0.7662639999999999</v>
      </c>
      <c r="F18" s="16" t="n">
        <v>0.770079</v>
      </c>
      <c r="G18" s="16" t="n">
        <v>0.778114</v>
      </c>
      <c r="H18" s="16" t="n">
        <v>0.792951</v>
      </c>
      <c r="I18" s="16" t="n">
        <v>0.816763</v>
      </c>
      <c r="J18" s="16" t="n">
        <v>0.849333</v>
      </c>
      <c r="K18" s="16" t="n">
        <v>0.893797</v>
      </c>
      <c r="L18" s="16" t="n">
        <v>0.952299</v>
      </c>
      <c r="M18" s="16" t="n">
        <v>1.026648</v>
      </c>
      <c r="N18" s="16" t="n">
        <v>1.123837</v>
      </c>
      <c r="O18" s="16" t="n">
        <v>1.23531</v>
      </c>
      <c r="P18" s="16" t="n">
        <v>1.363965</v>
      </c>
      <c r="Q18" s="16" t="n">
        <v>1.498988</v>
      </c>
      <c r="R18" s="16" t="n">
        <v>1.636628</v>
      </c>
      <c r="S18" s="16" t="n">
        <v>1.771043</v>
      </c>
      <c r="T18" s="16" t="n">
        <v>1.910757</v>
      </c>
      <c r="U18" s="16" t="n">
        <v>2.043822</v>
      </c>
      <c r="V18" s="16" t="n">
        <v>2.168493</v>
      </c>
      <c r="W18" s="16" t="n">
        <v>2.287811</v>
      </c>
      <c r="X18" s="16" t="n">
        <v>2.399066</v>
      </c>
      <c r="Y18" s="16" t="n">
        <v>2.501343</v>
      </c>
      <c r="Z18" s="16" t="n">
        <v>2.594395</v>
      </c>
      <c r="AA18" s="16" t="n">
        <v>2.677506</v>
      </c>
      <c r="AB18" s="16" t="n">
        <v>2.748384</v>
      </c>
      <c r="AC18" s="16" t="n">
        <v>2.807142</v>
      </c>
      <c r="AD18" s="16" t="n">
        <v>2.85537</v>
      </c>
      <c r="AE18" s="16" t="n">
        <v>2.891941</v>
      </c>
      <c r="AF18" s="16" t="n">
        <v>2.920111</v>
      </c>
      <c r="AG18" s="16" t="n">
        <v>2.939851</v>
      </c>
      <c r="AH18" s="16" t="n">
        <v>2.950457</v>
      </c>
      <c r="AI18" s="16" t="n">
        <v>2.953688</v>
      </c>
      <c r="AJ18" s="16" t="n">
        <v>2.949322</v>
      </c>
      <c r="AK18" s="5" t="n">
        <v>0.042537</v>
      </c>
    </row>
    <row r="19" ht="15" customHeight="1">
      <c r="A19" s="25" t="inlineStr">
        <is>
          <t>TSK000:ba_TotalConventi</t>
        </is>
      </c>
      <c r="B19" s="7" t="inlineStr">
        <is>
          <t xml:space="preserve">     Total Conventional Cars</t>
        </is>
      </c>
      <c r="C19" s="16" t="n">
        <v>123.515022</v>
      </c>
      <c r="D19" s="16" t="n">
        <v>123.913292</v>
      </c>
      <c r="E19" s="16" t="n">
        <v>124.019691</v>
      </c>
      <c r="F19" s="16" t="n">
        <v>123.992973</v>
      </c>
      <c r="G19" s="16" t="n">
        <v>123.833641</v>
      </c>
      <c r="H19" s="16" t="n">
        <v>123.511009</v>
      </c>
      <c r="I19" s="16" t="n">
        <v>123.275681</v>
      </c>
      <c r="J19" s="16" t="n">
        <v>123.115585</v>
      </c>
      <c r="K19" s="16" t="n">
        <v>123.031052</v>
      </c>
      <c r="L19" s="16" t="n">
        <v>122.978264</v>
      </c>
      <c r="M19" s="16" t="n">
        <v>122.939911</v>
      </c>
      <c r="N19" s="16" t="n">
        <v>122.861214</v>
      </c>
      <c r="O19" s="16" t="n">
        <v>122.725235</v>
      </c>
      <c r="P19" s="16" t="n">
        <v>122.586845</v>
      </c>
      <c r="Q19" s="16" t="n">
        <v>122.517792</v>
      </c>
      <c r="R19" s="16" t="n">
        <v>122.461464</v>
      </c>
      <c r="S19" s="16" t="n">
        <v>122.44162</v>
      </c>
      <c r="T19" s="16" t="n">
        <v>122.486938</v>
      </c>
      <c r="U19" s="16" t="n">
        <v>122.58387</v>
      </c>
      <c r="V19" s="16" t="n">
        <v>122.735031</v>
      </c>
      <c r="W19" s="16" t="n">
        <v>122.963631</v>
      </c>
      <c r="X19" s="16" t="n">
        <v>123.291595</v>
      </c>
      <c r="Y19" s="16" t="n">
        <v>123.677406</v>
      </c>
      <c r="Z19" s="16" t="n">
        <v>124.119667</v>
      </c>
      <c r="AA19" s="16" t="n">
        <v>124.610359</v>
      </c>
      <c r="AB19" s="16" t="n">
        <v>125.127129</v>
      </c>
      <c r="AC19" s="16" t="n">
        <v>125.645622</v>
      </c>
      <c r="AD19" s="16" t="n">
        <v>126.181244</v>
      </c>
      <c r="AE19" s="16" t="n">
        <v>126.710983</v>
      </c>
      <c r="AF19" s="16" t="n">
        <v>127.216217</v>
      </c>
      <c r="AG19" s="16" t="n">
        <v>127.654541</v>
      </c>
      <c r="AH19" s="16" t="n">
        <v>128.005661</v>
      </c>
      <c r="AI19" s="16" t="n">
        <v>128.293533</v>
      </c>
      <c r="AJ19" s="16" t="n">
        <v>128.504959</v>
      </c>
      <c r="AK19" s="5" t="n">
        <v>0.001138</v>
      </c>
    </row>
    <row r="21" ht="15" customHeight="1">
      <c r="B21" s="4" t="inlineStr">
        <is>
          <t xml:space="preserve"> Alternative-Fuel Cars</t>
        </is>
      </c>
    </row>
    <row r="22" ht="15" customHeight="1">
      <c r="A22" s="25" t="inlineStr">
        <is>
          <t>TSK000:ca_Ethanol-FlexF</t>
        </is>
      </c>
      <c r="B22" s="7" t="inlineStr">
        <is>
          <t xml:space="preserve">   Ethanol-Flex Fuel ICE</t>
        </is>
      </c>
      <c r="C22" s="16" t="n">
        <v>4.813383</v>
      </c>
      <c r="D22" s="16" t="n">
        <v>4.927487</v>
      </c>
      <c r="E22" s="16" t="n">
        <v>5.0174</v>
      </c>
      <c r="F22" s="16" t="n">
        <v>5.086414</v>
      </c>
      <c r="G22" s="16" t="n">
        <v>5.130294</v>
      </c>
      <c r="H22" s="16" t="n">
        <v>5.146977</v>
      </c>
      <c r="I22" s="16" t="n">
        <v>5.139135</v>
      </c>
      <c r="J22" s="16" t="n">
        <v>5.10922</v>
      </c>
      <c r="K22" s="16" t="n">
        <v>5.056395</v>
      </c>
      <c r="L22" s="16" t="n">
        <v>4.980655</v>
      </c>
      <c r="M22" s="16" t="n">
        <v>4.887201</v>
      </c>
      <c r="N22" s="16" t="n">
        <v>4.788911</v>
      </c>
      <c r="O22" s="16" t="n">
        <v>4.689025</v>
      </c>
      <c r="P22" s="16" t="n">
        <v>4.60491</v>
      </c>
      <c r="Q22" s="16" t="n">
        <v>4.539237</v>
      </c>
      <c r="R22" s="16" t="n">
        <v>4.489612</v>
      </c>
      <c r="S22" s="16" t="n">
        <v>4.458049</v>
      </c>
      <c r="T22" s="16" t="n">
        <v>4.454955</v>
      </c>
      <c r="U22" s="16" t="n">
        <v>4.46902</v>
      </c>
      <c r="V22" s="16" t="n">
        <v>4.498343</v>
      </c>
      <c r="W22" s="16" t="n">
        <v>4.548336</v>
      </c>
      <c r="X22" s="16" t="n">
        <v>4.609901</v>
      </c>
      <c r="Y22" s="16" t="n">
        <v>4.674325</v>
      </c>
      <c r="Z22" s="16" t="n">
        <v>4.739589</v>
      </c>
      <c r="AA22" s="16" t="n">
        <v>4.797886</v>
      </c>
      <c r="AB22" s="16" t="n">
        <v>4.846465</v>
      </c>
      <c r="AC22" s="16" t="n">
        <v>4.880943</v>
      </c>
      <c r="AD22" s="16" t="n">
        <v>4.905231</v>
      </c>
      <c r="AE22" s="16" t="n">
        <v>4.919268</v>
      </c>
      <c r="AF22" s="16" t="n">
        <v>4.911937</v>
      </c>
      <c r="AG22" s="16" t="n">
        <v>4.890924</v>
      </c>
      <c r="AH22" s="16" t="n">
        <v>4.860886</v>
      </c>
      <c r="AI22" s="16" t="n">
        <v>4.825336</v>
      </c>
      <c r="AJ22" s="16" t="n">
        <v>4.78445</v>
      </c>
      <c r="AK22" s="5" t="n">
        <v>-0.00092</v>
      </c>
    </row>
    <row r="23" ht="15" customHeight="1">
      <c r="A23" s="25" t="inlineStr">
        <is>
          <t>TSK000:ca_100mileEV</t>
        </is>
      </c>
      <c r="B23" s="7" t="inlineStr">
        <is>
          <t xml:space="preserve">   100 Mile Electric Vehicle</t>
        </is>
      </c>
      <c r="C23" s="16" t="n">
        <v>0.195882</v>
      </c>
      <c r="D23" s="16" t="n">
        <v>0.208961</v>
      </c>
      <c r="E23" s="16" t="n">
        <v>0.260034</v>
      </c>
      <c r="F23" s="16" t="n">
        <v>0.313793</v>
      </c>
      <c r="G23" s="16" t="n">
        <v>0.372325</v>
      </c>
      <c r="H23" s="16" t="n">
        <v>0.440716</v>
      </c>
      <c r="I23" s="16" t="n">
        <v>0.513588</v>
      </c>
      <c r="J23" s="16" t="n">
        <v>0.595387</v>
      </c>
      <c r="K23" s="16" t="n">
        <v>0.680871</v>
      </c>
      <c r="L23" s="16" t="n">
        <v>0.760109</v>
      </c>
      <c r="M23" s="16" t="n">
        <v>0.837168</v>
      </c>
      <c r="N23" s="16" t="n">
        <v>0.906489</v>
      </c>
      <c r="O23" s="16" t="n">
        <v>0.972457</v>
      </c>
      <c r="P23" s="16" t="n">
        <v>1.033574</v>
      </c>
      <c r="Q23" s="16" t="n">
        <v>1.092179</v>
      </c>
      <c r="R23" s="16" t="n">
        <v>1.143182</v>
      </c>
      <c r="S23" s="16" t="n">
        <v>1.191302</v>
      </c>
      <c r="T23" s="16" t="n">
        <v>1.236534</v>
      </c>
      <c r="U23" s="16" t="n">
        <v>1.278813</v>
      </c>
      <c r="V23" s="16" t="n">
        <v>1.317466</v>
      </c>
      <c r="W23" s="16" t="n">
        <v>1.351504</v>
      </c>
      <c r="X23" s="16" t="n">
        <v>1.382852</v>
      </c>
      <c r="Y23" s="16" t="n">
        <v>1.412077</v>
      </c>
      <c r="Z23" s="16" t="n">
        <v>1.439353</v>
      </c>
      <c r="AA23" s="16" t="n">
        <v>1.463613</v>
      </c>
      <c r="AB23" s="16" t="n">
        <v>1.486122</v>
      </c>
      <c r="AC23" s="16" t="n">
        <v>1.507143</v>
      </c>
      <c r="AD23" s="16" t="n">
        <v>1.527547</v>
      </c>
      <c r="AE23" s="16" t="n">
        <v>1.547346</v>
      </c>
      <c r="AF23" s="16" t="n">
        <v>1.566476</v>
      </c>
      <c r="AG23" s="16" t="n">
        <v>1.585167</v>
      </c>
      <c r="AH23" s="16" t="n">
        <v>1.604149</v>
      </c>
      <c r="AI23" s="16" t="n">
        <v>1.623101</v>
      </c>
      <c r="AJ23" s="16" t="n">
        <v>1.642135</v>
      </c>
      <c r="AK23" s="5" t="n">
        <v>0.06654599999999999</v>
      </c>
    </row>
    <row r="24" ht="15" customHeight="1">
      <c r="A24" s="25" t="inlineStr">
        <is>
          <t>TSK000:ca_ElectricVehic</t>
        </is>
      </c>
      <c r="B24" s="7" t="inlineStr">
        <is>
          <t xml:space="preserve">   200 Mile Electric Vehicle</t>
        </is>
      </c>
      <c r="C24" s="16" t="n">
        <v>0.134602</v>
      </c>
      <c r="D24" s="16" t="n">
        <v>0.1797</v>
      </c>
      <c r="E24" s="16" t="n">
        <v>0.346257</v>
      </c>
      <c r="F24" s="16" t="n">
        <v>0.556082</v>
      </c>
      <c r="G24" s="16" t="n">
        <v>0.776677</v>
      </c>
      <c r="H24" s="16" t="n">
        <v>1.003166</v>
      </c>
      <c r="I24" s="16" t="n">
        <v>1.249311</v>
      </c>
      <c r="J24" s="16" t="n">
        <v>1.523463</v>
      </c>
      <c r="K24" s="16" t="n">
        <v>1.820851</v>
      </c>
      <c r="L24" s="16" t="n">
        <v>2.114036</v>
      </c>
      <c r="M24" s="16" t="n">
        <v>2.406856</v>
      </c>
      <c r="N24" s="16" t="n">
        <v>2.700799</v>
      </c>
      <c r="O24" s="16" t="n">
        <v>3.004122</v>
      </c>
      <c r="P24" s="16" t="n">
        <v>3.305918</v>
      </c>
      <c r="Q24" s="16" t="n">
        <v>3.623039</v>
      </c>
      <c r="R24" s="16" t="n">
        <v>3.954119</v>
      </c>
      <c r="S24" s="16" t="n">
        <v>4.301428</v>
      </c>
      <c r="T24" s="16" t="n">
        <v>4.665046</v>
      </c>
      <c r="U24" s="16" t="n">
        <v>5.042279</v>
      </c>
      <c r="V24" s="16" t="n">
        <v>5.432127</v>
      </c>
      <c r="W24" s="16" t="n">
        <v>5.833308</v>
      </c>
      <c r="X24" s="16" t="n">
        <v>6.250597</v>
      </c>
      <c r="Y24" s="16" t="n">
        <v>6.684587</v>
      </c>
      <c r="Z24" s="16" t="n">
        <v>7.137063</v>
      </c>
      <c r="AA24" s="16" t="n">
        <v>7.591192</v>
      </c>
      <c r="AB24" s="16" t="n">
        <v>8.045318999999999</v>
      </c>
      <c r="AC24" s="16" t="n">
        <v>8.497761000000001</v>
      </c>
      <c r="AD24" s="16" t="n">
        <v>8.949951</v>
      </c>
      <c r="AE24" s="16" t="n">
        <v>9.400810999999999</v>
      </c>
      <c r="AF24" s="16" t="n">
        <v>9.849263000000001</v>
      </c>
      <c r="AG24" s="16" t="n">
        <v>10.290888</v>
      </c>
      <c r="AH24" s="16" t="n">
        <v>10.725594</v>
      </c>
      <c r="AI24" s="16" t="n">
        <v>11.15103</v>
      </c>
      <c r="AJ24" s="16" t="n">
        <v>11.564273</v>
      </c>
      <c r="AK24" s="5" t="n">
        <v>0.138985</v>
      </c>
    </row>
    <row r="25" ht="15" customHeight="1">
      <c r="A25" s="25" t="inlineStr">
        <is>
          <t>TSK000:ea_FuelCellGasol</t>
        </is>
      </c>
      <c r="B25" s="7" t="inlineStr">
        <is>
          <t xml:space="preserve">   300 Mile Electric Vehicle</t>
        </is>
      </c>
      <c r="C25" s="16" t="n">
        <v>0.03085</v>
      </c>
      <c r="D25" s="16" t="n">
        <v>0.166121</v>
      </c>
      <c r="E25" s="16" t="n">
        <v>0.382303</v>
      </c>
      <c r="F25" s="16" t="n">
        <v>0.664127</v>
      </c>
      <c r="G25" s="16" t="n">
        <v>1.020759</v>
      </c>
      <c r="H25" s="16" t="n">
        <v>1.3958</v>
      </c>
      <c r="I25" s="16" t="n">
        <v>1.793634</v>
      </c>
      <c r="J25" s="16" t="n">
        <v>2.201296</v>
      </c>
      <c r="K25" s="16" t="n">
        <v>2.613906</v>
      </c>
      <c r="L25" s="16" t="n">
        <v>3.02542</v>
      </c>
      <c r="M25" s="16" t="n">
        <v>3.444076</v>
      </c>
      <c r="N25" s="16" t="n">
        <v>3.875262</v>
      </c>
      <c r="O25" s="16" t="n">
        <v>4.321768</v>
      </c>
      <c r="P25" s="16" t="n">
        <v>4.798095</v>
      </c>
      <c r="Q25" s="16" t="n">
        <v>5.305131</v>
      </c>
      <c r="R25" s="16" t="n">
        <v>5.836092</v>
      </c>
      <c r="S25" s="16" t="n">
        <v>6.386522</v>
      </c>
      <c r="T25" s="16" t="n">
        <v>6.950972</v>
      </c>
      <c r="U25" s="16" t="n">
        <v>7.521293</v>
      </c>
      <c r="V25" s="16" t="n">
        <v>8.090450000000001</v>
      </c>
      <c r="W25" s="16" t="n">
        <v>8.655412</v>
      </c>
      <c r="X25" s="16" t="n">
        <v>9.212337</v>
      </c>
      <c r="Y25" s="16" t="n">
        <v>9.756588000000001</v>
      </c>
      <c r="Z25" s="16" t="n">
        <v>10.286201</v>
      </c>
      <c r="AA25" s="16" t="n">
        <v>10.80535</v>
      </c>
      <c r="AB25" s="16" t="n">
        <v>11.314354</v>
      </c>
      <c r="AC25" s="16" t="n">
        <v>11.817442</v>
      </c>
      <c r="AD25" s="16" t="n">
        <v>12.315123</v>
      </c>
      <c r="AE25" s="16" t="n">
        <v>12.804375</v>
      </c>
      <c r="AF25" s="16" t="n">
        <v>13.284403</v>
      </c>
      <c r="AG25" s="16" t="n">
        <v>13.750421</v>
      </c>
      <c r="AH25" s="16" t="n">
        <v>14.200466</v>
      </c>
      <c r="AI25" s="16" t="n">
        <v>14.636414</v>
      </c>
      <c r="AJ25" s="16" t="n">
        <v>15.054511</v>
      </c>
      <c r="AK25" s="5" t="n">
        <v>0.151235</v>
      </c>
    </row>
    <row r="26" ht="15" customHeight="1">
      <c r="A26" s="25" t="inlineStr">
        <is>
          <t>TSK000:ca_Plug-inGasoli</t>
        </is>
      </c>
      <c r="B26" s="7" t="inlineStr">
        <is>
          <t xml:space="preserve">   Plug-in 10 Gasoline Hybrid</t>
        </is>
      </c>
      <c r="C26" s="16" t="n">
        <v>0.166916</v>
      </c>
      <c r="D26" s="16" t="n">
        <v>0.194989</v>
      </c>
      <c r="E26" s="16" t="n">
        <v>0.225908</v>
      </c>
      <c r="F26" s="16" t="n">
        <v>0.261096</v>
      </c>
      <c r="G26" s="16" t="n">
        <v>0.311727</v>
      </c>
      <c r="H26" s="16" t="n">
        <v>0.370292</v>
      </c>
      <c r="I26" s="16" t="n">
        <v>0.432608</v>
      </c>
      <c r="J26" s="16" t="n">
        <v>0.498413</v>
      </c>
      <c r="K26" s="16" t="n">
        <v>0.5688569999999999</v>
      </c>
      <c r="L26" s="16" t="n">
        <v>0.63855</v>
      </c>
      <c r="M26" s="16" t="n">
        <v>0.707152</v>
      </c>
      <c r="N26" s="16" t="n">
        <v>0.773436</v>
      </c>
      <c r="O26" s="16" t="n">
        <v>0.836693</v>
      </c>
      <c r="P26" s="16" t="n">
        <v>0.896938</v>
      </c>
      <c r="Q26" s="16" t="n">
        <v>0.954492</v>
      </c>
      <c r="R26" s="16" t="n">
        <v>1.009833</v>
      </c>
      <c r="S26" s="16" t="n">
        <v>1.062623</v>
      </c>
      <c r="T26" s="16" t="n">
        <v>1.113106</v>
      </c>
      <c r="U26" s="16" t="n">
        <v>1.160533</v>
      </c>
      <c r="V26" s="16" t="n">
        <v>1.205132</v>
      </c>
      <c r="W26" s="16" t="n">
        <v>1.246999</v>
      </c>
      <c r="X26" s="16" t="n">
        <v>1.284144</v>
      </c>
      <c r="Y26" s="16" t="n">
        <v>1.318235</v>
      </c>
      <c r="Z26" s="16" t="n">
        <v>1.349379</v>
      </c>
      <c r="AA26" s="16" t="n">
        <v>1.377192</v>
      </c>
      <c r="AB26" s="16" t="n">
        <v>1.401889</v>
      </c>
      <c r="AC26" s="16" t="n">
        <v>1.423813</v>
      </c>
      <c r="AD26" s="16" t="n">
        <v>1.443546</v>
      </c>
      <c r="AE26" s="16" t="n">
        <v>1.46105</v>
      </c>
      <c r="AF26" s="16" t="n">
        <v>1.476283</v>
      </c>
      <c r="AG26" s="16" t="n">
        <v>1.489851</v>
      </c>
      <c r="AH26" s="16" t="n">
        <v>1.502311</v>
      </c>
      <c r="AI26" s="16" t="n">
        <v>1.513587</v>
      </c>
      <c r="AJ26" s="16" t="n">
        <v>1.524038</v>
      </c>
      <c r="AK26" s="5" t="n">
        <v>0.06636499999999999</v>
      </c>
    </row>
    <row r="27" ht="15" customHeight="1">
      <c r="A27" s="25" t="inlineStr">
        <is>
          <t>TSK000:ca_Plug-in40Hybd</t>
        </is>
      </c>
      <c r="B27" s="7" t="inlineStr">
        <is>
          <t xml:space="preserve">   Plug-in 40 Gasoline Hybrid</t>
        </is>
      </c>
      <c r="C27" s="16" t="n">
        <v>0.157999</v>
      </c>
      <c r="D27" s="16" t="n">
        <v>0.264722</v>
      </c>
      <c r="E27" s="16" t="n">
        <v>0.376923</v>
      </c>
      <c r="F27" s="16" t="n">
        <v>0.493695</v>
      </c>
      <c r="G27" s="16" t="n">
        <v>0.601855</v>
      </c>
      <c r="H27" s="16" t="n">
        <v>0.699711</v>
      </c>
      <c r="I27" s="16" t="n">
        <v>0.792376</v>
      </c>
      <c r="J27" s="16" t="n">
        <v>0.88319</v>
      </c>
      <c r="K27" s="16" t="n">
        <v>0.969069</v>
      </c>
      <c r="L27" s="16" t="n">
        <v>1.054026</v>
      </c>
      <c r="M27" s="16" t="n">
        <v>1.140216</v>
      </c>
      <c r="N27" s="16" t="n">
        <v>1.227819</v>
      </c>
      <c r="O27" s="16" t="n">
        <v>1.322794</v>
      </c>
      <c r="P27" s="16" t="n">
        <v>1.419631</v>
      </c>
      <c r="Q27" s="16" t="n">
        <v>1.517574</v>
      </c>
      <c r="R27" s="16" t="n">
        <v>1.615744</v>
      </c>
      <c r="S27" s="16" t="n">
        <v>1.712074</v>
      </c>
      <c r="T27" s="16" t="n">
        <v>1.807249</v>
      </c>
      <c r="U27" s="16" t="n">
        <v>1.900304</v>
      </c>
      <c r="V27" s="16" t="n">
        <v>1.993035</v>
      </c>
      <c r="W27" s="16" t="n">
        <v>2.085741</v>
      </c>
      <c r="X27" s="16" t="n">
        <v>2.179276</v>
      </c>
      <c r="Y27" s="16" t="n">
        <v>2.273645</v>
      </c>
      <c r="Z27" s="16" t="n">
        <v>2.369363</v>
      </c>
      <c r="AA27" s="16" t="n">
        <v>2.463845</v>
      </c>
      <c r="AB27" s="16" t="n">
        <v>2.557444</v>
      </c>
      <c r="AC27" s="16" t="n">
        <v>2.649464</v>
      </c>
      <c r="AD27" s="16" t="n">
        <v>2.739549</v>
      </c>
      <c r="AE27" s="16" t="n">
        <v>2.826879</v>
      </c>
      <c r="AF27" s="16" t="n">
        <v>2.910505</v>
      </c>
      <c r="AG27" s="16" t="n">
        <v>2.989496</v>
      </c>
      <c r="AH27" s="16" t="n">
        <v>3.064125</v>
      </c>
      <c r="AI27" s="16" t="n">
        <v>3.133706</v>
      </c>
      <c r="AJ27" s="16" t="n">
        <v>3.198083</v>
      </c>
      <c r="AK27" s="5" t="n">
        <v>0.08097500000000001</v>
      </c>
    </row>
    <row r="28" ht="15" customHeight="1">
      <c r="A28" s="25" t="inlineStr">
        <is>
          <t>TSK000:ca_Electric-Dies</t>
        </is>
      </c>
      <c r="B28" s="7" t="inlineStr">
        <is>
          <t xml:space="preserve">   Electric-Diesel Hybrid</t>
        </is>
      </c>
      <c r="C28" s="16" t="n">
        <v>0</v>
      </c>
      <c r="D28" s="16" t="n">
        <v>0</v>
      </c>
      <c r="E28" s="16" t="n">
        <v>0</v>
      </c>
      <c r="F28" s="16" t="n">
        <v>0</v>
      </c>
      <c r="G28" s="16" t="n">
        <v>0</v>
      </c>
      <c r="H28" s="16" t="n">
        <v>0</v>
      </c>
      <c r="I28" s="16" t="n">
        <v>0</v>
      </c>
      <c r="J28" s="16" t="n">
        <v>0</v>
      </c>
      <c r="K28" s="16" t="n">
        <v>0</v>
      </c>
      <c r="L28" s="16" t="n">
        <v>0</v>
      </c>
      <c r="M28" s="16" t="n">
        <v>0</v>
      </c>
      <c r="N28" s="16" t="n">
        <v>0</v>
      </c>
      <c r="O28" s="16" t="n">
        <v>0</v>
      </c>
      <c r="P28" s="16" t="n">
        <v>0.001106</v>
      </c>
      <c r="Q28" s="16" t="n">
        <v>0.006045</v>
      </c>
      <c r="R28" s="16" t="n">
        <v>0.014296</v>
      </c>
      <c r="S28" s="16" t="n">
        <v>0.024435</v>
      </c>
      <c r="T28" s="16" t="n">
        <v>0.035563</v>
      </c>
      <c r="U28" s="16" t="n">
        <v>0.047097</v>
      </c>
      <c r="V28" s="16" t="n">
        <v>0.058716</v>
      </c>
      <c r="W28" s="16" t="n">
        <v>0.070455</v>
      </c>
      <c r="X28" s="16" t="n">
        <v>0.08217000000000001</v>
      </c>
      <c r="Y28" s="16" t="n">
        <v>0.093822</v>
      </c>
      <c r="Z28" s="16" t="n">
        <v>0.105484</v>
      </c>
      <c r="AA28" s="16" t="n">
        <v>0.117164</v>
      </c>
      <c r="AB28" s="16" t="n">
        <v>0.128677</v>
      </c>
      <c r="AC28" s="16" t="n">
        <v>0.139957</v>
      </c>
      <c r="AD28" s="16" t="n">
        <v>0.15096</v>
      </c>
      <c r="AE28" s="16" t="n">
        <v>0.161474</v>
      </c>
      <c r="AF28" s="16" t="n">
        <v>0.171426</v>
      </c>
      <c r="AG28" s="16" t="n">
        <v>0.180641</v>
      </c>
      <c r="AH28" s="16" t="n">
        <v>0.188912</v>
      </c>
      <c r="AI28" s="16" t="n">
        <v>0.196291</v>
      </c>
      <c r="AJ28" s="16" t="n">
        <v>0.202719</v>
      </c>
      <c r="AK28" s="5" t="inlineStr">
        <is>
          <t>- -</t>
        </is>
      </c>
    </row>
    <row r="29" ht="15" customHeight="1">
      <c r="A29" s="25" t="inlineStr">
        <is>
          <t>TSK000:ca_Electric-Gaso</t>
        </is>
      </c>
      <c r="B29" s="7" t="inlineStr">
        <is>
          <t xml:space="preserve">   Electric-Gasoline Hybrid</t>
        </is>
      </c>
      <c r="C29" s="16" t="n">
        <v>3.706463</v>
      </c>
      <c r="D29" s="16" t="n">
        <v>4.135645</v>
      </c>
      <c r="E29" s="16" t="n">
        <v>4.549326</v>
      </c>
      <c r="F29" s="16" t="n">
        <v>4.944612</v>
      </c>
      <c r="G29" s="16" t="n">
        <v>5.317537</v>
      </c>
      <c r="H29" s="16" t="n">
        <v>5.665772</v>
      </c>
      <c r="I29" s="16" t="n">
        <v>6.013466</v>
      </c>
      <c r="J29" s="16" t="n">
        <v>6.364937</v>
      </c>
      <c r="K29" s="16" t="n">
        <v>6.703647</v>
      </c>
      <c r="L29" s="16" t="n">
        <v>7.046333</v>
      </c>
      <c r="M29" s="16" t="n">
        <v>7.395318</v>
      </c>
      <c r="N29" s="16" t="n">
        <v>7.749272</v>
      </c>
      <c r="O29" s="16" t="n">
        <v>8.110472</v>
      </c>
      <c r="P29" s="16" t="n">
        <v>8.479810000000001</v>
      </c>
      <c r="Q29" s="16" t="n">
        <v>8.859372</v>
      </c>
      <c r="R29" s="16" t="n">
        <v>9.236145</v>
      </c>
      <c r="S29" s="16" t="n">
        <v>9.608261000000001</v>
      </c>
      <c r="T29" s="16" t="n">
        <v>9.971204999999999</v>
      </c>
      <c r="U29" s="16" t="n">
        <v>10.323838</v>
      </c>
      <c r="V29" s="16" t="n">
        <v>10.665428</v>
      </c>
      <c r="W29" s="16" t="n">
        <v>10.998904</v>
      </c>
      <c r="X29" s="16" t="n">
        <v>11.323565</v>
      </c>
      <c r="Y29" s="16" t="n">
        <v>11.633993</v>
      </c>
      <c r="Z29" s="16" t="n">
        <v>11.931743</v>
      </c>
      <c r="AA29" s="16" t="n">
        <v>12.21639</v>
      </c>
      <c r="AB29" s="16" t="n">
        <v>12.484378</v>
      </c>
      <c r="AC29" s="16" t="n">
        <v>12.734292</v>
      </c>
      <c r="AD29" s="16" t="n">
        <v>12.967894</v>
      </c>
      <c r="AE29" s="16" t="n">
        <v>13.183614</v>
      </c>
      <c r="AF29" s="16" t="n">
        <v>13.379957</v>
      </c>
      <c r="AG29" s="16" t="n">
        <v>13.55348</v>
      </c>
      <c r="AH29" s="16" t="n">
        <v>13.70423</v>
      </c>
      <c r="AI29" s="16" t="n">
        <v>13.834745</v>
      </c>
      <c r="AJ29" s="16" t="n">
        <v>13.944232</v>
      </c>
      <c r="AK29" s="5" t="n">
        <v>0.038713</v>
      </c>
    </row>
    <row r="30" ht="15" customHeight="1">
      <c r="A30" s="25" t="inlineStr">
        <is>
          <t>TSK000:ca_CompressedNat</t>
        </is>
      </c>
      <c r="B30" s="7" t="inlineStr">
        <is>
          <t xml:space="preserve">   Natural Gas ICE</t>
        </is>
      </c>
      <c r="C30" s="16" t="n">
        <v>0.029741</v>
      </c>
      <c r="D30" s="16" t="n">
        <v>0.024521</v>
      </c>
      <c r="E30" s="16" t="n">
        <v>0.019041</v>
      </c>
      <c r="F30" s="16" t="n">
        <v>0.017268</v>
      </c>
      <c r="G30" s="16" t="n">
        <v>0.01633</v>
      </c>
      <c r="H30" s="16" t="n">
        <v>0.015496</v>
      </c>
      <c r="I30" s="16" t="n">
        <v>0.014768</v>
      </c>
      <c r="J30" s="16" t="n">
        <v>0.014121</v>
      </c>
      <c r="K30" s="16" t="n">
        <v>0.013533</v>
      </c>
      <c r="L30" s="16" t="n">
        <v>0.013041</v>
      </c>
      <c r="M30" s="16" t="n">
        <v>0.012605</v>
      </c>
      <c r="N30" s="16" t="n">
        <v>0.012236</v>
      </c>
      <c r="O30" s="16" t="n">
        <v>0.011926</v>
      </c>
      <c r="P30" s="16" t="n">
        <v>0.011697</v>
      </c>
      <c r="Q30" s="16" t="n">
        <v>0.011563</v>
      </c>
      <c r="R30" s="16" t="n">
        <v>0.01148</v>
      </c>
      <c r="S30" s="16" t="n">
        <v>0.011457</v>
      </c>
      <c r="T30" s="16" t="n">
        <v>0.011497</v>
      </c>
      <c r="U30" s="16" t="n">
        <v>0.011577</v>
      </c>
      <c r="V30" s="16" t="n">
        <v>0.011685</v>
      </c>
      <c r="W30" s="16" t="n">
        <v>0.011779</v>
      </c>
      <c r="X30" s="16" t="n">
        <v>0.011888</v>
      </c>
      <c r="Y30" s="16" t="n">
        <v>0.012001</v>
      </c>
      <c r="Z30" s="16" t="n">
        <v>0.012114</v>
      </c>
      <c r="AA30" s="16" t="n">
        <v>0.01227</v>
      </c>
      <c r="AB30" s="16" t="n">
        <v>0.012376</v>
      </c>
      <c r="AC30" s="16" t="n">
        <v>0.012532</v>
      </c>
      <c r="AD30" s="16" t="n">
        <v>0.012681</v>
      </c>
      <c r="AE30" s="16" t="n">
        <v>0.012822</v>
      </c>
      <c r="AF30" s="16" t="n">
        <v>0.012952</v>
      </c>
      <c r="AG30" s="16" t="n">
        <v>0.01307</v>
      </c>
      <c r="AH30" s="16" t="n">
        <v>0.013175</v>
      </c>
      <c r="AI30" s="16" t="n">
        <v>0.013271</v>
      </c>
      <c r="AJ30" s="16" t="n">
        <v>0.013357</v>
      </c>
      <c r="AK30" s="5" t="n">
        <v>-0.018804</v>
      </c>
    </row>
    <row r="31" ht="15" customHeight="1">
      <c r="A31" s="25" t="inlineStr">
        <is>
          <t>TSK000:da_CompressedNat</t>
        </is>
      </c>
      <c r="B31" s="7" t="inlineStr">
        <is>
          <t xml:space="preserve">   Natural Gas Bi-fuel</t>
        </is>
      </c>
      <c r="C31" s="16" t="n">
        <v>0.048749</v>
      </c>
      <c r="D31" s="16" t="n">
        <v>0.047325</v>
      </c>
      <c r="E31" s="16" t="n">
        <v>0.046074</v>
      </c>
      <c r="F31" s="16" t="n">
        <v>0.044931</v>
      </c>
      <c r="G31" s="16" t="n">
        <v>0.043953</v>
      </c>
      <c r="H31" s="16" t="n">
        <v>0.043008</v>
      </c>
      <c r="I31" s="16" t="n">
        <v>0.042172</v>
      </c>
      <c r="J31" s="16" t="n">
        <v>0.041302</v>
      </c>
      <c r="K31" s="16" t="n">
        <v>0.040327</v>
      </c>
      <c r="L31" s="16" t="n">
        <v>0.039335</v>
      </c>
      <c r="M31" s="16" t="n">
        <v>0.038347</v>
      </c>
      <c r="N31" s="16" t="n">
        <v>0.037448</v>
      </c>
      <c r="O31" s="16" t="n">
        <v>0.036694</v>
      </c>
      <c r="P31" s="16" t="n">
        <v>0.036111</v>
      </c>
      <c r="Q31" s="16" t="n">
        <v>0.03575</v>
      </c>
      <c r="R31" s="16" t="n">
        <v>0.035506</v>
      </c>
      <c r="S31" s="16" t="n">
        <v>0.035422</v>
      </c>
      <c r="T31" s="16" t="n">
        <v>0.0355</v>
      </c>
      <c r="U31" s="16" t="n">
        <v>0.035655</v>
      </c>
      <c r="V31" s="16" t="n">
        <v>0.03586</v>
      </c>
      <c r="W31" s="16" t="n">
        <v>0.036056</v>
      </c>
      <c r="X31" s="16" t="n">
        <v>0.036274</v>
      </c>
      <c r="Y31" s="16" t="n">
        <v>0.036511</v>
      </c>
      <c r="Z31" s="16" t="n">
        <v>0.036762</v>
      </c>
      <c r="AA31" s="16" t="n">
        <v>0.03711</v>
      </c>
      <c r="AB31" s="16" t="n">
        <v>0.037473</v>
      </c>
      <c r="AC31" s="16" t="n">
        <v>0.037821</v>
      </c>
      <c r="AD31" s="16" t="n">
        <v>0.038169</v>
      </c>
      <c r="AE31" s="16" t="n">
        <v>0.038505</v>
      </c>
      <c r="AF31" s="16" t="n">
        <v>0.038822</v>
      </c>
      <c r="AG31" s="16" t="n">
        <v>0.039101</v>
      </c>
      <c r="AH31" s="16" t="n">
        <v>0.03934</v>
      </c>
      <c r="AI31" s="16" t="n">
        <v>0.039555</v>
      </c>
      <c r="AJ31" s="16" t="n">
        <v>0.039738</v>
      </c>
      <c r="AK31" s="5" t="n">
        <v>-0.005445</v>
      </c>
    </row>
    <row r="32" ht="15" customHeight="1">
      <c r="A32" s="25" t="inlineStr">
        <is>
          <t>TSK000:da_LiquefiedPetr</t>
        </is>
      </c>
      <c r="B32" s="7" t="inlineStr">
        <is>
          <t xml:space="preserve">   Propane ICE</t>
        </is>
      </c>
      <c r="C32" s="16" t="n">
        <v>0.004394</v>
      </c>
      <c r="D32" s="16" t="n">
        <v>0.00445</v>
      </c>
      <c r="E32" s="16" t="n">
        <v>0.004533</v>
      </c>
      <c r="F32" s="16" t="n">
        <v>0.004636</v>
      </c>
      <c r="G32" s="16" t="n">
        <v>0.004761</v>
      </c>
      <c r="H32" s="16" t="n">
        <v>0.004867</v>
      </c>
      <c r="I32" s="16" t="n">
        <v>0.004983</v>
      </c>
      <c r="J32" s="16" t="n">
        <v>0.005108</v>
      </c>
      <c r="K32" s="16" t="n">
        <v>0.005233</v>
      </c>
      <c r="L32" s="16" t="n">
        <v>0.005365</v>
      </c>
      <c r="M32" s="16" t="n">
        <v>0.005504</v>
      </c>
      <c r="N32" s="16" t="n">
        <v>0.005646</v>
      </c>
      <c r="O32" s="16" t="n">
        <v>0.005792</v>
      </c>
      <c r="P32" s="16" t="n">
        <v>0.005943</v>
      </c>
      <c r="Q32" s="16" t="n">
        <v>0.006101</v>
      </c>
      <c r="R32" s="16" t="n">
        <v>0.006253</v>
      </c>
      <c r="S32" s="16" t="n">
        <v>0.006407</v>
      </c>
      <c r="T32" s="16" t="n">
        <v>0.006562</v>
      </c>
      <c r="U32" s="16" t="n">
        <v>0.006711</v>
      </c>
      <c r="V32" s="16" t="n">
        <v>0.006855</v>
      </c>
      <c r="W32" s="16" t="n">
        <v>0.006998</v>
      </c>
      <c r="X32" s="16" t="n">
        <v>0.007137</v>
      </c>
      <c r="Y32" s="16" t="n">
        <v>0.007276</v>
      </c>
      <c r="Z32" s="16" t="n">
        <v>0.007419</v>
      </c>
      <c r="AA32" s="16" t="n">
        <v>0.007529</v>
      </c>
      <c r="AB32" s="16" t="n">
        <v>0.007673</v>
      </c>
      <c r="AC32" s="16" t="n">
        <v>0.007825</v>
      </c>
      <c r="AD32" s="16" t="n">
        <v>0.007982</v>
      </c>
      <c r="AE32" s="16" t="n">
        <v>0.008141000000000001</v>
      </c>
      <c r="AF32" s="16" t="n">
        <v>0.008300999999999999</v>
      </c>
      <c r="AG32" s="16" t="n">
        <v>0.008460000000000001</v>
      </c>
      <c r="AH32" s="16" t="n">
        <v>0.008614999999999999</v>
      </c>
      <c r="AI32" s="16" t="n">
        <v>0.008772</v>
      </c>
      <c r="AJ32" s="16" t="n">
        <v>0.008926999999999999</v>
      </c>
      <c r="AK32" s="5" t="n">
        <v>0.021997</v>
      </c>
    </row>
    <row r="33" ht="15" customHeight="1">
      <c r="A33" s="25" t="inlineStr">
        <is>
          <t>TSK000:ea_LiquefiedPetr</t>
        </is>
      </c>
      <c r="B33" s="7" t="inlineStr">
        <is>
          <t xml:space="preserve">   Propane Bi-fuel</t>
        </is>
      </c>
      <c r="C33" s="16" t="n">
        <v>0.008613000000000001</v>
      </c>
      <c r="D33" s="16" t="n">
        <v>0.008585000000000001</v>
      </c>
      <c r="E33" s="16" t="n">
        <v>0.008586</v>
      </c>
      <c r="F33" s="16" t="n">
        <v>0.008629</v>
      </c>
      <c r="G33" s="16" t="n">
        <v>0.008718</v>
      </c>
      <c r="H33" s="16" t="n">
        <v>0.008786</v>
      </c>
      <c r="I33" s="16" t="n">
        <v>0.008874</v>
      </c>
      <c r="J33" s="16" t="n">
        <v>0.008972000000000001</v>
      </c>
      <c r="K33" s="16" t="n">
        <v>0.009068</v>
      </c>
      <c r="L33" s="16" t="n">
        <v>0.009169999999999999</v>
      </c>
      <c r="M33" s="16" t="n">
        <v>0.009277000000000001</v>
      </c>
      <c r="N33" s="16" t="n">
        <v>0.009386</v>
      </c>
      <c r="O33" s="16" t="n">
        <v>0.009502999999999999</v>
      </c>
      <c r="P33" s="16" t="n">
        <v>0.009624000000000001</v>
      </c>
      <c r="Q33" s="16" t="n">
        <v>0.00976</v>
      </c>
      <c r="R33" s="16" t="n">
        <v>0.009892</v>
      </c>
      <c r="S33" s="16" t="n">
        <v>0.010033</v>
      </c>
      <c r="T33" s="16" t="n">
        <v>0.010184</v>
      </c>
      <c r="U33" s="16" t="n">
        <v>0.010331</v>
      </c>
      <c r="V33" s="16" t="n">
        <v>0.010471</v>
      </c>
      <c r="W33" s="16" t="n">
        <v>0.010604</v>
      </c>
      <c r="X33" s="16" t="n">
        <v>0.010731</v>
      </c>
      <c r="Y33" s="16" t="n">
        <v>0.010855</v>
      </c>
      <c r="Z33" s="16" t="n">
        <v>0.01098</v>
      </c>
      <c r="AA33" s="16" t="n">
        <v>0.011036</v>
      </c>
      <c r="AB33" s="16" t="n">
        <v>0.011147</v>
      </c>
      <c r="AC33" s="16" t="n">
        <v>0.011264</v>
      </c>
      <c r="AD33" s="16" t="n">
        <v>0.011381</v>
      </c>
      <c r="AE33" s="16" t="n">
        <v>0.011495</v>
      </c>
      <c r="AF33" s="16" t="n">
        <v>0.011603</v>
      </c>
      <c r="AG33" s="16" t="n">
        <v>0.011702</v>
      </c>
      <c r="AH33" s="16" t="n">
        <v>0.011789</v>
      </c>
      <c r="AI33" s="16" t="n">
        <v>0.011869</v>
      </c>
      <c r="AJ33" s="16" t="n">
        <v>0.01194</v>
      </c>
      <c r="AK33" s="5" t="n">
        <v>0.010362</v>
      </c>
    </row>
    <row r="34" ht="15" customHeight="1">
      <c r="A34" s="25" t="inlineStr">
        <is>
          <t>TSK000:ea_FuelCellMetha</t>
        </is>
      </c>
      <c r="B34" s="7" t="inlineStr">
        <is>
          <t xml:space="preserve">   Fuel Cell Methanol</t>
        </is>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5" t="inlineStr">
        <is>
          <t>- -</t>
        </is>
      </c>
    </row>
    <row r="35" ht="15" customHeight="1">
      <c r="A35" s="25" t="inlineStr">
        <is>
          <t>TSK000:ea_FuelCellHydro</t>
        </is>
      </c>
      <c r="B35" s="7" t="inlineStr">
        <is>
          <t xml:space="preserve">   Fuel Cell Hydrogen</t>
        </is>
      </c>
      <c r="C35" s="16" t="n">
        <v>0.00282</v>
      </c>
      <c r="D35" s="16" t="n">
        <v>0.005543</v>
      </c>
      <c r="E35" s="16" t="n">
        <v>0.010657</v>
      </c>
      <c r="F35" s="16" t="n">
        <v>0.019237</v>
      </c>
      <c r="G35" s="16" t="n">
        <v>0.034423</v>
      </c>
      <c r="H35" s="16" t="n">
        <v>0.056417</v>
      </c>
      <c r="I35" s="16" t="n">
        <v>0.079184</v>
      </c>
      <c r="J35" s="16" t="n">
        <v>0.104646</v>
      </c>
      <c r="K35" s="16" t="n">
        <v>0.132151</v>
      </c>
      <c r="L35" s="16" t="n">
        <v>0.159071</v>
      </c>
      <c r="M35" s="16" t="n">
        <v>0.185275</v>
      </c>
      <c r="N35" s="16" t="n">
        <v>0.209316</v>
      </c>
      <c r="O35" s="16" t="n">
        <v>0.232766</v>
      </c>
      <c r="P35" s="16" t="n">
        <v>0.255124</v>
      </c>
      <c r="Q35" s="16" t="n">
        <v>0.276566</v>
      </c>
      <c r="R35" s="16" t="n">
        <v>0.294879</v>
      </c>
      <c r="S35" s="16" t="n">
        <v>0.311813</v>
      </c>
      <c r="T35" s="16" t="n">
        <v>0.327609</v>
      </c>
      <c r="U35" s="16" t="n">
        <v>0.342043</v>
      </c>
      <c r="V35" s="16" t="n">
        <v>0.355095</v>
      </c>
      <c r="W35" s="16" t="n">
        <v>0.365934</v>
      </c>
      <c r="X35" s="16" t="n">
        <v>0.375168</v>
      </c>
      <c r="Y35" s="16" t="n">
        <v>0.38295</v>
      </c>
      <c r="Z35" s="16" t="n">
        <v>0.389479</v>
      </c>
      <c r="AA35" s="16" t="n">
        <v>0.394693</v>
      </c>
      <c r="AB35" s="16" t="n">
        <v>0.398869</v>
      </c>
      <c r="AC35" s="16" t="n">
        <v>0.402282</v>
      </c>
      <c r="AD35" s="16" t="n">
        <v>0.405169</v>
      </c>
      <c r="AE35" s="16" t="n">
        <v>0.407599</v>
      </c>
      <c r="AF35" s="16" t="n">
        <v>0.409628</v>
      </c>
      <c r="AG35" s="16" t="n">
        <v>0.411494</v>
      </c>
      <c r="AH35" s="16" t="n">
        <v>0.4135</v>
      </c>
      <c r="AI35" s="16" t="n">
        <v>0.415589</v>
      </c>
      <c r="AJ35" s="16" t="n">
        <v>0.417831</v>
      </c>
      <c r="AK35" s="5" t="n">
        <v>0.144627</v>
      </c>
    </row>
    <row r="36" ht="15" customHeight="1">
      <c r="A36" s="25" t="inlineStr">
        <is>
          <t>TSK000:ea_TotalAlternat</t>
        </is>
      </c>
      <c r="B36" s="7" t="inlineStr">
        <is>
          <t xml:space="preserve">     Total Alternative Cars</t>
        </is>
      </c>
      <c r="C36" s="16" t="n">
        <v>9.300412</v>
      </c>
      <c r="D36" s="16" t="n">
        <v>10.168049</v>
      </c>
      <c r="E36" s="16" t="n">
        <v>11.247043</v>
      </c>
      <c r="F36" s="16" t="n">
        <v>12.414519</v>
      </c>
      <c r="G36" s="16" t="n">
        <v>13.639361</v>
      </c>
      <c r="H36" s="16" t="n">
        <v>14.851009</v>
      </c>
      <c r="I36" s="16" t="n">
        <v>16.084099</v>
      </c>
      <c r="J36" s="16" t="n">
        <v>17.350054</v>
      </c>
      <c r="K36" s="16" t="n">
        <v>18.613907</v>
      </c>
      <c r="L36" s="16" t="n">
        <v>19.84511</v>
      </c>
      <c r="M36" s="16" t="n">
        <v>21.068996</v>
      </c>
      <c r="N36" s="16" t="n">
        <v>22.296021</v>
      </c>
      <c r="O36" s="16" t="n">
        <v>23.55401</v>
      </c>
      <c r="P36" s="16" t="n">
        <v>24.858482</v>
      </c>
      <c r="Q36" s="16" t="n">
        <v>26.236809</v>
      </c>
      <c r="R36" s="16" t="n">
        <v>27.65703</v>
      </c>
      <c r="S36" s="16" t="n">
        <v>29.119825</v>
      </c>
      <c r="T36" s="16" t="n">
        <v>30.625978</v>
      </c>
      <c r="U36" s="16" t="n">
        <v>32.149498</v>
      </c>
      <c r="V36" s="16" t="n">
        <v>33.680664</v>
      </c>
      <c r="W36" s="16" t="n">
        <v>35.222031</v>
      </c>
      <c r="X36" s="16" t="n">
        <v>36.766041</v>
      </c>
      <c r="Y36" s="16" t="n">
        <v>38.296867</v>
      </c>
      <c r="Z36" s="16" t="n">
        <v>39.81493</v>
      </c>
      <c r="AA36" s="16" t="n">
        <v>41.295269</v>
      </c>
      <c r="AB36" s="16" t="n">
        <v>42.732185</v>
      </c>
      <c r="AC36" s="16" t="n">
        <v>44.12254</v>
      </c>
      <c r="AD36" s="16" t="n">
        <v>45.475185</v>
      </c>
      <c r="AE36" s="16" t="n">
        <v>46.783379</v>
      </c>
      <c r="AF36" s="16" t="n">
        <v>48.031551</v>
      </c>
      <c r="AG36" s="16" t="n">
        <v>49.214695</v>
      </c>
      <c r="AH36" s="16" t="n">
        <v>50.337093</v>
      </c>
      <c r="AI36" s="16" t="n">
        <v>51.403259</v>
      </c>
      <c r="AJ36" s="16" t="n">
        <v>52.406235</v>
      </c>
      <c r="AK36" s="5" t="n">
        <v>0.052579</v>
      </c>
    </row>
    <row r="38" ht="15" customHeight="1">
      <c r="A38" s="25" t="inlineStr">
        <is>
          <t>TSK000:fa_TotalNewCarSa</t>
        </is>
      </c>
      <c r="B38" s="4" t="inlineStr">
        <is>
          <t>Total Car Stock</t>
        </is>
      </c>
      <c r="C38" s="15" t="n">
        <v>132.81543</v>
      </c>
      <c r="D38" s="15" t="n">
        <v>134.081345</v>
      </c>
      <c r="E38" s="15" t="n">
        <v>135.266739</v>
      </c>
      <c r="F38" s="15" t="n">
        <v>136.407486</v>
      </c>
      <c r="G38" s="15" t="n">
        <v>137.473007</v>
      </c>
      <c r="H38" s="15" t="n">
        <v>138.362015</v>
      </c>
      <c r="I38" s="15" t="n">
        <v>139.359772</v>
      </c>
      <c r="J38" s="15" t="n">
        <v>140.465637</v>
      </c>
      <c r="K38" s="15" t="n">
        <v>141.644958</v>
      </c>
      <c r="L38" s="15" t="n">
        <v>142.82338</v>
      </c>
      <c r="M38" s="15" t="n">
        <v>144.008911</v>
      </c>
      <c r="N38" s="15" t="n">
        <v>145.157227</v>
      </c>
      <c r="O38" s="15" t="n">
        <v>146.279251</v>
      </c>
      <c r="P38" s="15" t="n">
        <v>147.445328</v>
      </c>
      <c r="Q38" s="15" t="n">
        <v>148.754608</v>
      </c>
      <c r="R38" s="15" t="n">
        <v>150.1185</v>
      </c>
      <c r="S38" s="15" t="n">
        <v>151.561447</v>
      </c>
      <c r="T38" s="15" t="n">
        <v>153.112915</v>
      </c>
      <c r="U38" s="15" t="n">
        <v>154.733368</v>
      </c>
      <c r="V38" s="15" t="n">
        <v>156.415695</v>
      </c>
      <c r="W38" s="15" t="n">
        <v>158.185669</v>
      </c>
      <c r="X38" s="15" t="n">
        <v>160.057632</v>
      </c>
      <c r="Y38" s="15" t="n">
        <v>161.974274</v>
      </c>
      <c r="Z38" s="15" t="n">
        <v>163.934601</v>
      </c>
      <c r="AA38" s="15" t="n">
        <v>165.905624</v>
      </c>
      <c r="AB38" s="15" t="n">
        <v>167.859314</v>
      </c>
      <c r="AC38" s="15" t="n">
        <v>169.768158</v>
      </c>
      <c r="AD38" s="15" t="n">
        <v>171.656433</v>
      </c>
      <c r="AE38" s="15" t="n">
        <v>173.494354</v>
      </c>
      <c r="AF38" s="15" t="n">
        <v>175.247772</v>
      </c>
      <c r="AG38" s="15" t="n">
        <v>176.869232</v>
      </c>
      <c r="AH38" s="15" t="n">
        <v>178.342758</v>
      </c>
      <c r="AI38" s="15" t="n">
        <v>179.696793</v>
      </c>
      <c r="AJ38" s="15" t="n">
        <v>180.911194</v>
      </c>
      <c r="AK38" s="2" t="n">
        <v>0.009405</v>
      </c>
    </row>
    <row r="40" ht="15" customHeight="1">
      <c r="B40" s="4" t="inlineStr">
        <is>
          <t>Light Truck Stock 1/</t>
        </is>
      </c>
    </row>
    <row r="41" ht="15" customHeight="1">
      <c r="B41" s="4" t="inlineStr">
        <is>
          <t xml:space="preserve"> Conventional Light Trucks</t>
        </is>
      </c>
    </row>
    <row r="42" ht="15" customHeight="1">
      <c r="A42" s="25" t="inlineStr">
        <is>
          <t>TSK000:ga_GasolineICEVe</t>
        </is>
      </c>
      <c r="B42" s="7" t="inlineStr">
        <is>
          <t xml:space="preserve">   Gasoline ICE Vehicles</t>
        </is>
      </c>
      <c r="C42" s="16" t="n">
        <v>105.139511</v>
      </c>
      <c r="D42" s="16" t="n">
        <v>105.253494</v>
      </c>
      <c r="E42" s="16" t="n">
        <v>105.412773</v>
      </c>
      <c r="F42" s="16" t="n">
        <v>105.558807</v>
      </c>
      <c r="G42" s="16" t="n">
        <v>105.757477</v>
      </c>
      <c r="H42" s="16" t="n">
        <v>105.866913</v>
      </c>
      <c r="I42" s="16" t="n">
        <v>106.054359</v>
      </c>
      <c r="J42" s="16" t="n">
        <v>106.251083</v>
      </c>
      <c r="K42" s="16" t="n">
        <v>106.377174</v>
      </c>
      <c r="L42" s="16" t="n">
        <v>106.488991</v>
      </c>
      <c r="M42" s="16" t="n">
        <v>106.440292</v>
      </c>
      <c r="N42" s="16" t="n">
        <v>106.242165</v>
      </c>
      <c r="O42" s="16" t="n">
        <v>105.843925</v>
      </c>
      <c r="P42" s="16" t="n">
        <v>105.324333</v>
      </c>
      <c r="Q42" s="16" t="n">
        <v>104.768936</v>
      </c>
      <c r="R42" s="16" t="n">
        <v>104.129883</v>
      </c>
      <c r="S42" s="16" t="n">
        <v>103.454353</v>
      </c>
      <c r="T42" s="16" t="n">
        <v>102.716255</v>
      </c>
      <c r="U42" s="16" t="n">
        <v>101.894173</v>
      </c>
      <c r="V42" s="16" t="n">
        <v>100.996574</v>
      </c>
      <c r="W42" s="16" t="n">
        <v>100.068527</v>
      </c>
      <c r="X42" s="16" t="n">
        <v>99.134407</v>
      </c>
      <c r="Y42" s="16" t="n">
        <v>98.20333100000001</v>
      </c>
      <c r="Z42" s="16" t="n">
        <v>97.29233600000001</v>
      </c>
      <c r="AA42" s="16" t="n">
        <v>96.440727</v>
      </c>
      <c r="AB42" s="16" t="n">
        <v>95.633842</v>
      </c>
      <c r="AC42" s="16" t="n">
        <v>94.880959</v>
      </c>
      <c r="AD42" s="16" t="n">
        <v>94.20182</v>
      </c>
      <c r="AE42" s="16" t="n">
        <v>93.576584</v>
      </c>
      <c r="AF42" s="16" t="n">
        <v>93.03660600000001</v>
      </c>
      <c r="AG42" s="16" t="n">
        <v>92.53816999999999</v>
      </c>
      <c r="AH42" s="16" t="n">
        <v>92.052879</v>
      </c>
      <c r="AI42" s="16" t="n">
        <v>91.603561</v>
      </c>
      <c r="AJ42" s="16" t="n">
        <v>91.180695</v>
      </c>
      <c r="AK42" s="5" t="n">
        <v>-0.004475</v>
      </c>
    </row>
    <row r="43" ht="15" customHeight="1">
      <c r="A43" s="25" t="inlineStr">
        <is>
          <t>TSK000:ga_TDIDieselICE</t>
        </is>
      </c>
      <c r="B43" s="7" t="inlineStr">
        <is>
          <t xml:space="preserve">   TDI Diesel ICE</t>
        </is>
      </c>
      <c r="C43" s="16" t="n">
        <v>0.429247</v>
      </c>
      <c r="D43" s="16" t="n">
        <v>0.494202</v>
      </c>
      <c r="E43" s="16" t="n">
        <v>0.61249</v>
      </c>
      <c r="F43" s="16" t="n">
        <v>0.777353</v>
      </c>
      <c r="G43" s="16" t="n">
        <v>0.943354</v>
      </c>
      <c r="H43" s="16" t="n">
        <v>1.108745</v>
      </c>
      <c r="I43" s="16" t="n">
        <v>1.274453</v>
      </c>
      <c r="J43" s="16" t="n">
        <v>1.436772</v>
      </c>
      <c r="K43" s="16" t="n">
        <v>1.594936</v>
      </c>
      <c r="L43" s="16" t="n">
        <v>1.745153</v>
      </c>
      <c r="M43" s="16" t="n">
        <v>1.879648</v>
      </c>
      <c r="N43" s="16" t="n">
        <v>2.000192</v>
      </c>
      <c r="O43" s="16" t="n">
        <v>2.104411</v>
      </c>
      <c r="P43" s="16" t="n">
        <v>2.194759</v>
      </c>
      <c r="Q43" s="16" t="n">
        <v>2.274534</v>
      </c>
      <c r="R43" s="16" t="n">
        <v>2.339217</v>
      </c>
      <c r="S43" s="16" t="n">
        <v>2.389884</v>
      </c>
      <c r="T43" s="16" t="n">
        <v>2.42916</v>
      </c>
      <c r="U43" s="16" t="n">
        <v>2.456599</v>
      </c>
      <c r="V43" s="16" t="n">
        <v>2.473171</v>
      </c>
      <c r="W43" s="16" t="n">
        <v>2.482533</v>
      </c>
      <c r="X43" s="16" t="n">
        <v>2.484463</v>
      </c>
      <c r="Y43" s="16" t="n">
        <v>2.479049</v>
      </c>
      <c r="Z43" s="16" t="n">
        <v>2.467787</v>
      </c>
      <c r="AA43" s="16" t="n">
        <v>2.452773</v>
      </c>
      <c r="AB43" s="16" t="n">
        <v>2.433501</v>
      </c>
      <c r="AC43" s="16" t="n">
        <v>2.411256</v>
      </c>
      <c r="AD43" s="16" t="n">
        <v>2.388016</v>
      </c>
      <c r="AE43" s="16" t="n">
        <v>2.363396</v>
      </c>
      <c r="AF43" s="16" t="n">
        <v>2.340392</v>
      </c>
      <c r="AG43" s="16" t="n">
        <v>2.318142</v>
      </c>
      <c r="AH43" s="16" t="n">
        <v>2.295082</v>
      </c>
      <c r="AI43" s="16" t="n">
        <v>2.271864</v>
      </c>
      <c r="AJ43" s="16" t="n">
        <v>2.248193</v>
      </c>
      <c r="AK43" s="5" t="n">
        <v>0.04848</v>
      </c>
    </row>
    <row r="44" ht="15" customHeight="1">
      <c r="A44" s="25" t="inlineStr">
        <is>
          <t>TSK000:ga_TotalConventi</t>
        </is>
      </c>
      <c r="B44" s="7" t="inlineStr">
        <is>
          <t xml:space="preserve">     Total Conventional Light Trucks</t>
        </is>
      </c>
      <c r="C44" s="16" t="n">
        <v>105.568756</v>
      </c>
      <c r="D44" s="16" t="n">
        <v>105.747696</v>
      </c>
      <c r="E44" s="16" t="n">
        <v>106.025261</v>
      </c>
      <c r="F44" s="16" t="n">
        <v>106.336159</v>
      </c>
      <c r="G44" s="16" t="n">
        <v>106.700829</v>
      </c>
      <c r="H44" s="16" t="n">
        <v>106.975655</v>
      </c>
      <c r="I44" s="16" t="n">
        <v>107.328812</v>
      </c>
      <c r="J44" s="16" t="n">
        <v>107.687859</v>
      </c>
      <c r="K44" s="16" t="n">
        <v>107.972107</v>
      </c>
      <c r="L44" s="16" t="n">
        <v>108.234146</v>
      </c>
      <c r="M44" s="16" t="n">
        <v>108.319939</v>
      </c>
      <c r="N44" s="16" t="n">
        <v>108.242355</v>
      </c>
      <c r="O44" s="16" t="n">
        <v>107.948334</v>
      </c>
      <c r="P44" s="16" t="n">
        <v>107.519089</v>
      </c>
      <c r="Q44" s="16" t="n">
        <v>107.043472</v>
      </c>
      <c r="R44" s="16" t="n">
        <v>106.469101</v>
      </c>
      <c r="S44" s="16" t="n">
        <v>105.844238</v>
      </c>
      <c r="T44" s="16" t="n">
        <v>105.145416</v>
      </c>
      <c r="U44" s="16" t="n">
        <v>104.350769</v>
      </c>
      <c r="V44" s="16" t="n">
        <v>103.469742</v>
      </c>
      <c r="W44" s="16" t="n">
        <v>102.551064</v>
      </c>
      <c r="X44" s="16" t="n">
        <v>101.618874</v>
      </c>
      <c r="Y44" s="16" t="n">
        <v>100.682381</v>
      </c>
      <c r="Z44" s="16" t="n">
        <v>99.760124</v>
      </c>
      <c r="AA44" s="16" t="n">
        <v>98.893501</v>
      </c>
      <c r="AB44" s="16" t="n">
        <v>98.067345</v>
      </c>
      <c r="AC44" s="16" t="n">
        <v>97.292213</v>
      </c>
      <c r="AD44" s="16" t="n">
        <v>96.58983600000001</v>
      </c>
      <c r="AE44" s="16" t="n">
        <v>95.93998000000001</v>
      </c>
      <c r="AF44" s="16" t="n">
        <v>95.376999</v>
      </c>
      <c r="AG44" s="16" t="n">
        <v>94.85631600000001</v>
      </c>
      <c r="AH44" s="16" t="n">
        <v>94.347961</v>
      </c>
      <c r="AI44" s="16" t="n">
        <v>93.875427</v>
      </c>
      <c r="AJ44" s="16" t="n">
        <v>93.42888600000001</v>
      </c>
      <c r="AK44" s="5" t="n">
        <v>-0.003863</v>
      </c>
    </row>
    <row r="46" ht="15" customHeight="1">
      <c r="B46" s="4" t="inlineStr">
        <is>
          <t xml:space="preserve"> Alternative-Fuel Light Trucks</t>
        </is>
      </c>
    </row>
    <row r="47" ht="15" customHeight="1">
      <c r="A47" s="25" t="inlineStr">
        <is>
          <t>TSK000:ha_Ethanol-FlexF</t>
        </is>
      </c>
      <c r="B47" s="7" t="inlineStr">
        <is>
          <t xml:space="preserve">   Ethanol-Flex Fuel ICE</t>
        </is>
      </c>
      <c r="C47" s="16" t="n">
        <v>14.63013</v>
      </c>
      <c r="D47" s="16" t="n">
        <v>14.801981</v>
      </c>
      <c r="E47" s="16" t="n">
        <v>14.933042</v>
      </c>
      <c r="F47" s="16" t="n">
        <v>15.002501</v>
      </c>
      <c r="G47" s="16" t="n">
        <v>15.005728</v>
      </c>
      <c r="H47" s="16" t="n">
        <v>14.935081</v>
      </c>
      <c r="I47" s="16" t="n">
        <v>14.811186</v>
      </c>
      <c r="J47" s="16" t="n">
        <v>14.627807</v>
      </c>
      <c r="K47" s="16" t="n">
        <v>14.400931</v>
      </c>
      <c r="L47" s="16" t="n">
        <v>14.151474</v>
      </c>
      <c r="M47" s="16" t="n">
        <v>13.899592</v>
      </c>
      <c r="N47" s="16" t="n">
        <v>13.675066</v>
      </c>
      <c r="O47" s="16" t="n">
        <v>13.478799</v>
      </c>
      <c r="P47" s="16" t="n">
        <v>13.334288</v>
      </c>
      <c r="Q47" s="16" t="n">
        <v>13.2085</v>
      </c>
      <c r="R47" s="16" t="n">
        <v>13.089256</v>
      </c>
      <c r="S47" s="16" t="n">
        <v>12.990664</v>
      </c>
      <c r="T47" s="16" t="n">
        <v>12.925666</v>
      </c>
      <c r="U47" s="16" t="n">
        <v>12.876668</v>
      </c>
      <c r="V47" s="16" t="n">
        <v>12.851568</v>
      </c>
      <c r="W47" s="16" t="n">
        <v>12.851306</v>
      </c>
      <c r="X47" s="16" t="n">
        <v>12.860449</v>
      </c>
      <c r="Y47" s="16" t="n">
        <v>12.872561</v>
      </c>
      <c r="Z47" s="16" t="n">
        <v>12.882545</v>
      </c>
      <c r="AA47" s="16" t="n">
        <v>12.869473</v>
      </c>
      <c r="AB47" s="16" t="n">
        <v>12.829853</v>
      </c>
      <c r="AC47" s="16" t="n">
        <v>12.755886</v>
      </c>
      <c r="AD47" s="16" t="n">
        <v>12.661153</v>
      </c>
      <c r="AE47" s="16" t="n">
        <v>12.546265</v>
      </c>
      <c r="AF47" s="16" t="n">
        <v>12.388064</v>
      </c>
      <c r="AG47" s="16" t="n">
        <v>12.208497</v>
      </c>
      <c r="AH47" s="16" t="n">
        <v>12.017945</v>
      </c>
      <c r="AI47" s="16" t="n">
        <v>11.825339</v>
      </c>
      <c r="AJ47" s="16" t="n">
        <v>11.632048</v>
      </c>
      <c r="AK47" s="5" t="n">
        <v>-0.007503</v>
      </c>
    </row>
    <row r="48" ht="15" customHeight="1">
      <c r="A48" s="25" t="inlineStr">
        <is>
          <t>TSK000:ha_100mileEV</t>
        </is>
      </c>
      <c r="B48" s="7" t="inlineStr">
        <is>
          <t xml:space="preserve">   100 Mile Electric Vehicle</t>
        </is>
      </c>
      <c r="C48" s="16" t="n">
        <v>0.004057</v>
      </c>
      <c r="D48" s="16" t="n">
        <v>0.009334</v>
      </c>
      <c r="E48" s="16" t="n">
        <v>0.031371</v>
      </c>
      <c r="F48" s="16" t="n">
        <v>0.061464</v>
      </c>
      <c r="G48" s="16" t="n">
        <v>0.10489</v>
      </c>
      <c r="H48" s="16" t="n">
        <v>0.161669</v>
      </c>
      <c r="I48" s="16" t="n">
        <v>0.219542</v>
      </c>
      <c r="J48" s="16" t="n">
        <v>0.282775</v>
      </c>
      <c r="K48" s="16" t="n">
        <v>0.350063</v>
      </c>
      <c r="L48" s="16" t="n">
        <v>0.416434</v>
      </c>
      <c r="M48" s="16" t="n">
        <v>0.481525</v>
      </c>
      <c r="N48" s="16" t="n">
        <v>0.542539</v>
      </c>
      <c r="O48" s="16" t="n">
        <v>0.6028250000000001</v>
      </c>
      <c r="P48" s="16" t="n">
        <v>0.661339</v>
      </c>
      <c r="Q48" s="16" t="n">
        <v>0.718898</v>
      </c>
      <c r="R48" s="16" t="n">
        <v>0.770852</v>
      </c>
      <c r="S48" s="16" t="n">
        <v>0.821481</v>
      </c>
      <c r="T48" s="16" t="n">
        <v>0.871826</v>
      </c>
      <c r="U48" s="16" t="n">
        <v>0.922183</v>
      </c>
      <c r="V48" s="16" t="n">
        <v>0.973333</v>
      </c>
      <c r="W48" s="16" t="n">
        <v>1.024417</v>
      </c>
      <c r="X48" s="16" t="n">
        <v>1.077613</v>
      </c>
      <c r="Y48" s="16" t="n">
        <v>1.133643</v>
      </c>
      <c r="Z48" s="16" t="n">
        <v>1.193458</v>
      </c>
      <c r="AA48" s="16" t="n">
        <v>1.256843</v>
      </c>
      <c r="AB48" s="16" t="n">
        <v>1.324353</v>
      </c>
      <c r="AC48" s="16" t="n">
        <v>1.396715</v>
      </c>
      <c r="AD48" s="16" t="n">
        <v>1.475077</v>
      </c>
      <c r="AE48" s="16" t="n">
        <v>1.559884</v>
      </c>
      <c r="AF48" s="16" t="n">
        <v>1.652368</v>
      </c>
      <c r="AG48" s="16" t="n">
        <v>1.753064</v>
      </c>
      <c r="AH48" s="16" t="n">
        <v>1.863072</v>
      </c>
      <c r="AI48" s="16" t="n">
        <v>1.98331</v>
      </c>
      <c r="AJ48" s="16" t="n">
        <v>2.114828</v>
      </c>
      <c r="AK48" s="5" t="n">
        <v>0.184676</v>
      </c>
    </row>
    <row r="49" ht="15" customHeight="1">
      <c r="A49" s="25" t="inlineStr">
        <is>
          <t>TSK000:ha_ElectricVehic</t>
        </is>
      </c>
      <c r="B49" s="7" t="inlineStr">
        <is>
          <t xml:space="preserve">   200 Mile Electric Vehicle</t>
        </is>
      </c>
      <c r="C49" s="16" t="n">
        <v>0.002434</v>
      </c>
      <c r="D49" s="16" t="n">
        <v>0.005456</v>
      </c>
      <c r="E49" s="16" t="n">
        <v>0.011627</v>
      </c>
      <c r="F49" s="16" t="n">
        <v>0.021976</v>
      </c>
      <c r="G49" s="16" t="n">
        <v>0.040388</v>
      </c>
      <c r="H49" s="16" t="n">
        <v>0.067036</v>
      </c>
      <c r="I49" s="16" t="n">
        <v>0.094706</v>
      </c>
      <c r="J49" s="16" t="n">
        <v>0.125752</v>
      </c>
      <c r="K49" s="16" t="n">
        <v>0.159603</v>
      </c>
      <c r="L49" s="16" t="n">
        <v>0.193028</v>
      </c>
      <c r="M49" s="16" t="n">
        <v>0.225858</v>
      </c>
      <c r="N49" s="16" t="n">
        <v>0.25657</v>
      </c>
      <c r="O49" s="16" t="n">
        <v>0.286841</v>
      </c>
      <c r="P49" s="16" t="n">
        <v>0.316105</v>
      </c>
      <c r="Q49" s="16" t="n">
        <v>0.344484</v>
      </c>
      <c r="R49" s="16" t="n">
        <v>0.369321</v>
      </c>
      <c r="S49" s="16" t="n">
        <v>0.392724</v>
      </c>
      <c r="T49" s="16" t="n">
        <v>0.414984</v>
      </c>
      <c r="U49" s="16" t="n">
        <v>0.435888</v>
      </c>
      <c r="V49" s="16" t="n">
        <v>0.455562</v>
      </c>
      <c r="W49" s="16" t="n">
        <v>0.473378</v>
      </c>
      <c r="X49" s="16" t="n">
        <v>0.490042</v>
      </c>
      <c r="Y49" s="16" t="n">
        <v>0.505681</v>
      </c>
      <c r="Z49" s="16" t="n">
        <v>0.520434</v>
      </c>
      <c r="AA49" s="16" t="n">
        <v>0.534049</v>
      </c>
      <c r="AB49" s="16" t="n">
        <v>0.546629</v>
      </c>
      <c r="AC49" s="16" t="n">
        <v>0.558308</v>
      </c>
      <c r="AD49" s="16" t="n">
        <v>0.56926</v>
      </c>
      <c r="AE49" s="16" t="n">
        <v>0.579469</v>
      </c>
      <c r="AF49" s="16" t="n">
        <v>0.589008</v>
      </c>
      <c r="AG49" s="16" t="n">
        <v>0.598045</v>
      </c>
      <c r="AH49" s="16" t="n">
        <v>0.606768</v>
      </c>
      <c r="AI49" s="16" t="n">
        <v>0.615205</v>
      </c>
      <c r="AJ49" s="16" t="n">
        <v>0.623517</v>
      </c>
      <c r="AK49" s="5" t="n">
        <v>0.159608</v>
      </c>
    </row>
    <row r="50" ht="15" customHeight="1">
      <c r="A50" s="25" t="inlineStr">
        <is>
          <t>TSK000:ja_FuelCellGasol</t>
        </is>
      </c>
      <c r="B50" s="7" t="inlineStr">
        <is>
          <t xml:space="preserve">   300 Mile Electric Vehicle</t>
        </is>
      </c>
      <c r="C50" s="16" t="n">
        <v>0.001352</v>
      </c>
      <c r="D50" s="16" t="n">
        <v>0.003896</v>
      </c>
      <c r="E50" s="16" t="n">
        <v>0.009249</v>
      </c>
      <c r="F50" s="16" t="n">
        <v>0.018109</v>
      </c>
      <c r="G50" s="16" t="n">
        <v>0.033702</v>
      </c>
      <c r="H50" s="16" t="n">
        <v>0.056246</v>
      </c>
      <c r="I50" s="16" t="n">
        <v>0.079689</v>
      </c>
      <c r="J50" s="16" t="n">
        <v>0.106024</v>
      </c>
      <c r="K50" s="16" t="n">
        <v>0.134805</v>
      </c>
      <c r="L50" s="16" t="n">
        <v>0.163316</v>
      </c>
      <c r="M50" s="16" t="n">
        <v>0.19142</v>
      </c>
      <c r="N50" s="16" t="n">
        <v>0.217875</v>
      </c>
      <c r="O50" s="16" t="n">
        <v>0.244055</v>
      </c>
      <c r="P50" s="16" t="n">
        <v>0.2695</v>
      </c>
      <c r="Q50" s="16" t="n">
        <v>0.294302</v>
      </c>
      <c r="R50" s="16" t="n">
        <v>0.3163</v>
      </c>
      <c r="S50" s="16" t="n">
        <v>0.337132</v>
      </c>
      <c r="T50" s="16" t="n">
        <v>0.357021</v>
      </c>
      <c r="U50" s="16" t="n">
        <v>0.375756</v>
      </c>
      <c r="V50" s="16" t="n">
        <v>0.393411</v>
      </c>
      <c r="W50" s="16" t="n">
        <v>0.409473</v>
      </c>
      <c r="X50" s="16" t="n">
        <v>0.424476</v>
      </c>
      <c r="Y50" s="16" t="n">
        <v>0.4385</v>
      </c>
      <c r="Z50" s="16" t="n">
        <v>0.451641</v>
      </c>
      <c r="AA50" s="16" t="n">
        <v>0.4637</v>
      </c>
      <c r="AB50" s="16" t="n">
        <v>0.474739</v>
      </c>
      <c r="AC50" s="16" t="n">
        <v>0.48487</v>
      </c>
      <c r="AD50" s="16" t="n">
        <v>0.494231</v>
      </c>
      <c r="AE50" s="16" t="n">
        <v>0.50279</v>
      </c>
      <c r="AF50" s="16" t="n">
        <v>0.5106039999999999</v>
      </c>
      <c r="AG50" s="16" t="n">
        <v>0.517805</v>
      </c>
      <c r="AH50" s="16" t="n">
        <v>0.524536</v>
      </c>
      <c r="AI50" s="16" t="n">
        <v>0.530819</v>
      </c>
      <c r="AJ50" s="16" t="n">
        <v>0.536774</v>
      </c>
      <c r="AK50" s="5" t="n">
        <v>0.166408</v>
      </c>
    </row>
    <row r="51" ht="15" customHeight="1">
      <c r="A51" s="25" t="inlineStr">
        <is>
          <t>TSK000:ha_Plug-inGasoli</t>
        </is>
      </c>
      <c r="B51" s="7" t="inlineStr">
        <is>
          <t xml:space="preserve">   Plug-in 10 Gasoline Hybrid</t>
        </is>
      </c>
      <c r="C51" s="16" t="n">
        <v>0.025121</v>
      </c>
      <c r="D51" s="16" t="n">
        <v>0.049594</v>
      </c>
      <c r="E51" s="16" t="n">
        <v>0.08225200000000001</v>
      </c>
      <c r="F51" s="16" t="n">
        <v>0.119889</v>
      </c>
      <c r="G51" s="16" t="n">
        <v>0.17269</v>
      </c>
      <c r="H51" s="16" t="n">
        <v>0.232925</v>
      </c>
      <c r="I51" s="16" t="n">
        <v>0.296285</v>
      </c>
      <c r="J51" s="16" t="n">
        <v>0.362306</v>
      </c>
      <c r="K51" s="16" t="n">
        <v>0.432146</v>
      </c>
      <c r="L51" s="16" t="n">
        <v>0.500502</v>
      </c>
      <c r="M51" s="16" t="n">
        <v>0.566867</v>
      </c>
      <c r="N51" s="16" t="n">
        <v>0.6298240000000001</v>
      </c>
      <c r="O51" s="16" t="n">
        <v>0.690987</v>
      </c>
      <c r="P51" s="16" t="n">
        <v>0.750032</v>
      </c>
      <c r="Q51" s="16" t="n">
        <v>0.806795</v>
      </c>
      <c r="R51" s="16" t="n">
        <v>0.861263</v>
      </c>
      <c r="S51" s="16" t="n">
        <v>0.9135</v>
      </c>
      <c r="T51" s="16" t="n">
        <v>0.963907</v>
      </c>
      <c r="U51" s="16" t="n">
        <v>1.012438</v>
      </c>
      <c r="V51" s="16" t="n">
        <v>1.059738</v>
      </c>
      <c r="W51" s="16" t="n">
        <v>1.106577</v>
      </c>
      <c r="X51" s="16" t="n">
        <v>1.151102</v>
      </c>
      <c r="Y51" s="16" t="n">
        <v>1.195494</v>
      </c>
      <c r="Z51" s="16" t="n">
        <v>1.240289</v>
      </c>
      <c r="AA51" s="16" t="n">
        <v>1.285596</v>
      </c>
      <c r="AB51" s="16" t="n">
        <v>1.331576</v>
      </c>
      <c r="AC51" s="16" t="n">
        <v>1.378832</v>
      </c>
      <c r="AD51" s="16" t="n">
        <v>1.428152</v>
      </c>
      <c r="AE51" s="16" t="n">
        <v>1.479411</v>
      </c>
      <c r="AF51" s="16" t="n">
        <v>1.533245</v>
      </c>
      <c r="AG51" s="16" t="n">
        <v>1.590075</v>
      </c>
      <c r="AH51" s="16" t="n">
        <v>1.650259</v>
      </c>
      <c r="AI51" s="16" t="n">
        <v>1.714203</v>
      </c>
      <c r="AJ51" s="16" t="n">
        <v>1.782442</v>
      </c>
      <c r="AK51" s="5" t="n">
        <v>0.118438</v>
      </c>
    </row>
    <row r="52" ht="15" customHeight="1">
      <c r="A52" s="25" t="inlineStr">
        <is>
          <t>TSK000:ha_Plug-in40Hybd</t>
        </is>
      </c>
      <c r="B52" s="7" t="inlineStr">
        <is>
          <t xml:space="preserve">   Plug-in 40 Gasoline Hybrid</t>
        </is>
      </c>
      <c r="C52" s="16" t="n">
        <v>0.007578</v>
      </c>
      <c r="D52" s="16" t="n">
        <v>0.022682</v>
      </c>
      <c r="E52" s="16" t="n">
        <v>0.042734</v>
      </c>
      <c r="F52" s="16" t="n">
        <v>0.06628199999999999</v>
      </c>
      <c r="G52" s="16" t="n">
        <v>0.09864000000000001</v>
      </c>
      <c r="H52" s="16" t="n">
        <v>0.135015</v>
      </c>
      <c r="I52" s="16" t="n">
        <v>0.172974</v>
      </c>
      <c r="J52" s="16" t="n">
        <v>0.212365</v>
      </c>
      <c r="K52" s="16" t="n">
        <v>0.25395</v>
      </c>
      <c r="L52" s="16" t="n">
        <v>0.294536</v>
      </c>
      <c r="M52" s="16" t="n">
        <v>0.333853</v>
      </c>
      <c r="N52" s="16" t="n">
        <v>0.370999</v>
      </c>
      <c r="O52" s="16" t="n">
        <v>0.406912</v>
      </c>
      <c r="P52" s="16" t="n">
        <v>0.441305</v>
      </c>
      <c r="Q52" s="16" t="n">
        <v>0.473907</v>
      </c>
      <c r="R52" s="16" t="n">
        <v>0.504603</v>
      </c>
      <c r="S52" s="16" t="n">
        <v>0.533447</v>
      </c>
      <c r="T52" s="16" t="n">
        <v>0.560693</v>
      </c>
      <c r="U52" s="16" t="n">
        <v>0.586273</v>
      </c>
      <c r="V52" s="16" t="n">
        <v>0.61053</v>
      </c>
      <c r="W52" s="16" t="n">
        <v>0.633866</v>
      </c>
      <c r="X52" s="16" t="n">
        <v>0.655196</v>
      </c>
      <c r="Y52" s="16" t="n">
        <v>0.675623</v>
      </c>
      <c r="Z52" s="16" t="n">
        <v>0.6955249999999999</v>
      </c>
      <c r="AA52" s="16" t="n">
        <v>0.714875</v>
      </c>
      <c r="AB52" s="16" t="n">
        <v>0.733798</v>
      </c>
      <c r="AC52" s="16" t="n">
        <v>0.752582</v>
      </c>
      <c r="AD52" s="16" t="n">
        <v>0.771576</v>
      </c>
      <c r="AE52" s="16" t="n">
        <v>0.790698</v>
      </c>
      <c r="AF52" s="16" t="n">
        <v>0.810149</v>
      </c>
      <c r="AG52" s="16" t="n">
        <v>0.830216</v>
      </c>
      <c r="AH52" s="16" t="n">
        <v>0.851125</v>
      </c>
      <c r="AI52" s="16" t="n">
        <v>0.872993</v>
      </c>
      <c r="AJ52" s="16" t="n">
        <v>0.896106</v>
      </c>
      <c r="AK52" s="5" t="n">
        <v>0.12175</v>
      </c>
    </row>
    <row r="53" ht="15" customHeight="1">
      <c r="A53" s="25" t="inlineStr">
        <is>
          <t>TSK000:ha_Electric-Dies</t>
        </is>
      </c>
      <c r="B53" s="7" t="inlineStr">
        <is>
          <t xml:space="preserve">   Electric-Diesel Hybrid</t>
        </is>
      </c>
      <c r="C53" s="16" t="n">
        <v>0</v>
      </c>
      <c r="D53" s="16" t="n">
        <v>0</v>
      </c>
      <c r="E53" s="16" t="n">
        <v>0</v>
      </c>
      <c r="F53" s="16" t="n">
        <v>0</v>
      </c>
      <c r="G53" s="16" t="n">
        <v>0</v>
      </c>
      <c r="H53" s="16" t="n">
        <v>0</v>
      </c>
      <c r="I53" s="16" t="n">
        <v>0</v>
      </c>
      <c r="J53" s="16" t="n">
        <v>0</v>
      </c>
      <c r="K53" s="16" t="n">
        <v>0</v>
      </c>
      <c r="L53" s="16" t="n">
        <v>1.3e-05</v>
      </c>
      <c r="M53" s="16" t="n">
        <v>3e-05</v>
      </c>
      <c r="N53" s="16" t="n">
        <v>5.1e-05</v>
      </c>
      <c r="O53" s="16" t="n">
        <v>7.8e-05</v>
      </c>
      <c r="P53" s="16" t="n">
        <v>0.00012</v>
      </c>
      <c r="Q53" s="16" t="n">
        <v>0.000178</v>
      </c>
      <c r="R53" s="16" t="n">
        <v>0.000248</v>
      </c>
      <c r="S53" s="16" t="n">
        <v>0.000331</v>
      </c>
      <c r="T53" s="16" t="n">
        <v>0.000429</v>
      </c>
      <c r="U53" s="16" t="n">
        <v>0.0005419999999999999</v>
      </c>
      <c r="V53" s="16" t="n">
        <v>0.000672</v>
      </c>
      <c r="W53" s="16" t="n">
        <v>0.000821</v>
      </c>
      <c r="X53" s="16" t="n">
        <v>0.000987</v>
      </c>
      <c r="Y53" s="16" t="n">
        <v>0.001171</v>
      </c>
      <c r="Z53" s="16" t="n">
        <v>0.00137</v>
      </c>
      <c r="AA53" s="16" t="n">
        <v>0.001583</v>
      </c>
      <c r="AB53" s="16" t="n">
        <v>0.001805</v>
      </c>
      <c r="AC53" s="16" t="n">
        <v>0.002034</v>
      </c>
      <c r="AD53" s="16" t="n">
        <v>0.002268</v>
      </c>
      <c r="AE53" s="16" t="n">
        <v>0.002503</v>
      </c>
      <c r="AF53" s="16" t="n">
        <v>0.002738</v>
      </c>
      <c r="AG53" s="16" t="n">
        <v>0.00297</v>
      </c>
      <c r="AH53" s="16" t="n">
        <v>0.003194</v>
      </c>
      <c r="AI53" s="16" t="n">
        <v>0.003412</v>
      </c>
      <c r="AJ53" s="16" t="n">
        <v>0.003621</v>
      </c>
      <c r="AK53" s="5" t="inlineStr">
        <is>
          <t>- -</t>
        </is>
      </c>
    </row>
    <row r="54" ht="15" customHeight="1">
      <c r="A54" s="25" t="inlineStr">
        <is>
          <t>TSK000:ha_Electric-Gaso</t>
        </is>
      </c>
      <c r="B54" s="7" t="inlineStr">
        <is>
          <t xml:space="preserve">   Electric-Gasoline Hybrid</t>
        </is>
      </c>
      <c r="C54" s="16" t="n">
        <v>0.506487</v>
      </c>
      <c r="D54" s="16" t="n">
        <v>0.539762</v>
      </c>
      <c r="E54" s="16" t="n">
        <v>0.572327</v>
      </c>
      <c r="F54" s="16" t="n">
        <v>0.606526</v>
      </c>
      <c r="G54" s="16" t="n">
        <v>0.640358</v>
      </c>
      <c r="H54" s="16" t="n">
        <v>0.674769</v>
      </c>
      <c r="I54" s="16" t="n">
        <v>0.712139</v>
      </c>
      <c r="J54" s="16" t="n">
        <v>0.752646</v>
      </c>
      <c r="K54" s="16" t="n">
        <v>0.792561</v>
      </c>
      <c r="L54" s="16" t="n">
        <v>0.834705</v>
      </c>
      <c r="M54" s="16" t="n">
        <v>0.8767239999999999</v>
      </c>
      <c r="N54" s="16" t="n">
        <v>0.919064</v>
      </c>
      <c r="O54" s="16" t="n">
        <v>0.9622889999999999</v>
      </c>
      <c r="P54" s="16" t="n">
        <v>1.005662</v>
      </c>
      <c r="Q54" s="16" t="n">
        <v>1.052056</v>
      </c>
      <c r="R54" s="16" t="n">
        <v>1.100582</v>
      </c>
      <c r="S54" s="16" t="n">
        <v>1.151416</v>
      </c>
      <c r="T54" s="16" t="n">
        <v>1.204037</v>
      </c>
      <c r="U54" s="16" t="n">
        <v>1.257612</v>
      </c>
      <c r="V54" s="16" t="n">
        <v>1.311985</v>
      </c>
      <c r="W54" s="16" t="n">
        <v>1.367049</v>
      </c>
      <c r="X54" s="16" t="n">
        <v>1.423124</v>
      </c>
      <c r="Y54" s="16" t="n">
        <v>1.480276</v>
      </c>
      <c r="Z54" s="16" t="n">
        <v>1.538538</v>
      </c>
      <c r="AA54" s="16" t="n">
        <v>1.598278</v>
      </c>
      <c r="AB54" s="16" t="n">
        <v>1.659007</v>
      </c>
      <c r="AC54" s="16" t="n">
        <v>1.721175</v>
      </c>
      <c r="AD54" s="16" t="n">
        <v>1.785705</v>
      </c>
      <c r="AE54" s="16" t="n">
        <v>1.85247</v>
      </c>
      <c r="AF54" s="16" t="n">
        <v>1.922612</v>
      </c>
      <c r="AG54" s="16" t="n">
        <v>1.995738</v>
      </c>
      <c r="AH54" s="16" t="n">
        <v>2.07186</v>
      </c>
      <c r="AI54" s="16" t="n">
        <v>2.152038</v>
      </c>
      <c r="AJ54" s="16" t="n">
        <v>2.23657</v>
      </c>
      <c r="AK54" s="5" t="n">
        <v>0.045426</v>
      </c>
    </row>
    <row r="55" ht="15" customHeight="1">
      <c r="A55" s="25" t="inlineStr">
        <is>
          <t>TSK000:ha_CompressedNat</t>
        </is>
      </c>
      <c r="B55" s="7" t="inlineStr">
        <is>
          <t xml:space="preserve">   Natural Gas ICE</t>
        </is>
      </c>
      <c r="C55" s="16" t="n">
        <v>0.025414</v>
      </c>
      <c r="D55" s="16" t="n">
        <v>0.020526</v>
      </c>
      <c r="E55" s="16" t="n">
        <v>0.015344</v>
      </c>
      <c r="F55" s="16" t="n">
        <v>0.013883</v>
      </c>
      <c r="G55" s="16" t="n">
        <v>0.013241</v>
      </c>
      <c r="H55" s="16" t="n">
        <v>0.012693</v>
      </c>
      <c r="I55" s="16" t="n">
        <v>0.012275</v>
      </c>
      <c r="J55" s="16" t="n">
        <v>0.011974</v>
      </c>
      <c r="K55" s="16" t="n">
        <v>0.011714</v>
      </c>
      <c r="L55" s="16" t="n">
        <v>0.011549</v>
      </c>
      <c r="M55" s="16" t="n">
        <v>0.011433</v>
      </c>
      <c r="N55" s="16" t="n">
        <v>0.011358</v>
      </c>
      <c r="O55" s="16" t="n">
        <v>0.011244</v>
      </c>
      <c r="P55" s="16" t="n">
        <v>0.011219</v>
      </c>
      <c r="Q55" s="16" t="n">
        <v>0.011226</v>
      </c>
      <c r="R55" s="16" t="n">
        <v>0.011243</v>
      </c>
      <c r="S55" s="16" t="n">
        <v>0.011265</v>
      </c>
      <c r="T55" s="16" t="n">
        <v>0.01134</v>
      </c>
      <c r="U55" s="16" t="n">
        <v>0.0114</v>
      </c>
      <c r="V55" s="16" t="n">
        <v>0.011462</v>
      </c>
      <c r="W55" s="16" t="n">
        <v>0.01152</v>
      </c>
      <c r="X55" s="16" t="n">
        <v>0.011574</v>
      </c>
      <c r="Y55" s="16" t="n">
        <v>0.011616</v>
      </c>
      <c r="Z55" s="16" t="n">
        <v>0.011641</v>
      </c>
      <c r="AA55" s="16" t="n">
        <v>0.011698</v>
      </c>
      <c r="AB55" s="16" t="n">
        <v>0.011717</v>
      </c>
      <c r="AC55" s="16" t="n">
        <v>0.011769</v>
      </c>
      <c r="AD55" s="16" t="n">
        <v>0.011818</v>
      </c>
      <c r="AE55" s="16" t="n">
        <v>0.011861</v>
      </c>
      <c r="AF55" s="16" t="n">
        <v>0.011902</v>
      </c>
      <c r="AG55" s="16" t="n">
        <v>0.011938</v>
      </c>
      <c r="AH55" s="16" t="n">
        <v>0.011968</v>
      </c>
      <c r="AI55" s="16" t="n">
        <v>0.011996</v>
      </c>
      <c r="AJ55" s="16" t="n">
        <v>0.012023</v>
      </c>
      <c r="AK55" s="5" t="n">
        <v>-0.016576</v>
      </c>
    </row>
    <row r="56" ht="15" customHeight="1">
      <c r="A56" s="25" t="inlineStr">
        <is>
          <t>TSK000:ia_CompressedNat</t>
        </is>
      </c>
      <c r="B56" s="7" t="inlineStr">
        <is>
          <t xml:space="preserve">   Natural Gas Bi-fuel</t>
        </is>
      </c>
      <c r="C56" s="16" t="n">
        <v>0.037657</v>
      </c>
      <c r="D56" s="16" t="n">
        <v>0.037763</v>
      </c>
      <c r="E56" s="16" t="n">
        <v>0.037749</v>
      </c>
      <c r="F56" s="16" t="n">
        <v>0.037562</v>
      </c>
      <c r="G56" s="16" t="n">
        <v>0.037274</v>
      </c>
      <c r="H56" s="16" t="n">
        <v>0.036737</v>
      </c>
      <c r="I56" s="16" t="n">
        <v>0.03616</v>
      </c>
      <c r="J56" s="16" t="n">
        <v>0.035561</v>
      </c>
      <c r="K56" s="16" t="n">
        <v>0.034924</v>
      </c>
      <c r="L56" s="16" t="n">
        <v>0.034356</v>
      </c>
      <c r="M56" s="16" t="n">
        <v>0.033773</v>
      </c>
      <c r="N56" s="16" t="n">
        <v>0.033226</v>
      </c>
      <c r="O56" s="16" t="n">
        <v>0.032631</v>
      </c>
      <c r="P56" s="16" t="n">
        <v>0.032126</v>
      </c>
      <c r="Q56" s="16" t="n">
        <v>0.0317</v>
      </c>
      <c r="R56" s="16" t="n">
        <v>0.031297</v>
      </c>
      <c r="S56" s="16" t="n">
        <v>0.030935</v>
      </c>
      <c r="T56" s="16" t="n">
        <v>0.030711</v>
      </c>
      <c r="U56" s="16" t="n">
        <v>0.030468</v>
      </c>
      <c r="V56" s="16" t="n">
        <v>0.030249</v>
      </c>
      <c r="W56" s="16" t="n">
        <v>0.030057</v>
      </c>
      <c r="X56" s="16" t="n">
        <v>0.029884</v>
      </c>
      <c r="Y56" s="16" t="n">
        <v>0.029693</v>
      </c>
      <c r="Z56" s="16" t="n">
        <v>0.029485</v>
      </c>
      <c r="AA56" s="16" t="n">
        <v>0.029313</v>
      </c>
      <c r="AB56" s="16" t="n">
        <v>0.029135</v>
      </c>
      <c r="AC56" s="16" t="n">
        <v>0.028972</v>
      </c>
      <c r="AD56" s="16" t="n">
        <v>0.028844</v>
      </c>
      <c r="AE56" s="16" t="n">
        <v>0.028737</v>
      </c>
      <c r="AF56" s="16" t="n">
        <v>0.028656</v>
      </c>
      <c r="AG56" s="16" t="n">
        <v>0.028588</v>
      </c>
      <c r="AH56" s="16" t="n">
        <v>0.028518</v>
      </c>
      <c r="AI56" s="16" t="n">
        <v>0.028472</v>
      </c>
      <c r="AJ56" s="16" t="n">
        <v>0.028441</v>
      </c>
      <c r="AK56" s="5" t="n">
        <v>-0.00882</v>
      </c>
    </row>
    <row r="57" ht="15" customHeight="1">
      <c r="A57" s="25" t="inlineStr">
        <is>
          <t>TSK000:ia_LiquefiedPetr</t>
        </is>
      </c>
      <c r="B57" s="7" t="inlineStr">
        <is>
          <t xml:space="preserve">   Propane ICE</t>
        </is>
      </c>
      <c r="C57" s="16" t="n">
        <v>0.016439</v>
      </c>
      <c r="D57" s="16" t="n">
        <v>0.016369</v>
      </c>
      <c r="E57" s="16" t="n">
        <v>0.016401</v>
      </c>
      <c r="F57" s="16" t="n">
        <v>0.016532</v>
      </c>
      <c r="G57" s="16" t="n">
        <v>0.016698</v>
      </c>
      <c r="H57" s="16" t="n">
        <v>0.016816</v>
      </c>
      <c r="I57" s="16" t="n">
        <v>0.016973</v>
      </c>
      <c r="J57" s="16" t="n">
        <v>0.017155</v>
      </c>
      <c r="K57" s="16" t="n">
        <v>0.017334</v>
      </c>
      <c r="L57" s="16" t="n">
        <v>0.017568</v>
      </c>
      <c r="M57" s="16" t="n">
        <v>0.017809</v>
      </c>
      <c r="N57" s="16" t="n">
        <v>0.018048</v>
      </c>
      <c r="O57" s="16" t="n">
        <v>0.018274</v>
      </c>
      <c r="P57" s="16" t="n">
        <v>0.018489</v>
      </c>
      <c r="Q57" s="16" t="n">
        <v>0.018709</v>
      </c>
      <c r="R57" s="16" t="n">
        <v>0.018916</v>
      </c>
      <c r="S57" s="16" t="n">
        <v>0.019118</v>
      </c>
      <c r="T57" s="16" t="n">
        <v>0.019393</v>
      </c>
      <c r="U57" s="16" t="n">
        <v>0.01966</v>
      </c>
      <c r="V57" s="16" t="n">
        <v>0.019943</v>
      </c>
      <c r="W57" s="16" t="n">
        <v>0.02023</v>
      </c>
      <c r="X57" s="16" t="n">
        <v>0.020524</v>
      </c>
      <c r="Y57" s="16" t="n">
        <v>0.020816</v>
      </c>
      <c r="Z57" s="16" t="n">
        <v>0.021112</v>
      </c>
      <c r="AA57" s="16" t="n">
        <v>0.02146</v>
      </c>
      <c r="AB57" s="16" t="n">
        <v>0.021848</v>
      </c>
      <c r="AC57" s="16" t="n">
        <v>0.022256</v>
      </c>
      <c r="AD57" s="16" t="n">
        <v>0.022689</v>
      </c>
      <c r="AE57" s="16" t="n">
        <v>0.023143</v>
      </c>
      <c r="AF57" s="16" t="n">
        <v>0.023629</v>
      </c>
      <c r="AG57" s="16" t="n">
        <v>0.024139</v>
      </c>
      <c r="AH57" s="16" t="n">
        <v>0.024673</v>
      </c>
      <c r="AI57" s="16" t="n">
        <v>0.025235</v>
      </c>
      <c r="AJ57" s="16" t="n">
        <v>0.025822</v>
      </c>
      <c r="AK57" s="5" t="n">
        <v>0.014347</v>
      </c>
    </row>
    <row r="58" ht="15" customHeight="1">
      <c r="A58" s="25" t="inlineStr">
        <is>
          <t>TSK000:ja_LiquefiedPetr</t>
        </is>
      </c>
      <c r="B58" s="7" t="inlineStr">
        <is>
          <t xml:space="preserve">   Propane Bi-fuel</t>
        </is>
      </c>
      <c r="C58" s="16" t="n">
        <v>0.075659</v>
      </c>
      <c r="D58" s="16" t="n">
        <v>0.07013900000000001</v>
      </c>
      <c r="E58" s="16" t="n">
        <v>0.065111</v>
      </c>
      <c r="F58" s="16" t="n">
        <v>0.060407</v>
      </c>
      <c r="G58" s="16" t="n">
        <v>0.055988</v>
      </c>
      <c r="H58" s="16" t="n">
        <v>0.051641</v>
      </c>
      <c r="I58" s="16" t="n">
        <v>0.047573</v>
      </c>
      <c r="J58" s="16" t="n">
        <v>0.043779</v>
      </c>
      <c r="K58" s="16" t="n">
        <v>0.040234</v>
      </c>
      <c r="L58" s="16" t="n">
        <v>0.037015</v>
      </c>
      <c r="M58" s="16" t="n">
        <v>0.034067</v>
      </c>
      <c r="N58" s="16" t="n">
        <v>0.031424</v>
      </c>
      <c r="O58" s="16" t="n">
        <v>0.029003</v>
      </c>
      <c r="P58" s="16" t="n">
        <v>0.026832</v>
      </c>
      <c r="Q58" s="16" t="n">
        <v>0.024958</v>
      </c>
      <c r="R58" s="16" t="n">
        <v>0.023343</v>
      </c>
      <c r="S58" s="16" t="n">
        <v>0.021951</v>
      </c>
      <c r="T58" s="16" t="n">
        <v>0.021011</v>
      </c>
      <c r="U58" s="16" t="n">
        <v>0.020158</v>
      </c>
      <c r="V58" s="16" t="n">
        <v>0.01949</v>
      </c>
      <c r="W58" s="16" t="n">
        <v>0.018944</v>
      </c>
      <c r="X58" s="16" t="n">
        <v>0.018491</v>
      </c>
      <c r="Y58" s="16" t="n">
        <v>0.018052</v>
      </c>
      <c r="Z58" s="16" t="n">
        <v>0.017574</v>
      </c>
      <c r="AA58" s="16" t="n">
        <v>0.017481</v>
      </c>
      <c r="AB58" s="16" t="n">
        <v>0.017372</v>
      </c>
      <c r="AC58" s="16" t="n">
        <v>0.017269</v>
      </c>
      <c r="AD58" s="16" t="n">
        <v>0.017187</v>
      </c>
      <c r="AE58" s="16" t="n">
        <v>0.017118</v>
      </c>
      <c r="AF58" s="16" t="n">
        <v>0.017064</v>
      </c>
      <c r="AG58" s="16" t="n">
        <v>0.017018</v>
      </c>
      <c r="AH58" s="16" t="n">
        <v>0.01697</v>
      </c>
      <c r="AI58" s="16" t="n">
        <v>0.016936</v>
      </c>
      <c r="AJ58" s="16" t="n">
        <v>0.016912</v>
      </c>
      <c r="AK58" s="5" t="n">
        <v>-0.043478</v>
      </c>
    </row>
    <row r="59" ht="15" customHeight="1">
      <c r="A59" s="25" t="inlineStr">
        <is>
          <t>TSK000:ja_FuelCellMetha</t>
        </is>
      </c>
      <c r="B59" s="7" t="inlineStr">
        <is>
          <t xml:space="preserve">   Fuel Cell Methanol</t>
        </is>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5" t="inlineStr">
        <is>
          <t>- -</t>
        </is>
      </c>
    </row>
    <row r="60" ht="15" customHeight="1">
      <c r="A60" s="25" t="inlineStr">
        <is>
          <t>TSK000:ja_FuelCellHydro</t>
        </is>
      </c>
      <c r="B60" s="7" t="inlineStr">
        <is>
          <t xml:space="preserve">   Fuel Cell Hydrogen</t>
        </is>
      </c>
      <c r="C60" s="16" t="n">
        <v>0.001352</v>
      </c>
      <c r="D60" s="16" t="n">
        <v>0.003896</v>
      </c>
      <c r="E60" s="16" t="n">
        <v>0.00882</v>
      </c>
      <c r="F60" s="16" t="n">
        <v>0.017229</v>
      </c>
      <c r="G60" s="16" t="n">
        <v>0.032227</v>
      </c>
      <c r="H60" s="16" t="n">
        <v>0.054024</v>
      </c>
      <c r="I60" s="16" t="n">
        <v>0.07659199999999999</v>
      </c>
      <c r="J60" s="16" t="n">
        <v>0.101827</v>
      </c>
      <c r="K60" s="16" t="n">
        <v>0.129074</v>
      </c>
      <c r="L60" s="16" t="n">
        <v>0.155678</v>
      </c>
      <c r="M60" s="16" t="n">
        <v>0.181485</v>
      </c>
      <c r="N60" s="16" t="n">
        <v>0.205033</v>
      </c>
      <c r="O60" s="16" t="n">
        <v>0.227814</v>
      </c>
      <c r="P60" s="16" t="n">
        <v>0.249241</v>
      </c>
      <c r="Q60" s="16" t="n">
        <v>0.26943</v>
      </c>
      <c r="R60" s="16" t="n">
        <v>0.285988</v>
      </c>
      <c r="S60" s="16" t="n">
        <v>0.300819</v>
      </c>
      <c r="T60" s="16" t="n">
        <v>0.314237</v>
      </c>
      <c r="U60" s="16" t="n">
        <v>0.326155</v>
      </c>
      <c r="V60" s="16" t="n">
        <v>0.336766</v>
      </c>
      <c r="W60" s="16" t="n">
        <v>0.345483</v>
      </c>
      <c r="X60" s="16" t="n">
        <v>0.353093</v>
      </c>
      <c r="Y60" s="16" t="n">
        <v>0.359811</v>
      </c>
      <c r="Z60" s="16" t="n">
        <v>0.365811</v>
      </c>
      <c r="AA60" s="16" t="n">
        <v>0.370954</v>
      </c>
      <c r="AB60" s="16" t="n">
        <v>0.375428</v>
      </c>
      <c r="AC60" s="16" t="n">
        <v>0.37937</v>
      </c>
      <c r="AD60" s="16" t="n">
        <v>0.382905</v>
      </c>
      <c r="AE60" s="16" t="n">
        <v>0.386052</v>
      </c>
      <c r="AF60" s="16" t="n">
        <v>0.388876</v>
      </c>
      <c r="AG60" s="16" t="n">
        <v>0.391553</v>
      </c>
      <c r="AH60" s="16" t="n">
        <v>0.394253</v>
      </c>
      <c r="AI60" s="16" t="n">
        <v>0.396936</v>
      </c>
      <c r="AJ60" s="16" t="n">
        <v>0.39972</v>
      </c>
      <c r="AK60" s="5" t="n">
        <v>0.155712</v>
      </c>
    </row>
    <row r="61" ht="15" customHeight="1">
      <c r="A61" s="25" t="inlineStr">
        <is>
          <t>TSK000:ja_TotalAlternat</t>
        </is>
      </c>
      <c r="B61" s="7" t="inlineStr">
        <is>
          <t xml:space="preserve">     Total Alternative Light Trucks</t>
        </is>
      </c>
      <c r="C61" s="16" t="n">
        <v>15.333682</v>
      </c>
      <c r="D61" s="16" t="n">
        <v>15.5814</v>
      </c>
      <c r="E61" s="16" t="n">
        <v>15.826027</v>
      </c>
      <c r="F61" s="16" t="n">
        <v>16.04236</v>
      </c>
      <c r="G61" s="16" t="n">
        <v>16.251823</v>
      </c>
      <c r="H61" s="16" t="n">
        <v>16.434652</v>
      </c>
      <c r="I61" s="16" t="n">
        <v>16.576094</v>
      </c>
      <c r="J61" s="16" t="n">
        <v>16.679972</v>
      </c>
      <c r="K61" s="16" t="n">
        <v>16.757339</v>
      </c>
      <c r="L61" s="16" t="n">
        <v>16.810177</v>
      </c>
      <c r="M61" s="16" t="n">
        <v>16.854437</v>
      </c>
      <c r="N61" s="16" t="n">
        <v>16.911076</v>
      </c>
      <c r="O61" s="16" t="n">
        <v>16.991753</v>
      </c>
      <c r="P61" s="16" t="n">
        <v>17.116259</v>
      </c>
      <c r="Q61" s="16" t="n">
        <v>17.255146</v>
      </c>
      <c r="R61" s="16" t="n">
        <v>17.383211</v>
      </c>
      <c r="S61" s="16" t="n">
        <v>17.524782</v>
      </c>
      <c r="T61" s="16" t="n">
        <v>17.695255</v>
      </c>
      <c r="U61" s="16" t="n">
        <v>17.875202</v>
      </c>
      <c r="V61" s="16" t="n">
        <v>18.074707</v>
      </c>
      <c r="W61" s="16" t="n">
        <v>18.293119</v>
      </c>
      <c r="X61" s="16" t="n">
        <v>18.516556</v>
      </c>
      <c r="Y61" s="16" t="n">
        <v>18.742935</v>
      </c>
      <c r="Z61" s="16" t="n">
        <v>18.969421</v>
      </c>
      <c r="AA61" s="16" t="n">
        <v>19.175301</v>
      </c>
      <c r="AB61" s="16" t="n">
        <v>19.357256</v>
      </c>
      <c r="AC61" s="16" t="n">
        <v>19.510038</v>
      </c>
      <c r="AD61" s="16" t="n">
        <v>19.650866</v>
      </c>
      <c r="AE61" s="16" t="n">
        <v>19.780399</v>
      </c>
      <c r="AF61" s="16" t="n">
        <v>19.878918</v>
      </c>
      <c r="AG61" s="16" t="n">
        <v>19.969648</v>
      </c>
      <c r="AH61" s="16" t="n">
        <v>20.065142</v>
      </c>
      <c r="AI61" s="16" t="n">
        <v>20.176891</v>
      </c>
      <c r="AJ61" s="16" t="n">
        <v>20.308823</v>
      </c>
      <c r="AK61" s="5" t="n">
        <v>0.008314999999999999</v>
      </c>
    </row>
    <row r="63" ht="15" customHeight="1">
      <c r="A63" s="25" t="inlineStr">
        <is>
          <t>TSK000:ka_TotalNewTruck</t>
        </is>
      </c>
      <c r="B63" s="4" t="inlineStr">
        <is>
          <t>Total Light Truck Stock</t>
        </is>
      </c>
      <c r="C63" s="15" t="n">
        <v>120.902435</v>
      </c>
      <c r="D63" s="15" t="n">
        <v>121.329094</v>
      </c>
      <c r="E63" s="15" t="n">
        <v>121.851288</v>
      </c>
      <c r="F63" s="15" t="n">
        <v>122.378517</v>
      </c>
      <c r="G63" s="15" t="n">
        <v>122.952652</v>
      </c>
      <c r="H63" s="15" t="n">
        <v>123.410309</v>
      </c>
      <c r="I63" s="15" t="n">
        <v>123.904907</v>
      </c>
      <c r="J63" s="15" t="n">
        <v>124.367828</v>
      </c>
      <c r="K63" s="15" t="n">
        <v>124.729446</v>
      </c>
      <c r="L63" s="15" t="n">
        <v>125.044327</v>
      </c>
      <c r="M63" s="15" t="n">
        <v>125.174377</v>
      </c>
      <c r="N63" s="15" t="n">
        <v>125.153427</v>
      </c>
      <c r="O63" s="15" t="n">
        <v>124.940086</v>
      </c>
      <c r="P63" s="15" t="n">
        <v>124.635345</v>
      </c>
      <c r="Q63" s="15" t="n">
        <v>124.298615</v>
      </c>
      <c r="R63" s="15" t="n">
        <v>123.85231</v>
      </c>
      <c r="S63" s="15" t="n">
        <v>123.369019</v>
      </c>
      <c r="T63" s="15" t="n">
        <v>122.840668</v>
      </c>
      <c r="U63" s="15" t="n">
        <v>122.225967</v>
      </c>
      <c r="V63" s="15" t="n">
        <v>121.544449</v>
      </c>
      <c r="W63" s="15" t="n">
        <v>120.844185</v>
      </c>
      <c r="X63" s="15" t="n">
        <v>120.135429</v>
      </c>
      <c r="Y63" s="15" t="n">
        <v>119.425316</v>
      </c>
      <c r="Z63" s="15" t="n">
        <v>118.729546</v>
      </c>
      <c r="AA63" s="15" t="n">
        <v>118.068802</v>
      </c>
      <c r="AB63" s="15" t="n">
        <v>117.424599</v>
      </c>
      <c r="AC63" s="15" t="n">
        <v>116.802254</v>
      </c>
      <c r="AD63" s="15" t="n">
        <v>116.2407</v>
      </c>
      <c r="AE63" s="15" t="n">
        <v>115.720383</v>
      </c>
      <c r="AF63" s="15" t="n">
        <v>115.25592</v>
      </c>
      <c r="AG63" s="15" t="n">
        <v>114.825966</v>
      </c>
      <c r="AH63" s="15" t="n">
        <v>114.413101</v>
      </c>
      <c r="AI63" s="15" t="n">
        <v>114.052322</v>
      </c>
      <c r="AJ63" s="15" t="n">
        <v>113.737709</v>
      </c>
      <c r="AK63" s="2" t="n">
        <v>-0.002017</v>
      </c>
    </row>
    <row r="65" ht="15" customHeight="1">
      <c r="A65" s="25" t="inlineStr">
        <is>
          <t>TSK000:la_TotalVehicleS</t>
        </is>
      </c>
      <c r="B65" s="4" t="inlineStr">
        <is>
          <t>Total Stock</t>
        </is>
      </c>
      <c r="C65" s="15" t="n">
        <v>253.717865</v>
      </c>
      <c r="D65" s="15" t="n">
        <v>255.410431</v>
      </c>
      <c r="E65" s="15" t="n">
        <v>257.118042</v>
      </c>
      <c r="F65" s="15" t="n">
        <v>258.786011</v>
      </c>
      <c r="G65" s="15" t="n">
        <v>260.425659</v>
      </c>
      <c r="H65" s="15" t="n">
        <v>261.772339</v>
      </c>
      <c r="I65" s="15" t="n">
        <v>263.264679</v>
      </c>
      <c r="J65" s="15" t="n">
        <v>264.833466</v>
      </c>
      <c r="K65" s="15" t="n">
        <v>266.37439</v>
      </c>
      <c r="L65" s="15" t="n">
        <v>267.867706</v>
      </c>
      <c r="M65" s="15" t="n">
        <v>269.183289</v>
      </c>
      <c r="N65" s="15" t="n">
        <v>270.310669</v>
      </c>
      <c r="O65" s="15" t="n">
        <v>271.21933</v>
      </c>
      <c r="P65" s="15" t="n">
        <v>272.080688</v>
      </c>
      <c r="Q65" s="15" t="n">
        <v>273.053223</v>
      </c>
      <c r="R65" s="15" t="n">
        <v>273.970825</v>
      </c>
      <c r="S65" s="15" t="n">
        <v>274.930481</v>
      </c>
      <c r="T65" s="15" t="n">
        <v>275.953583</v>
      </c>
      <c r="U65" s="15" t="n">
        <v>276.959351</v>
      </c>
      <c r="V65" s="15" t="n">
        <v>277.960144</v>
      </c>
      <c r="W65" s="15" t="n">
        <v>279.029846</v>
      </c>
      <c r="X65" s="15" t="n">
        <v>280.193054</v>
      </c>
      <c r="Y65" s="15" t="n">
        <v>281.399597</v>
      </c>
      <c r="Z65" s="15" t="n">
        <v>282.664154</v>
      </c>
      <c r="AA65" s="15" t="n">
        <v>283.974426</v>
      </c>
      <c r="AB65" s="15" t="n">
        <v>285.283905</v>
      </c>
      <c r="AC65" s="15" t="n">
        <v>286.570404</v>
      </c>
      <c r="AD65" s="15" t="n">
        <v>287.897125</v>
      </c>
      <c r="AE65" s="15" t="n">
        <v>289.214722</v>
      </c>
      <c r="AF65" s="15" t="n">
        <v>290.503693</v>
      </c>
      <c r="AG65" s="15" t="n">
        <v>291.69519</v>
      </c>
      <c r="AH65" s="15" t="n">
        <v>292.755859</v>
      </c>
      <c r="AI65" s="15" t="n">
        <v>293.749115</v>
      </c>
      <c r="AJ65" s="15" t="n">
        <v>294.648895</v>
      </c>
      <c r="AK65" s="2" t="n">
        <v>0.004476</v>
      </c>
    </row>
    <row r="66" ht="15" customHeight="1" thickBot="1"/>
    <row r="67" ht="15" customHeight="1">
      <c r="B67" s="100" t="inlineStr">
        <is>
          <t xml:space="preserve">   1/ Includes personal and fleet vehicles.</t>
        </is>
      </c>
      <c r="C67" s="101" t="n"/>
      <c r="D67" s="101" t="n"/>
      <c r="E67" s="101" t="n"/>
      <c r="F67" s="101" t="n"/>
      <c r="G67" s="101" t="n"/>
      <c r="H67" s="101" t="n"/>
      <c r="I67" s="101" t="n"/>
      <c r="J67" s="101" t="n"/>
      <c r="K67" s="101" t="n"/>
      <c r="L67" s="101" t="n"/>
      <c r="M67" s="101" t="n"/>
      <c r="N67" s="101" t="n"/>
      <c r="O67" s="101" t="n"/>
      <c r="P67" s="101" t="n"/>
      <c r="Q67" s="101" t="n"/>
      <c r="R67" s="101" t="n"/>
      <c r="S67" s="101" t="n"/>
      <c r="T67" s="101" t="n"/>
      <c r="U67" s="101" t="n"/>
      <c r="V67" s="101" t="n"/>
      <c r="W67" s="101" t="n"/>
      <c r="X67" s="101" t="n"/>
      <c r="Y67" s="101" t="n"/>
      <c r="Z67" s="101" t="n"/>
      <c r="AA67" s="101" t="n"/>
      <c r="AB67" s="101" t="n"/>
      <c r="AC67" s="101" t="n"/>
      <c r="AD67" s="101" t="n"/>
      <c r="AE67" s="101" t="n"/>
      <c r="AF67" s="101" t="n"/>
      <c r="AG67" s="101" t="n"/>
      <c r="AH67" s="101" t="n"/>
      <c r="AI67" s="101" t="n"/>
      <c r="AJ67" s="101" t="n"/>
      <c r="AK67" s="101" t="n"/>
    </row>
    <row r="68" ht="15" customHeight="1">
      <c r="B68" s="30" t="inlineStr">
        <is>
          <t xml:space="preserve">   ICE = Internal combustion engine.</t>
        </is>
      </c>
    </row>
    <row r="69" ht="15" customHeight="1">
      <c r="B69" s="30" t="inlineStr">
        <is>
          <t xml:space="preserve">   - - = Not applicable.</t>
        </is>
      </c>
    </row>
    <row r="70" ht="15" customHeight="1">
      <c r="B70" s="30" t="inlineStr">
        <is>
          <t xml:space="preserve">   Note:  Totals may not equal sum of components due to independent rounding.</t>
        </is>
      </c>
    </row>
    <row r="71" ht="15" customHeight="1">
      <c r="B71" s="30" t="inlineStr">
        <is>
          <t xml:space="preserve">   Sources:  2017 values derived using:  Energy Information Administration (EIA), Describing Current and Potential</t>
        </is>
      </c>
    </row>
    <row r="72" ht="15" customHeight="1">
      <c r="B72" s="30" t="inlineStr">
        <is>
          <t>Markets for Alternative-Fuel Vehicles, 1996; EIA, Alternatives to Traditional Transportation Fuels 2009 (Part II - User and Fuel Data); Federal Highway</t>
        </is>
      </c>
    </row>
    <row r="73" ht="15" customHeight="1">
      <c r="B73" s="30" t="inlineStr">
        <is>
          <t>Administration, Highway Statistics 2016; Oak Ridge National Laboratory, Transportation Energy Data Book:  Edition 36;</t>
        </is>
      </c>
    </row>
    <row r="74" ht="15" customHeight="1">
      <c r="B74" s="30" t="inlineStr">
        <is>
          <t>IHS Markit Polk, National Vehicle Population Profile, various years; IHS Markit Polk, Trucking Industry Profile, various years; and</t>
        </is>
      </c>
    </row>
    <row r="75" ht="15" customHeight="1">
      <c r="B75" s="30" t="inlineStr">
        <is>
          <t>EIA, AEO2019 National Energy Modeling System run ref2019.d111618a.  2018 and projections:  EIA, AEO2019 National Energy</t>
        </is>
      </c>
    </row>
    <row r="76" ht="15" customHeight="1">
      <c r="B76" s="30" t="inlineStr">
        <is>
          <t>Modeling System run ref2019.d111618a.</t>
        </is>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sheetPr>
    <outlinePr summaryBelow="1" summaryRight="1"/>
    <pageSetUpPr/>
  </sheetPr>
  <dimension ref="A1:AJ87"/>
  <sheetViews>
    <sheetView workbookViewId="0">
      <selection activeCell="A1" sqref="A1"/>
    </sheetView>
  </sheetViews>
  <sheetFormatPr baseColWidth="10" defaultColWidth="8.83203125" defaultRowHeight="15"/>
  <cols>
    <col width="34.6640625" customWidth="1" min="1" max="1"/>
  </cols>
  <sheetData>
    <row r="1" ht="16" customHeight="1" thickBot="1">
      <c r="A1" s="9" t="inlineStr">
        <is>
          <t>ref2019.d111618a</t>
        </is>
      </c>
      <c r="B1" s="8" t="n">
        <v>2017</v>
      </c>
      <c r="C1" s="8" t="n">
        <v>2018</v>
      </c>
      <c r="D1" s="8" t="n">
        <v>2019</v>
      </c>
      <c r="E1" s="8" t="n">
        <v>2020</v>
      </c>
      <c r="F1" s="8" t="n">
        <v>2021</v>
      </c>
      <c r="G1" s="8" t="n">
        <v>2022</v>
      </c>
      <c r="H1" s="8" t="n">
        <v>2023</v>
      </c>
      <c r="I1" s="8" t="n">
        <v>2024</v>
      </c>
      <c r="J1" s="8" t="n">
        <v>2025</v>
      </c>
      <c r="K1" s="8" t="n">
        <v>2026</v>
      </c>
      <c r="L1" s="8" t="n">
        <v>2027</v>
      </c>
      <c r="M1" s="8" t="n">
        <v>2028</v>
      </c>
      <c r="N1" s="8" t="n">
        <v>2029</v>
      </c>
      <c r="O1" s="8" t="n">
        <v>2030</v>
      </c>
      <c r="P1" s="8" t="n">
        <v>2031</v>
      </c>
      <c r="Q1" s="8" t="n">
        <v>2032</v>
      </c>
      <c r="R1" s="8" t="n">
        <v>2033</v>
      </c>
      <c r="S1" s="8" t="n">
        <v>2034</v>
      </c>
      <c r="T1" s="8" t="n">
        <v>2035</v>
      </c>
      <c r="U1" s="8" t="n">
        <v>2036</v>
      </c>
      <c r="V1" s="8" t="n">
        <v>2037</v>
      </c>
      <c r="W1" s="8" t="n">
        <v>2038</v>
      </c>
      <c r="X1" s="8" t="n">
        <v>2039</v>
      </c>
      <c r="Y1" s="8" t="n">
        <v>2040</v>
      </c>
      <c r="Z1" s="8" t="n">
        <v>2041</v>
      </c>
      <c r="AA1" s="8" t="n">
        <v>2042</v>
      </c>
      <c r="AB1" s="8" t="n">
        <v>2043</v>
      </c>
      <c r="AC1" s="8" t="n">
        <v>2044</v>
      </c>
      <c r="AD1" s="8" t="n">
        <v>2045</v>
      </c>
      <c r="AE1" s="8" t="n">
        <v>2046</v>
      </c>
      <c r="AF1" s="8" t="n">
        <v>2047</v>
      </c>
      <c r="AG1" s="8" t="n">
        <v>2048</v>
      </c>
      <c r="AH1" s="8" t="n">
        <v>2049</v>
      </c>
      <c r="AI1" s="8" t="n">
        <v>2050</v>
      </c>
    </row>
    <row r="2" ht="16" customHeight="1" thickTop="1"/>
    <row r="3">
      <c r="B3" s="28" t="inlineStr">
        <is>
          <t>Report</t>
        </is>
      </c>
      <c r="C3" s="28" t="inlineStr">
        <is>
          <t>Annual Energy Outlook 2019</t>
        </is>
      </c>
      <c r="D3" s="28" t="n"/>
      <c r="E3" s="28" t="n"/>
      <c r="F3" s="28" t="n"/>
    </row>
    <row r="4">
      <c r="B4" s="28" t="inlineStr">
        <is>
          <t>Scenario</t>
        </is>
      </c>
      <c r="C4" s="28" t="inlineStr">
        <is>
          <t>ref2019</t>
        </is>
      </c>
      <c r="D4" s="28" t="n"/>
      <c r="E4" s="28" t="n"/>
      <c r="F4" s="28" t="inlineStr">
        <is>
          <t>Reference case</t>
        </is>
      </c>
    </row>
    <row r="5">
      <c r="B5" s="28" t="inlineStr">
        <is>
          <t>Datekey</t>
        </is>
      </c>
      <c r="C5" s="28" t="inlineStr">
        <is>
          <t>d111618a</t>
        </is>
      </c>
      <c r="D5" s="28" t="n"/>
      <c r="E5" s="28" t="n"/>
      <c r="F5" s="28" t="n"/>
    </row>
    <row r="6">
      <c r="B6" s="28" t="inlineStr">
        <is>
          <t>Release Date</t>
        </is>
      </c>
      <c r="C6" s="28" t="n"/>
      <c r="D6" s="28" t="inlineStr">
        <is>
          <t xml:space="preserve"> January 2019</t>
        </is>
      </c>
      <c r="E6" s="28" t="n"/>
      <c r="F6" s="28" t="n"/>
    </row>
    <row r="10" ht="16" customHeight="1">
      <c r="A10" s="10" t="inlineStr">
        <is>
          <t>46. Transportation Fleet Car and Truck Stock by Type and Technology</t>
        </is>
      </c>
    </row>
    <row r="11">
      <c r="A11" s="9" t="inlineStr">
        <is>
          <t>(thousands)</t>
        </is>
      </c>
    </row>
    <row r="12">
      <c r="A12" s="9" t="n"/>
      <c r="B12" s="2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inlineStr">
        <is>
          <t>2018-</t>
        </is>
      </c>
    </row>
    <row r="13" ht="16" customHeight="1" thickBot="1">
      <c r="A13" s="8" t="inlineStr">
        <is>
          <t xml:space="preserve"> Technology Type</t>
        </is>
      </c>
      <c r="B13" s="8" t="n">
        <v>2017</v>
      </c>
      <c r="C13" s="8" t="n">
        <v>2018</v>
      </c>
      <c r="D13" s="8" t="n">
        <v>2019</v>
      </c>
      <c r="E13" s="8" t="n">
        <v>2020</v>
      </c>
      <c r="F13" s="8" t="n">
        <v>2021</v>
      </c>
      <c r="G13" s="8" t="n">
        <v>2022</v>
      </c>
      <c r="H13" s="8" t="n">
        <v>2023</v>
      </c>
      <c r="I13" s="8" t="n">
        <v>2024</v>
      </c>
      <c r="J13" s="8" t="n">
        <v>2025</v>
      </c>
      <c r="K13" s="8" t="n">
        <v>2026</v>
      </c>
      <c r="L13" s="8" t="n">
        <v>2027</v>
      </c>
      <c r="M13" s="8" t="n">
        <v>2028</v>
      </c>
      <c r="N13" s="8" t="n">
        <v>2029</v>
      </c>
      <c r="O13" s="8" t="n">
        <v>2030</v>
      </c>
      <c r="P13" s="8" t="n">
        <v>2031</v>
      </c>
      <c r="Q13" s="8" t="n">
        <v>2032</v>
      </c>
      <c r="R13" s="8" t="n">
        <v>2033</v>
      </c>
      <c r="S13" s="8" t="n">
        <v>2034</v>
      </c>
      <c r="T13" s="8" t="n">
        <v>2035</v>
      </c>
      <c r="U13" s="8" t="n">
        <v>2036</v>
      </c>
      <c r="V13" s="8" t="n">
        <v>2037</v>
      </c>
      <c r="W13" s="8" t="n">
        <v>2038</v>
      </c>
      <c r="X13" s="8" t="n">
        <v>2039</v>
      </c>
      <c r="Y13" s="8" t="n">
        <v>2040</v>
      </c>
      <c r="Z13" s="8" t="n">
        <v>2041</v>
      </c>
      <c r="AA13" s="8" t="n">
        <v>2042</v>
      </c>
      <c r="AB13" s="8" t="n">
        <v>2043</v>
      </c>
      <c r="AC13" s="8" t="n">
        <v>2044</v>
      </c>
      <c r="AD13" s="8" t="n">
        <v>2045</v>
      </c>
      <c r="AE13" s="8" t="n">
        <v>2046</v>
      </c>
      <c r="AF13" s="8" t="n">
        <v>2047</v>
      </c>
      <c r="AG13" s="8" t="n">
        <v>2048</v>
      </c>
      <c r="AH13" s="8" t="n">
        <v>2049</v>
      </c>
      <c r="AI13" s="8" t="n">
        <v>2050</v>
      </c>
      <c r="AJ13" s="8" t="n">
        <v>2050</v>
      </c>
    </row>
    <row r="14" ht="16" customHeight="1" thickTop="1"/>
    <row r="15">
      <c r="A15" s="4" t="inlineStr">
        <is>
          <t>Car Stock 1/</t>
        </is>
      </c>
    </row>
    <row r="16">
      <c r="A16" s="4" t="inlineStr">
        <is>
          <t xml:space="preserve"> Conventional Cars</t>
        </is>
      </c>
    </row>
    <row r="17" ht="16" customHeight="1">
      <c r="A17" s="7" t="inlineStr">
        <is>
          <t xml:space="preserve">   Gasoline ICE Vehicles</t>
        </is>
      </c>
      <c r="B17" s="13" t="n">
        <v>7371.970215</v>
      </c>
      <c r="C17" s="13" t="n">
        <v>7080.128418</v>
      </c>
      <c r="D17" s="13" t="n">
        <v>6829.146484</v>
      </c>
      <c r="E17" s="13" t="n">
        <v>6601.284668</v>
      </c>
      <c r="F17" s="13" t="n">
        <v>6353.937012</v>
      </c>
      <c r="G17" s="13" t="n">
        <v>6067.262695</v>
      </c>
      <c r="H17" s="13" t="n">
        <v>5844.370605</v>
      </c>
      <c r="I17" s="13" t="n">
        <v>5649.460938</v>
      </c>
      <c r="J17" s="13" t="n">
        <v>5455.29248</v>
      </c>
      <c r="K17" s="13" t="n">
        <v>5284.851562</v>
      </c>
      <c r="L17" s="13" t="n">
        <v>5145.455566</v>
      </c>
      <c r="M17" s="13" t="n">
        <v>5037.112305</v>
      </c>
      <c r="N17" s="13" t="n">
        <v>4944.908691</v>
      </c>
      <c r="O17" s="13" t="n">
        <v>4872.546387</v>
      </c>
      <c r="P17" s="13" t="n">
        <v>4831.993652</v>
      </c>
      <c r="Q17" s="13" t="n">
        <v>4803.508301</v>
      </c>
      <c r="R17" s="13" t="n">
        <v>4789.176758</v>
      </c>
      <c r="S17" s="13" t="n">
        <v>4794.857422</v>
      </c>
      <c r="T17" s="13" t="n">
        <v>4802.48291</v>
      </c>
      <c r="U17" s="13" t="n">
        <v>4807.37207</v>
      </c>
      <c r="V17" s="13" t="n">
        <v>4816.520508</v>
      </c>
      <c r="W17" s="13" t="n">
        <v>4831.456543</v>
      </c>
      <c r="X17" s="13" t="n">
        <v>4845.273438</v>
      </c>
      <c r="Y17" s="13" t="n">
        <v>4861.316406</v>
      </c>
      <c r="Z17" s="13" t="n">
        <v>4875.794922</v>
      </c>
      <c r="AA17" s="13" t="n">
        <v>4906.998535</v>
      </c>
      <c r="AB17" s="13" t="n">
        <v>4938.299805</v>
      </c>
      <c r="AC17" s="13" t="n">
        <v>4975.73291</v>
      </c>
      <c r="AD17" s="13" t="n">
        <v>5014.756836</v>
      </c>
      <c r="AE17" s="13" t="n">
        <v>5050.20166</v>
      </c>
      <c r="AF17" s="13" t="n">
        <v>5075.946777</v>
      </c>
      <c r="AG17" s="13" t="n">
        <v>5092.006348</v>
      </c>
      <c r="AH17" s="13" t="n">
        <v>5108.176758</v>
      </c>
      <c r="AI17" s="13" t="n">
        <v>5119.501953</v>
      </c>
      <c r="AJ17" s="5" t="n">
        <v>-0.010081</v>
      </c>
    </row>
    <row r="18" ht="16" customHeight="1">
      <c r="A18" s="7" t="inlineStr">
        <is>
          <t xml:space="preserve">   TDI Diesel ICE</t>
        </is>
      </c>
      <c r="B18" s="13" t="n">
        <v>36.27449</v>
      </c>
      <c r="C18" s="13" t="n">
        <v>34.634598</v>
      </c>
      <c r="D18" s="13" t="n">
        <v>33.361244</v>
      </c>
      <c r="E18" s="13" t="n">
        <v>32.168747</v>
      </c>
      <c r="F18" s="13" t="n">
        <v>31.07633</v>
      </c>
      <c r="G18" s="13" t="n">
        <v>30.188026</v>
      </c>
      <c r="H18" s="13" t="n">
        <v>29.550236</v>
      </c>
      <c r="I18" s="13" t="n">
        <v>29.274616</v>
      </c>
      <c r="J18" s="13" t="n">
        <v>29.323959</v>
      </c>
      <c r="K18" s="13" t="n">
        <v>29.752871</v>
      </c>
      <c r="L18" s="13" t="n">
        <v>30.607014</v>
      </c>
      <c r="M18" s="13" t="n">
        <v>32.005032</v>
      </c>
      <c r="N18" s="13" t="n">
        <v>33.928902</v>
      </c>
      <c r="O18" s="13" t="n">
        <v>36.285336</v>
      </c>
      <c r="P18" s="13" t="n">
        <v>39.100269</v>
      </c>
      <c r="Q18" s="13" t="n">
        <v>42.410435</v>
      </c>
      <c r="R18" s="13" t="n">
        <v>45.892429</v>
      </c>
      <c r="S18" s="13" t="n">
        <v>49.415874</v>
      </c>
      <c r="T18" s="13" t="n">
        <v>52.90453</v>
      </c>
      <c r="U18" s="13" t="n">
        <v>56.316933</v>
      </c>
      <c r="V18" s="13" t="n">
        <v>59.591991</v>
      </c>
      <c r="W18" s="13" t="n">
        <v>62.733749</v>
      </c>
      <c r="X18" s="13" t="n">
        <v>65.50627900000001</v>
      </c>
      <c r="Y18" s="13" t="n">
        <v>68.34226200000001</v>
      </c>
      <c r="Z18" s="13" t="n">
        <v>71.43277</v>
      </c>
      <c r="AA18" s="13" t="n">
        <v>74.275612</v>
      </c>
      <c r="AB18" s="13" t="n">
        <v>76.890846</v>
      </c>
      <c r="AC18" s="13" t="n">
        <v>79.383583</v>
      </c>
      <c r="AD18" s="13" t="n">
        <v>81.697388</v>
      </c>
      <c r="AE18" s="13" t="n">
        <v>83.77063800000001</v>
      </c>
      <c r="AF18" s="13" t="n">
        <v>85.54827899999999</v>
      </c>
      <c r="AG18" s="13" t="n">
        <v>87.061745</v>
      </c>
      <c r="AH18" s="13" t="n">
        <v>88.426216</v>
      </c>
      <c r="AI18" s="13" t="n">
        <v>89.60101299999999</v>
      </c>
      <c r="AJ18" s="5" t="n">
        <v>0.030149</v>
      </c>
    </row>
    <row r="19" ht="16" customHeight="1">
      <c r="A19" s="7" t="inlineStr">
        <is>
          <t xml:space="preserve">     Total Conventional Cars</t>
        </is>
      </c>
      <c r="B19" s="13" t="n">
        <v>7408.244629</v>
      </c>
      <c r="C19" s="13" t="n">
        <v>7114.763184</v>
      </c>
      <c r="D19" s="13" t="n">
        <v>6862.507812</v>
      </c>
      <c r="E19" s="13" t="n">
        <v>6633.453613</v>
      </c>
      <c r="F19" s="13" t="n">
        <v>6385.013184</v>
      </c>
      <c r="G19" s="13" t="n">
        <v>6097.450684</v>
      </c>
      <c r="H19" s="13" t="n">
        <v>5873.920898</v>
      </c>
      <c r="I19" s="13" t="n">
        <v>5678.735352</v>
      </c>
      <c r="J19" s="13" t="n">
        <v>5484.616211</v>
      </c>
      <c r="K19" s="13" t="n">
        <v>5314.604492</v>
      </c>
      <c r="L19" s="13" t="n">
        <v>5176.0625</v>
      </c>
      <c r="M19" s="13" t="n">
        <v>5069.117188</v>
      </c>
      <c r="N19" s="13" t="n">
        <v>4978.837402</v>
      </c>
      <c r="O19" s="13" t="n">
        <v>4908.831543</v>
      </c>
      <c r="P19" s="13" t="n">
        <v>4871.09375</v>
      </c>
      <c r="Q19" s="13" t="n">
        <v>4845.918945</v>
      </c>
      <c r="R19" s="13" t="n">
        <v>4835.069336</v>
      </c>
      <c r="S19" s="13" t="n">
        <v>4844.273438</v>
      </c>
      <c r="T19" s="13" t="n">
        <v>4855.387207</v>
      </c>
      <c r="U19" s="13" t="n">
        <v>4863.688965</v>
      </c>
      <c r="V19" s="13" t="n">
        <v>4876.112305</v>
      </c>
      <c r="W19" s="13" t="n">
        <v>4894.19043</v>
      </c>
      <c r="X19" s="13" t="n">
        <v>4910.779785</v>
      </c>
      <c r="Y19" s="13" t="n">
        <v>4929.658691</v>
      </c>
      <c r="Z19" s="13" t="n">
        <v>4947.227539</v>
      </c>
      <c r="AA19" s="13" t="n">
        <v>4981.273926</v>
      </c>
      <c r="AB19" s="13" t="n">
        <v>5015.19043</v>
      </c>
      <c r="AC19" s="13" t="n">
        <v>5055.116699</v>
      </c>
      <c r="AD19" s="13" t="n">
        <v>5096.454102</v>
      </c>
      <c r="AE19" s="13" t="n">
        <v>5133.972168</v>
      </c>
      <c r="AF19" s="13" t="n">
        <v>5161.495117</v>
      </c>
      <c r="AG19" s="13" t="n">
        <v>5179.067871</v>
      </c>
      <c r="AH19" s="13" t="n">
        <v>5196.603027</v>
      </c>
      <c r="AI19" s="13" t="n">
        <v>5209.103027</v>
      </c>
      <c r="AJ19" s="5" t="n">
        <v>-0.009695</v>
      </c>
    </row>
    <row r="21">
      <c r="A21" s="4" t="inlineStr">
        <is>
          <t xml:space="preserve"> Alternative-Fuel Cars</t>
        </is>
      </c>
    </row>
    <row r="22" ht="16" customHeight="1">
      <c r="A22" s="7" t="inlineStr">
        <is>
          <t xml:space="preserve">   Ethanol-Flex Fuel ICE</t>
        </is>
      </c>
      <c r="B22" s="13" t="n">
        <v>511.115753</v>
      </c>
      <c r="C22" s="13" t="n">
        <v>478.463898</v>
      </c>
      <c r="D22" s="13" t="n">
        <v>449.452972</v>
      </c>
      <c r="E22" s="13" t="n">
        <v>424.697235</v>
      </c>
      <c r="F22" s="13" t="n">
        <v>402.743195</v>
      </c>
      <c r="G22" s="13" t="n">
        <v>382.878662</v>
      </c>
      <c r="H22" s="13" t="n">
        <v>366.915802</v>
      </c>
      <c r="I22" s="13" t="n">
        <v>353.37149</v>
      </c>
      <c r="J22" s="13" t="n">
        <v>339.539337</v>
      </c>
      <c r="K22" s="13" t="n">
        <v>326.473663</v>
      </c>
      <c r="L22" s="13" t="n">
        <v>314.837799</v>
      </c>
      <c r="M22" s="13" t="n">
        <v>304.314758</v>
      </c>
      <c r="N22" s="13" t="n">
        <v>295.272827</v>
      </c>
      <c r="O22" s="13" t="n">
        <v>287.597778</v>
      </c>
      <c r="P22" s="13" t="n">
        <v>281.006317</v>
      </c>
      <c r="Q22" s="13" t="n">
        <v>275.712189</v>
      </c>
      <c r="R22" s="13" t="n">
        <v>268.426453</v>
      </c>
      <c r="S22" s="13" t="n">
        <v>264.542572</v>
      </c>
      <c r="T22" s="13" t="n">
        <v>261.504608</v>
      </c>
      <c r="U22" s="13" t="n">
        <v>257.218933</v>
      </c>
      <c r="V22" s="13" t="n">
        <v>255.833527</v>
      </c>
      <c r="W22" s="13" t="n">
        <v>256.27121</v>
      </c>
      <c r="X22" s="13" t="n">
        <v>256.024445</v>
      </c>
      <c r="Y22" s="13" t="n">
        <v>256.049591</v>
      </c>
      <c r="Z22" s="13" t="n">
        <v>257.861877</v>
      </c>
      <c r="AA22" s="13" t="n">
        <v>259.804749</v>
      </c>
      <c r="AB22" s="13" t="n">
        <v>261.609528</v>
      </c>
      <c r="AC22" s="13" t="n">
        <v>263.681946</v>
      </c>
      <c r="AD22" s="13" t="n">
        <v>265.73526</v>
      </c>
      <c r="AE22" s="13" t="n">
        <v>267.467346</v>
      </c>
      <c r="AF22" s="13" t="n">
        <v>268.6315</v>
      </c>
      <c r="AG22" s="13" t="n">
        <v>269.342651</v>
      </c>
      <c r="AH22" s="13" t="n">
        <v>270.069366</v>
      </c>
      <c r="AI22" s="13" t="n">
        <v>270.60083</v>
      </c>
      <c r="AJ22" s="5" t="n">
        <v>-0.017653</v>
      </c>
    </row>
    <row r="23" ht="16" customHeight="1">
      <c r="A23" s="7" t="inlineStr">
        <is>
          <t xml:space="preserve">   100 Mile Electric Vehicle</t>
        </is>
      </c>
      <c r="B23" s="13" t="n">
        <v>16.729153</v>
      </c>
      <c r="C23" s="13" t="n">
        <v>20.657087</v>
      </c>
      <c r="D23" s="13" t="n">
        <v>27.360132</v>
      </c>
      <c r="E23" s="13" t="n">
        <v>38.507462</v>
      </c>
      <c r="F23" s="13" t="n">
        <v>58.855564</v>
      </c>
      <c r="G23" s="13" t="n">
        <v>86.71801000000001</v>
      </c>
      <c r="H23" s="13" t="n">
        <v>107.621788</v>
      </c>
      <c r="I23" s="13" t="n">
        <v>127.79937</v>
      </c>
      <c r="J23" s="13" t="n">
        <v>147.580658</v>
      </c>
      <c r="K23" s="13" t="n">
        <v>162.455215</v>
      </c>
      <c r="L23" s="13" t="n">
        <v>174.368149</v>
      </c>
      <c r="M23" s="13" t="n">
        <v>182.756042</v>
      </c>
      <c r="N23" s="13" t="n">
        <v>191.372009</v>
      </c>
      <c r="O23" s="13" t="n">
        <v>199.056351</v>
      </c>
      <c r="P23" s="13" t="n">
        <v>205.862396</v>
      </c>
      <c r="Q23" s="13" t="n">
        <v>207.292374</v>
      </c>
      <c r="R23" s="13" t="n">
        <v>207.921677</v>
      </c>
      <c r="S23" s="13" t="n">
        <v>208.547684</v>
      </c>
      <c r="T23" s="13" t="n">
        <v>208.941528</v>
      </c>
      <c r="U23" s="13" t="n">
        <v>209.33638</v>
      </c>
      <c r="V23" s="13" t="n">
        <v>208.28656</v>
      </c>
      <c r="W23" s="13" t="n">
        <v>207.108093</v>
      </c>
      <c r="X23" s="13" t="n">
        <v>206.088058</v>
      </c>
      <c r="Y23" s="13" t="n">
        <v>205.280212</v>
      </c>
      <c r="Z23" s="13" t="n">
        <v>204.172516</v>
      </c>
      <c r="AA23" s="13" t="n">
        <v>202.876938</v>
      </c>
      <c r="AB23" s="13" t="n">
        <v>201.632523</v>
      </c>
      <c r="AC23" s="13" t="n">
        <v>200.492889</v>
      </c>
      <c r="AD23" s="13" t="n">
        <v>199.187897</v>
      </c>
      <c r="AE23" s="13" t="n">
        <v>197.608231</v>
      </c>
      <c r="AF23" s="13" t="n">
        <v>195.930481</v>
      </c>
      <c r="AG23" s="13" t="n">
        <v>194.642792</v>
      </c>
      <c r="AH23" s="13" t="n">
        <v>193.492142</v>
      </c>
      <c r="AI23" s="13" t="n">
        <v>192.652039</v>
      </c>
      <c r="AJ23" s="5" t="n">
        <v>0.072268</v>
      </c>
    </row>
    <row r="24" ht="16" customHeight="1">
      <c r="A24" s="7" t="inlineStr">
        <is>
          <t xml:space="preserve">   200 Mile Electric Vehicle</t>
        </is>
      </c>
      <c r="B24" s="13" t="n">
        <v>17.607058</v>
      </c>
      <c r="C24" s="13" t="n">
        <v>20.49828</v>
      </c>
      <c r="D24" s="13" t="n">
        <v>25.010633</v>
      </c>
      <c r="E24" s="13" t="n">
        <v>31.898012</v>
      </c>
      <c r="F24" s="13" t="n">
        <v>44.304337</v>
      </c>
      <c r="G24" s="13" t="n">
        <v>61.18219</v>
      </c>
      <c r="H24" s="13" t="n">
        <v>74.254997</v>
      </c>
      <c r="I24" s="13" t="n">
        <v>87.112717</v>
      </c>
      <c r="J24" s="13" t="n">
        <v>100.442863</v>
      </c>
      <c r="K24" s="13" t="n">
        <v>111.06916</v>
      </c>
      <c r="L24" s="13" t="n">
        <v>120.257942</v>
      </c>
      <c r="M24" s="13" t="n">
        <v>127.656944</v>
      </c>
      <c r="N24" s="13" t="n">
        <v>135.499405</v>
      </c>
      <c r="O24" s="13" t="n">
        <v>143.174637</v>
      </c>
      <c r="P24" s="13" t="n">
        <v>150.683563</v>
      </c>
      <c r="Q24" s="13" t="n">
        <v>155.956009</v>
      </c>
      <c r="R24" s="13" t="n">
        <v>160.968842</v>
      </c>
      <c r="S24" s="13" t="n">
        <v>166.038361</v>
      </c>
      <c r="T24" s="13" t="n">
        <v>170.895996</v>
      </c>
      <c r="U24" s="13" t="n">
        <v>175.663315</v>
      </c>
      <c r="V24" s="13" t="n">
        <v>179.677872</v>
      </c>
      <c r="W24" s="13" t="n">
        <v>183.319809</v>
      </c>
      <c r="X24" s="13" t="n">
        <v>186.709412</v>
      </c>
      <c r="Y24" s="13" t="n">
        <v>189.951233</v>
      </c>
      <c r="Z24" s="13" t="n">
        <v>192.718307</v>
      </c>
      <c r="AA24" s="13" t="n">
        <v>195.215897</v>
      </c>
      <c r="AB24" s="13" t="n">
        <v>197.511246</v>
      </c>
      <c r="AC24" s="13" t="n">
        <v>199.685715</v>
      </c>
      <c r="AD24" s="13" t="n">
        <v>201.557678</v>
      </c>
      <c r="AE24" s="13" t="n">
        <v>203.007584</v>
      </c>
      <c r="AF24" s="13" t="n">
        <v>204.091125</v>
      </c>
      <c r="AG24" s="13" t="n">
        <v>205.106979</v>
      </c>
      <c r="AH24" s="13" t="n">
        <v>206.001266</v>
      </c>
      <c r="AI24" s="13" t="n">
        <v>206.85379</v>
      </c>
      <c r="AJ24" s="5" t="n">
        <v>0.07491299999999999</v>
      </c>
    </row>
    <row r="25" ht="16" customHeight="1">
      <c r="A25" s="7" t="inlineStr">
        <is>
          <t xml:space="preserve">   300 Mile Electric Vehicle</t>
        </is>
      </c>
      <c r="B25" s="13" t="n">
        <v>2.020338</v>
      </c>
      <c r="C25" s="13" t="n">
        <v>4.600814</v>
      </c>
      <c r="D25" s="13" t="n">
        <v>8.512124999999999</v>
      </c>
      <c r="E25" s="13" t="n">
        <v>14.281381</v>
      </c>
      <c r="F25" s="13" t="n">
        <v>24.641897</v>
      </c>
      <c r="G25" s="13" t="n">
        <v>38.877815</v>
      </c>
      <c r="H25" s="13" t="n">
        <v>50.024136</v>
      </c>
      <c r="I25" s="13" t="n">
        <v>61.108116</v>
      </c>
      <c r="J25" s="13" t="n">
        <v>72.797729</v>
      </c>
      <c r="K25" s="13" t="n">
        <v>82.364006</v>
      </c>
      <c r="L25" s="13" t="n">
        <v>90.874657</v>
      </c>
      <c r="M25" s="13" t="n">
        <v>98.07751500000001</v>
      </c>
      <c r="N25" s="13" t="n">
        <v>105.810532</v>
      </c>
      <c r="O25" s="13" t="n">
        <v>113.553841</v>
      </c>
      <c r="P25" s="13" t="n">
        <v>121.275681</v>
      </c>
      <c r="Q25" s="13" t="n">
        <v>127.244232</v>
      </c>
      <c r="R25" s="13" t="n">
        <v>133.086395</v>
      </c>
      <c r="S25" s="13" t="n">
        <v>139.008026</v>
      </c>
      <c r="T25" s="13" t="n">
        <v>144.751541</v>
      </c>
      <c r="U25" s="13" t="n">
        <v>150.380737</v>
      </c>
      <c r="V25" s="13" t="n">
        <v>155.382965</v>
      </c>
      <c r="W25" s="13" t="n">
        <v>160.111115</v>
      </c>
      <c r="X25" s="13" t="n">
        <v>164.542099</v>
      </c>
      <c r="Y25" s="13" t="n">
        <v>168.779541</v>
      </c>
      <c r="Z25" s="13" t="n">
        <v>172.549789</v>
      </c>
      <c r="AA25" s="13" t="n">
        <v>175.839783</v>
      </c>
      <c r="AB25" s="13" t="n">
        <v>178.835175</v>
      </c>
      <c r="AC25" s="13" t="n">
        <v>181.65036</v>
      </c>
      <c r="AD25" s="13" t="n">
        <v>184.121475</v>
      </c>
      <c r="AE25" s="13" t="n">
        <v>186.154175</v>
      </c>
      <c r="AF25" s="13" t="n">
        <v>187.786331</v>
      </c>
      <c r="AG25" s="13" t="n">
        <v>189.274246</v>
      </c>
      <c r="AH25" s="13" t="n">
        <v>190.590302</v>
      </c>
      <c r="AI25" s="13" t="n">
        <v>191.798889</v>
      </c>
      <c r="AJ25" s="5" t="n">
        <v>0.123635</v>
      </c>
    </row>
    <row r="26" ht="16" customHeight="1">
      <c r="A26" s="7" t="inlineStr">
        <is>
          <t xml:space="preserve">   Plug-in 10 Gasoline Hybrid</t>
        </is>
      </c>
      <c r="B26" s="13" t="n">
        <v>27.493435</v>
      </c>
      <c r="C26" s="13" t="n">
        <v>47.756512</v>
      </c>
      <c r="D26" s="13" t="n">
        <v>61.921108</v>
      </c>
      <c r="E26" s="13" t="n">
        <v>73.892128</v>
      </c>
      <c r="F26" s="13" t="n">
        <v>98.19798299999999</v>
      </c>
      <c r="G26" s="13" t="n">
        <v>124.747124</v>
      </c>
      <c r="H26" s="13" t="n">
        <v>148.609192</v>
      </c>
      <c r="I26" s="13" t="n">
        <v>170.455414</v>
      </c>
      <c r="J26" s="13" t="n">
        <v>192.130127</v>
      </c>
      <c r="K26" s="13" t="n">
        <v>208.819351</v>
      </c>
      <c r="L26" s="13" t="n">
        <v>222.195389</v>
      </c>
      <c r="M26" s="13" t="n">
        <v>232.890686</v>
      </c>
      <c r="N26" s="13" t="n">
        <v>243.501953</v>
      </c>
      <c r="O26" s="13" t="n">
        <v>253.57402</v>
      </c>
      <c r="P26" s="13" t="n">
        <v>262.399719</v>
      </c>
      <c r="Q26" s="13" t="n">
        <v>270.025238</v>
      </c>
      <c r="R26" s="13" t="n">
        <v>276.509888</v>
      </c>
      <c r="S26" s="13" t="n">
        <v>282.254791</v>
      </c>
      <c r="T26" s="13" t="n">
        <v>287.14035</v>
      </c>
      <c r="U26" s="13" t="n">
        <v>291.691437</v>
      </c>
      <c r="V26" s="13" t="n">
        <v>296.225983</v>
      </c>
      <c r="W26" s="13" t="n">
        <v>298.351074</v>
      </c>
      <c r="X26" s="13" t="n">
        <v>300.177887</v>
      </c>
      <c r="Y26" s="13" t="n">
        <v>302.001038</v>
      </c>
      <c r="Z26" s="13" t="n">
        <v>303.191498</v>
      </c>
      <c r="AA26" s="13" t="n">
        <v>304.062683</v>
      </c>
      <c r="AB26" s="13" t="n">
        <v>304.742645</v>
      </c>
      <c r="AC26" s="13" t="n">
        <v>305.474518</v>
      </c>
      <c r="AD26" s="13" t="n">
        <v>305.909454</v>
      </c>
      <c r="AE26" s="13" t="n">
        <v>305.805817</v>
      </c>
      <c r="AF26" s="13" t="n">
        <v>305.640228</v>
      </c>
      <c r="AG26" s="13" t="n">
        <v>305.705048</v>
      </c>
      <c r="AH26" s="13" t="n">
        <v>305.780548</v>
      </c>
      <c r="AI26" s="13" t="n">
        <v>306.117188</v>
      </c>
      <c r="AJ26" s="5" t="n">
        <v>0.059776</v>
      </c>
    </row>
    <row r="27" ht="16" customHeight="1">
      <c r="A27" s="7" t="inlineStr">
        <is>
          <t xml:space="preserve">   Plug-in 40 Gasoline Hybrid</t>
        </is>
      </c>
      <c r="B27" s="13" t="n">
        <v>15.178844</v>
      </c>
      <c r="C27" s="13" t="n">
        <v>27.388926</v>
      </c>
      <c r="D27" s="13" t="n">
        <v>35.88583</v>
      </c>
      <c r="E27" s="13" t="n">
        <v>42.959641</v>
      </c>
      <c r="F27" s="13" t="n">
        <v>57.462017</v>
      </c>
      <c r="G27" s="13" t="n">
        <v>73.36061100000001</v>
      </c>
      <c r="H27" s="13" t="n">
        <v>87.718491</v>
      </c>
      <c r="I27" s="13" t="n">
        <v>100.942505</v>
      </c>
      <c r="J27" s="13" t="n">
        <v>114.151939</v>
      </c>
      <c r="K27" s="13" t="n">
        <v>124.472771</v>
      </c>
      <c r="L27" s="13" t="n">
        <v>132.928375</v>
      </c>
      <c r="M27" s="13" t="n">
        <v>139.91069</v>
      </c>
      <c r="N27" s="13" t="n">
        <v>146.980423</v>
      </c>
      <c r="O27" s="13" t="n">
        <v>153.862228</v>
      </c>
      <c r="P27" s="13" t="n">
        <v>160.125916</v>
      </c>
      <c r="Q27" s="13" t="n">
        <v>165.7659</v>
      </c>
      <c r="R27" s="13" t="n">
        <v>170.799973</v>
      </c>
      <c r="S27" s="13" t="n">
        <v>175.452332</v>
      </c>
      <c r="T27" s="13" t="n">
        <v>179.62088</v>
      </c>
      <c r="U27" s="13" t="n">
        <v>183.54805</v>
      </c>
      <c r="V27" s="13" t="n">
        <v>187.458221</v>
      </c>
      <c r="W27" s="13" t="n">
        <v>190.060104</v>
      </c>
      <c r="X27" s="13" t="n">
        <v>192.47464</v>
      </c>
      <c r="Y27" s="13" t="n">
        <v>194.857819</v>
      </c>
      <c r="Z27" s="13" t="n">
        <v>196.830734</v>
      </c>
      <c r="AA27" s="13" t="n">
        <v>198.458221</v>
      </c>
      <c r="AB27" s="13" t="n">
        <v>199.88356</v>
      </c>
      <c r="AC27" s="13" t="n">
        <v>201.269409</v>
      </c>
      <c r="AD27" s="13" t="n">
        <v>202.397812</v>
      </c>
      <c r="AE27" s="13" t="n">
        <v>203.116501</v>
      </c>
      <c r="AF27" s="13" t="n">
        <v>203.704803</v>
      </c>
      <c r="AG27" s="13" t="n">
        <v>204.341782</v>
      </c>
      <c r="AH27" s="13" t="n">
        <v>204.913879</v>
      </c>
      <c r="AI27" s="13" t="n">
        <v>205.57222</v>
      </c>
      <c r="AJ27" s="5" t="n">
        <v>0.065015</v>
      </c>
    </row>
    <row r="28" ht="16" customHeight="1">
      <c r="A28" s="7" t="inlineStr">
        <is>
          <t xml:space="preserve">   Electric-Diesel Hybrid</t>
        </is>
      </c>
      <c r="B28" s="13" t="n">
        <v>0</v>
      </c>
      <c r="C28" s="13" t="n">
        <v>0</v>
      </c>
      <c r="D28" s="13" t="n">
        <v>0</v>
      </c>
      <c r="E28" s="13" t="n">
        <v>0</v>
      </c>
      <c r="F28" s="13" t="n">
        <v>0</v>
      </c>
      <c r="G28" s="13" t="n">
        <v>0</v>
      </c>
      <c r="H28" s="13" t="n">
        <v>0</v>
      </c>
      <c r="I28" s="13" t="n">
        <v>0</v>
      </c>
      <c r="J28" s="13" t="n">
        <v>0</v>
      </c>
      <c r="K28" s="13" t="n">
        <v>0</v>
      </c>
      <c r="L28" s="13" t="n">
        <v>0</v>
      </c>
      <c r="M28" s="13" t="n">
        <v>0</v>
      </c>
      <c r="N28" s="13" t="n">
        <v>0</v>
      </c>
      <c r="O28" s="13" t="n">
        <v>0.007167</v>
      </c>
      <c r="P28" s="13" t="n">
        <v>0.015645</v>
      </c>
      <c r="Q28" s="13" t="n">
        <v>0.026059</v>
      </c>
      <c r="R28" s="13" t="n">
        <v>0.039258</v>
      </c>
      <c r="S28" s="13" t="n">
        <v>0.056256</v>
      </c>
      <c r="T28" s="13" t="n">
        <v>0.078018</v>
      </c>
      <c r="U28" s="13" t="n">
        <v>0.105416</v>
      </c>
      <c r="V28" s="13" t="n">
        <v>0.139576</v>
      </c>
      <c r="W28" s="13" t="n">
        <v>0.18164</v>
      </c>
      <c r="X28" s="13" t="n">
        <v>0.232373</v>
      </c>
      <c r="Y28" s="13" t="n">
        <v>0.292635</v>
      </c>
      <c r="Z28" s="13" t="n">
        <v>0.36273</v>
      </c>
      <c r="AA28" s="13" t="n">
        <v>0.442267</v>
      </c>
      <c r="AB28" s="13" t="n">
        <v>0.530564</v>
      </c>
      <c r="AC28" s="13" t="n">
        <v>0.626972</v>
      </c>
      <c r="AD28" s="13" t="n">
        <v>0.729612</v>
      </c>
      <c r="AE28" s="13" t="n">
        <v>0.836213</v>
      </c>
      <c r="AF28" s="13" t="n">
        <v>0.944087</v>
      </c>
      <c r="AG28" s="13" t="n">
        <v>1.051181</v>
      </c>
      <c r="AH28" s="13" t="n">
        <v>1.156428</v>
      </c>
      <c r="AI28" s="13" t="n">
        <v>1.257915</v>
      </c>
      <c r="AJ28" s="5" t="inlineStr">
        <is>
          <t>- -</t>
        </is>
      </c>
    </row>
    <row r="29" ht="16" customHeight="1">
      <c r="A29" s="7" t="inlineStr">
        <is>
          <t xml:space="preserve">   Electric-Gasoline Hybrid</t>
        </is>
      </c>
      <c r="B29" s="13" t="n">
        <v>285.898407</v>
      </c>
      <c r="C29" s="13" t="n">
        <v>287.201813</v>
      </c>
      <c r="D29" s="13" t="n">
        <v>288.258209</v>
      </c>
      <c r="E29" s="13" t="n">
        <v>292.286835</v>
      </c>
      <c r="F29" s="13" t="n">
        <v>296.580841</v>
      </c>
      <c r="G29" s="13" t="n">
        <v>300.030029</v>
      </c>
      <c r="H29" s="13" t="n">
        <v>304.367737</v>
      </c>
      <c r="I29" s="13" t="n">
        <v>309.332825</v>
      </c>
      <c r="J29" s="13" t="n">
        <v>314.592468</v>
      </c>
      <c r="K29" s="13" t="n">
        <v>320.092255</v>
      </c>
      <c r="L29" s="13" t="n">
        <v>326.948914</v>
      </c>
      <c r="M29" s="13" t="n">
        <v>335.589081</v>
      </c>
      <c r="N29" s="13" t="n">
        <v>346.049652</v>
      </c>
      <c r="O29" s="13" t="n">
        <v>358.244568</v>
      </c>
      <c r="P29" s="13" t="n">
        <v>373.544739</v>
      </c>
      <c r="Q29" s="13" t="n">
        <v>389.160431</v>
      </c>
      <c r="R29" s="13" t="n">
        <v>405.821075</v>
      </c>
      <c r="S29" s="13" t="n">
        <v>423.899109</v>
      </c>
      <c r="T29" s="13" t="n">
        <v>441.219452</v>
      </c>
      <c r="U29" s="13" t="n">
        <v>458.556</v>
      </c>
      <c r="V29" s="13" t="n">
        <v>475.069214</v>
      </c>
      <c r="W29" s="13" t="n">
        <v>490.70993</v>
      </c>
      <c r="X29" s="13" t="n">
        <v>505.602295</v>
      </c>
      <c r="Y29" s="13" t="n">
        <v>519.73822</v>
      </c>
      <c r="Z29" s="13" t="n">
        <v>533.292603</v>
      </c>
      <c r="AA29" s="13" t="n">
        <v>546.327942</v>
      </c>
      <c r="AB29" s="13" t="n">
        <v>558.32428</v>
      </c>
      <c r="AC29" s="13" t="n">
        <v>569.765259</v>
      </c>
      <c r="AD29" s="13" t="n">
        <v>580.377075</v>
      </c>
      <c r="AE29" s="13" t="n">
        <v>589.866577</v>
      </c>
      <c r="AF29" s="13" t="n">
        <v>597.921936</v>
      </c>
      <c r="AG29" s="13" t="n">
        <v>604.6530760000001</v>
      </c>
      <c r="AH29" s="13" t="n">
        <v>610.657959</v>
      </c>
      <c r="AI29" s="13" t="n">
        <v>615.716614</v>
      </c>
      <c r="AJ29" s="5" t="n">
        <v>0.024118</v>
      </c>
    </row>
    <row r="30" ht="16" customHeight="1">
      <c r="A30" s="7" t="inlineStr">
        <is>
          <t xml:space="preserve">   Natural Gas ICE</t>
        </is>
      </c>
      <c r="B30" s="13" t="n">
        <v>24.762091</v>
      </c>
      <c r="C30" s="13" t="n">
        <v>19.656492</v>
      </c>
      <c r="D30" s="13" t="n">
        <v>14.278668</v>
      </c>
      <c r="E30" s="13" t="n">
        <v>12.589105</v>
      </c>
      <c r="F30" s="13" t="n">
        <v>11.704149</v>
      </c>
      <c r="G30" s="13" t="n">
        <v>10.891492</v>
      </c>
      <c r="H30" s="13" t="n">
        <v>10.134369</v>
      </c>
      <c r="I30" s="13" t="n">
        <v>9.413951000000001</v>
      </c>
      <c r="J30" s="13" t="n">
        <v>8.740500000000001</v>
      </c>
      <c r="K30" s="13" t="n">
        <v>8.157124</v>
      </c>
      <c r="L30" s="13" t="n">
        <v>7.639833</v>
      </c>
      <c r="M30" s="13" t="n">
        <v>7.178278</v>
      </c>
      <c r="N30" s="13" t="n">
        <v>6.781656</v>
      </c>
      <c r="O30" s="13" t="n">
        <v>6.435264</v>
      </c>
      <c r="P30" s="13" t="n">
        <v>6.155359</v>
      </c>
      <c r="Q30" s="13" t="n">
        <v>5.904707</v>
      </c>
      <c r="R30" s="13" t="n">
        <v>5.715197</v>
      </c>
      <c r="S30" s="13" t="n">
        <v>5.574745</v>
      </c>
      <c r="T30" s="13" t="n">
        <v>5.470803</v>
      </c>
      <c r="U30" s="13" t="n">
        <v>5.395168</v>
      </c>
      <c r="V30" s="13" t="n">
        <v>5.300972</v>
      </c>
      <c r="W30" s="13" t="n">
        <v>5.238197</v>
      </c>
      <c r="X30" s="13" t="n">
        <v>5.193787</v>
      </c>
      <c r="Y30" s="13" t="n">
        <v>5.166048</v>
      </c>
      <c r="Z30" s="13" t="n">
        <v>5.195061</v>
      </c>
      <c r="AA30" s="13" t="n">
        <v>5.185341</v>
      </c>
      <c r="AB30" s="13" t="n">
        <v>5.235277</v>
      </c>
      <c r="AC30" s="13" t="n">
        <v>5.285192</v>
      </c>
      <c r="AD30" s="13" t="n">
        <v>5.333377</v>
      </c>
      <c r="AE30" s="13" t="n">
        <v>5.378386</v>
      </c>
      <c r="AF30" s="13" t="n">
        <v>5.418141</v>
      </c>
      <c r="AG30" s="13" t="n">
        <v>5.451933</v>
      </c>
      <c r="AH30" s="13" t="n">
        <v>5.482228</v>
      </c>
      <c r="AI30" s="13" t="n">
        <v>5.507849</v>
      </c>
      <c r="AJ30" s="5" t="n">
        <v>-0.038977</v>
      </c>
    </row>
    <row r="31" ht="16" customHeight="1">
      <c r="A31" s="7" t="inlineStr">
        <is>
          <t xml:space="preserve">   Natural Gas Bi-fuel</t>
        </is>
      </c>
      <c r="B31" s="13" t="n">
        <v>43.051434</v>
      </c>
      <c r="C31" s="13" t="n">
        <v>41.769711</v>
      </c>
      <c r="D31" s="13" t="n">
        <v>40.663792</v>
      </c>
      <c r="E31" s="13" t="n">
        <v>39.66666</v>
      </c>
      <c r="F31" s="13" t="n">
        <v>38.835835</v>
      </c>
      <c r="G31" s="13" t="n">
        <v>38.053776</v>
      </c>
      <c r="H31" s="13" t="n">
        <v>37.38752</v>
      </c>
      <c r="I31" s="13" t="n">
        <v>36.694813</v>
      </c>
      <c r="J31" s="13" t="n">
        <v>35.9048</v>
      </c>
      <c r="K31" s="13" t="n">
        <v>35.101032</v>
      </c>
      <c r="L31" s="13" t="n">
        <v>34.315048</v>
      </c>
      <c r="M31" s="13" t="n">
        <v>33.600487</v>
      </c>
      <c r="N31" s="13" t="n">
        <v>33.026081</v>
      </c>
      <c r="O31" s="13" t="n">
        <v>32.582989</v>
      </c>
      <c r="P31" s="13" t="n">
        <v>32.328655</v>
      </c>
      <c r="Q31" s="13" t="n">
        <v>32.158268</v>
      </c>
      <c r="R31" s="13" t="n">
        <v>32.142292</v>
      </c>
      <c r="S31" s="13" t="n">
        <v>32.262882</v>
      </c>
      <c r="T31" s="13" t="n">
        <v>32.444241</v>
      </c>
      <c r="U31" s="13" t="n">
        <v>32.659702</v>
      </c>
      <c r="V31" s="13" t="n">
        <v>32.842983</v>
      </c>
      <c r="W31" s="13" t="n">
        <v>33.045158</v>
      </c>
      <c r="X31" s="13" t="n">
        <v>33.261688</v>
      </c>
      <c r="Y31" s="13" t="n">
        <v>33.490185</v>
      </c>
      <c r="Z31" s="13" t="n">
        <v>33.811455</v>
      </c>
      <c r="AA31" s="13" t="n">
        <v>34.1446</v>
      </c>
      <c r="AB31" s="13" t="n">
        <v>34.45948</v>
      </c>
      <c r="AC31" s="13" t="n">
        <v>34.771133</v>
      </c>
      <c r="AD31" s="13" t="n">
        <v>35.070194</v>
      </c>
      <c r="AE31" s="13" t="n">
        <v>35.347095</v>
      </c>
      <c r="AF31" s="13" t="n">
        <v>35.586945</v>
      </c>
      <c r="AG31" s="13" t="n">
        <v>35.786407</v>
      </c>
      <c r="AH31" s="13" t="n">
        <v>35.963493</v>
      </c>
      <c r="AI31" s="13" t="n">
        <v>36.109707</v>
      </c>
      <c r="AJ31" s="5" t="n">
        <v>-0.00454</v>
      </c>
    </row>
    <row r="32" ht="16" customHeight="1">
      <c r="A32" s="7" t="inlineStr">
        <is>
          <t xml:space="preserve">   Propane ICE</t>
        </is>
      </c>
      <c r="B32" s="13" t="n">
        <v>4.254695</v>
      </c>
      <c r="C32" s="13" t="n">
        <v>4.171724</v>
      </c>
      <c r="D32" s="13" t="n">
        <v>4.110635</v>
      </c>
      <c r="E32" s="13" t="n">
        <v>4.072934</v>
      </c>
      <c r="F32" s="13" t="n">
        <v>4.060987</v>
      </c>
      <c r="G32" s="13" t="n">
        <v>4.040604</v>
      </c>
      <c r="H32" s="13" t="n">
        <v>4.035384</v>
      </c>
      <c r="I32" s="13" t="n">
        <v>4.038661</v>
      </c>
      <c r="J32" s="13" t="n">
        <v>4.046723</v>
      </c>
      <c r="K32" s="13" t="n">
        <v>4.062395</v>
      </c>
      <c r="L32" s="13" t="n">
        <v>4.084833</v>
      </c>
      <c r="M32" s="13" t="n">
        <v>4.109815</v>
      </c>
      <c r="N32" s="13" t="n">
        <v>4.139592</v>
      </c>
      <c r="O32" s="13" t="n">
        <v>4.172641</v>
      </c>
      <c r="P32" s="13" t="n">
        <v>4.21277</v>
      </c>
      <c r="Q32" s="13" t="n">
        <v>4.253407</v>
      </c>
      <c r="R32" s="13" t="n">
        <v>4.30149</v>
      </c>
      <c r="S32" s="13" t="n">
        <v>4.357242</v>
      </c>
      <c r="T32" s="13" t="n">
        <v>4.412648</v>
      </c>
      <c r="U32" s="13" t="n">
        <v>4.466545</v>
      </c>
      <c r="V32" s="13" t="n">
        <v>4.518507</v>
      </c>
      <c r="W32" s="13" t="n">
        <v>4.568696</v>
      </c>
      <c r="X32" s="13" t="n">
        <v>4.618726</v>
      </c>
      <c r="Y32" s="13" t="n">
        <v>4.670463</v>
      </c>
      <c r="Z32" s="13" t="n">
        <v>4.686111</v>
      </c>
      <c r="AA32" s="13" t="n">
        <v>4.73194</v>
      </c>
      <c r="AB32" s="13" t="n">
        <v>4.780472</v>
      </c>
      <c r="AC32" s="13" t="n">
        <v>4.829637</v>
      </c>
      <c r="AD32" s="13" t="n">
        <v>4.87748</v>
      </c>
      <c r="AE32" s="13" t="n">
        <v>4.922688</v>
      </c>
      <c r="AF32" s="13" t="n">
        <v>4.96362</v>
      </c>
      <c r="AG32" s="13" t="n">
        <v>4.999352</v>
      </c>
      <c r="AH32" s="13" t="n">
        <v>5.031749</v>
      </c>
      <c r="AI32" s="13" t="n">
        <v>5.059905</v>
      </c>
      <c r="AJ32" s="5" t="n">
        <v>0.00605</v>
      </c>
    </row>
    <row r="33" ht="16" customHeight="1">
      <c r="A33" s="7" t="inlineStr">
        <is>
          <t xml:space="preserve">   Propane Bi-fuel</t>
        </is>
      </c>
      <c r="B33" s="13" t="n">
        <v>8.543881000000001</v>
      </c>
      <c r="C33" s="13" t="n">
        <v>8.445667</v>
      </c>
      <c r="D33" s="13" t="n">
        <v>8.378443000000001</v>
      </c>
      <c r="E33" s="13" t="n">
        <v>8.354096</v>
      </c>
      <c r="F33" s="13" t="n">
        <v>8.378883</v>
      </c>
      <c r="G33" s="13" t="n">
        <v>8.387218000000001</v>
      </c>
      <c r="H33" s="13" t="n">
        <v>8.417918</v>
      </c>
      <c r="I33" s="13" t="n">
        <v>8.458485</v>
      </c>
      <c r="J33" s="13" t="n">
        <v>8.500422</v>
      </c>
      <c r="K33" s="13" t="n">
        <v>8.548800999999999</v>
      </c>
      <c r="L33" s="13" t="n">
        <v>8.603531</v>
      </c>
      <c r="M33" s="13" t="n">
        <v>8.66216</v>
      </c>
      <c r="N33" s="13" t="n">
        <v>8.729722000000001</v>
      </c>
      <c r="O33" s="13" t="n">
        <v>8.803678</v>
      </c>
      <c r="P33" s="13" t="n">
        <v>8.894546999999999</v>
      </c>
      <c r="Q33" s="13" t="n">
        <v>8.985996999999999</v>
      </c>
      <c r="R33" s="13" t="n">
        <v>9.091739</v>
      </c>
      <c r="S33" s="13" t="n">
        <v>9.213203999999999</v>
      </c>
      <c r="T33" s="13" t="n">
        <v>9.334697999999999</v>
      </c>
      <c r="U33" s="13" t="n">
        <v>9.452297</v>
      </c>
      <c r="V33" s="13" t="n">
        <v>9.566058999999999</v>
      </c>
      <c r="W33" s="13" t="n">
        <v>9.675813</v>
      </c>
      <c r="X33" s="13" t="n">
        <v>9.783573000000001</v>
      </c>
      <c r="Y33" s="13" t="n">
        <v>9.894577</v>
      </c>
      <c r="Z33" s="13" t="n">
        <v>9.935765</v>
      </c>
      <c r="AA33" s="13" t="n">
        <v>10.03303</v>
      </c>
      <c r="AB33" s="13" t="n">
        <v>10.13458</v>
      </c>
      <c r="AC33" s="13" t="n">
        <v>10.237174</v>
      </c>
      <c r="AD33" s="13" t="n">
        <v>10.336849</v>
      </c>
      <c r="AE33" s="13" t="n">
        <v>10.430822</v>
      </c>
      <c r="AF33" s="13" t="n">
        <v>10.515491</v>
      </c>
      <c r="AG33" s="13" t="n">
        <v>10.58902</v>
      </c>
      <c r="AH33" s="13" t="n">
        <v>10.655549</v>
      </c>
      <c r="AI33" s="13" t="n">
        <v>10.713072</v>
      </c>
      <c r="AJ33" s="5" t="n">
        <v>0.007459</v>
      </c>
    </row>
    <row r="34" ht="16" customHeight="1">
      <c r="A34" s="7" t="inlineStr">
        <is>
          <t xml:space="preserve">   Fuel Cell Methanol</t>
        </is>
      </c>
      <c r="B34" s="13" t="n">
        <v>0</v>
      </c>
      <c r="C34" s="13" t="n">
        <v>0</v>
      </c>
      <c r="D34" s="13" t="n">
        <v>0</v>
      </c>
      <c r="E34" s="13" t="n">
        <v>0</v>
      </c>
      <c r="F34" s="13" t="n">
        <v>0</v>
      </c>
      <c r="G34" s="13" t="n">
        <v>0</v>
      </c>
      <c r="H34" s="13" t="n">
        <v>0</v>
      </c>
      <c r="I34" s="13" t="n">
        <v>0</v>
      </c>
      <c r="J34" s="13" t="n">
        <v>0</v>
      </c>
      <c r="K34" s="13" t="n">
        <v>0</v>
      </c>
      <c r="L34" s="13" t="n">
        <v>0</v>
      </c>
      <c r="M34" s="13" t="n">
        <v>0</v>
      </c>
      <c r="N34" s="13" t="n">
        <v>0</v>
      </c>
      <c r="O34" s="13" t="n">
        <v>0</v>
      </c>
      <c r="P34" s="13" t="n">
        <v>0</v>
      </c>
      <c r="Q34" s="13" t="n">
        <v>0</v>
      </c>
      <c r="R34" s="13" t="n">
        <v>0</v>
      </c>
      <c r="S34" s="13" t="n">
        <v>0</v>
      </c>
      <c r="T34" s="13" t="n">
        <v>0</v>
      </c>
      <c r="U34" s="13" t="n">
        <v>0</v>
      </c>
      <c r="V34" s="13" t="n">
        <v>0</v>
      </c>
      <c r="W34" s="13" t="n">
        <v>0</v>
      </c>
      <c r="X34" s="13" t="n">
        <v>0</v>
      </c>
      <c r="Y34" s="13" t="n">
        <v>0</v>
      </c>
      <c r="Z34" s="13" t="n">
        <v>0</v>
      </c>
      <c r="AA34" s="13" t="n">
        <v>0</v>
      </c>
      <c r="AB34" s="13" t="n">
        <v>0</v>
      </c>
      <c r="AC34" s="13" t="n">
        <v>0</v>
      </c>
      <c r="AD34" s="13" t="n">
        <v>0</v>
      </c>
      <c r="AE34" s="13" t="n">
        <v>0</v>
      </c>
      <c r="AF34" s="13" t="n">
        <v>0</v>
      </c>
      <c r="AG34" s="13" t="n">
        <v>0</v>
      </c>
      <c r="AH34" s="13" t="n">
        <v>0</v>
      </c>
      <c r="AI34" s="13" t="n">
        <v>0</v>
      </c>
      <c r="AJ34" s="5" t="inlineStr">
        <is>
          <t>- -</t>
        </is>
      </c>
    </row>
    <row r="35" ht="16" customHeight="1">
      <c r="A35" s="7" t="inlineStr">
        <is>
          <t xml:space="preserve">   Fuel Cell Hydrogen</t>
        </is>
      </c>
      <c r="B35" s="13" t="n">
        <v>1.791733</v>
      </c>
      <c r="C35" s="13" t="n">
        <v>3.913028</v>
      </c>
      <c r="D35" s="13" t="n">
        <v>7.341292</v>
      </c>
      <c r="E35" s="13" t="n">
        <v>12.716816</v>
      </c>
      <c r="F35" s="13" t="n">
        <v>22.484205</v>
      </c>
      <c r="G35" s="13" t="n">
        <v>35.895599</v>
      </c>
      <c r="H35" s="13" t="n">
        <v>46.042435</v>
      </c>
      <c r="I35" s="13" t="n">
        <v>55.843388</v>
      </c>
      <c r="J35" s="13" t="n">
        <v>65.458496</v>
      </c>
      <c r="K35" s="13" t="n">
        <v>72.712524</v>
      </c>
      <c r="L35" s="13" t="n">
        <v>78.662712</v>
      </c>
      <c r="M35" s="13" t="n">
        <v>82.67392700000001</v>
      </c>
      <c r="N35" s="13" t="n">
        <v>86.785347</v>
      </c>
      <c r="O35" s="13" t="n">
        <v>90.39215900000001</v>
      </c>
      <c r="P35" s="13" t="n">
        <v>93.543633</v>
      </c>
      <c r="Q35" s="13" t="n">
        <v>94.070488</v>
      </c>
      <c r="R35" s="13" t="n">
        <v>94.19699900000001</v>
      </c>
      <c r="S35" s="13" t="n">
        <v>94.297371</v>
      </c>
      <c r="T35" s="13" t="n">
        <v>94.282639</v>
      </c>
      <c r="U35" s="13" t="n">
        <v>94.309196</v>
      </c>
      <c r="V35" s="13" t="n">
        <v>93.646759</v>
      </c>
      <c r="W35" s="13" t="n">
        <v>92.970856</v>
      </c>
      <c r="X35" s="13" t="n">
        <v>92.361786</v>
      </c>
      <c r="Y35" s="13" t="n">
        <v>91.901337</v>
      </c>
      <c r="Z35" s="13" t="n">
        <v>91.26194</v>
      </c>
      <c r="AA35" s="13" t="n">
        <v>90.529808</v>
      </c>
      <c r="AB35" s="13" t="n">
        <v>89.833</v>
      </c>
      <c r="AC35" s="13" t="n">
        <v>89.196915</v>
      </c>
      <c r="AD35" s="13" t="n">
        <v>88.489784</v>
      </c>
      <c r="AE35" s="13" t="n">
        <v>87.66233800000001</v>
      </c>
      <c r="AF35" s="13" t="n">
        <v>86.80146000000001</v>
      </c>
      <c r="AG35" s="13" t="n">
        <v>86.140152</v>
      </c>
      <c r="AH35" s="13" t="n">
        <v>85.552406</v>
      </c>
      <c r="AI35" s="13" t="n">
        <v>85.122894</v>
      </c>
      <c r="AJ35" s="5" t="n">
        <v>0.101027</v>
      </c>
    </row>
    <row r="36" ht="16" customHeight="1">
      <c r="A36" s="7" t="inlineStr">
        <is>
          <t xml:space="preserve">     Total Alternative Cars</t>
        </is>
      </c>
      <c r="B36" s="13" t="n">
        <v>958.446777</v>
      </c>
      <c r="C36" s="13" t="n">
        <v>964.524048</v>
      </c>
      <c r="D36" s="13" t="n">
        <v>971.173828</v>
      </c>
      <c r="E36" s="13" t="n">
        <v>995.922363</v>
      </c>
      <c r="F36" s="13" t="n">
        <v>1068.249878</v>
      </c>
      <c r="G36" s="13" t="n">
        <v>1165.063232</v>
      </c>
      <c r="H36" s="13" t="n">
        <v>1245.530029</v>
      </c>
      <c r="I36" s="13" t="n">
        <v>1324.571899</v>
      </c>
      <c r="J36" s="13" t="n">
        <v>1403.886108</v>
      </c>
      <c r="K36" s="13" t="n">
        <v>1464.328369</v>
      </c>
      <c r="L36" s="13" t="n">
        <v>1515.717285</v>
      </c>
      <c r="M36" s="13" t="n">
        <v>1557.420288</v>
      </c>
      <c r="N36" s="13" t="n">
        <v>1603.949341</v>
      </c>
      <c r="O36" s="13" t="n">
        <v>1651.45752</v>
      </c>
      <c r="P36" s="13" t="n">
        <v>1700.048706</v>
      </c>
      <c r="Q36" s="13" t="n">
        <v>1736.555176</v>
      </c>
      <c r="R36" s="13" t="n">
        <v>1769.021484</v>
      </c>
      <c r="S36" s="13" t="n">
        <v>1805.504639</v>
      </c>
      <c r="T36" s="13" t="n">
        <v>1840.097412</v>
      </c>
      <c r="U36" s="13" t="n">
        <v>1872.783203</v>
      </c>
      <c r="V36" s="13" t="n">
        <v>1903.949219</v>
      </c>
      <c r="W36" s="13" t="n">
        <v>1931.611694</v>
      </c>
      <c r="X36" s="13" t="n">
        <v>1957.071045</v>
      </c>
      <c r="Y36" s="13" t="n">
        <v>1982.072754</v>
      </c>
      <c r="Z36" s="13" t="n">
        <v>2005.870361</v>
      </c>
      <c r="AA36" s="13" t="n">
        <v>2027.65332</v>
      </c>
      <c r="AB36" s="13" t="n">
        <v>2047.512329</v>
      </c>
      <c r="AC36" s="13" t="n">
        <v>2066.967041</v>
      </c>
      <c r="AD36" s="13" t="n">
        <v>2084.123779</v>
      </c>
      <c r="AE36" s="13" t="n">
        <v>2097.60376</v>
      </c>
      <c r="AF36" s="13" t="n">
        <v>2107.936279</v>
      </c>
      <c r="AG36" s="13" t="n">
        <v>2117.084717</v>
      </c>
      <c r="AH36" s="13" t="n">
        <v>2125.347168</v>
      </c>
      <c r="AI36" s="13" t="n">
        <v>2133.082764</v>
      </c>
      <c r="AJ36" s="5" t="n">
        <v>0.025113</v>
      </c>
    </row>
    <row r="38" ht="16" customHeight="1">
      <c r="A38" s="7" t="inlineStr">
        <is>
          <t xml:space="preserve"> Total Car Stock</t>
        </is>
      </c>
      <c r="B38" s="13" t="n">
        <v>8366.691406</v>
      </c>
      <c r="C38" s="13" t="n">
        <v>8079.287109</v>
      </c>
      <c r="D38" s="13" t="n">
        <v>7833.681641</v>
      </c>
      <c r="E38" s="13" t="n">
        <v>7629.375977</v>
      </c>
      <c r="F38" s="13" t="n">
        <v>7453.263184</v>
      </c>
      <c r="G38" s="13" t="n">
        <v>7262.513672</v>
      </c>
      <c r="H38" s="13" t="n">
        <v>7119.451172</v>
      </c>
      <c r="I38" s="13" t="n">
        <v>7003.307129</v>
      </c>
      <c r="J38" s="13" t="n">
        <v>6888.502441</v>
      </c>
      <c r="K38" s="13" t="n">
        <v>6778.932617</v>
      </c>
      <c r="L38" s="13" t="n">
        <v>6691.779785</v>
      </c>
      <c r="M38" s="13" t="n">
        <v>6626.537598</v>
      </c>
      <c r="N38" s="13" t="n">
        <v>6582.786621</v>
      </c>
      <c r="O38" s="13" t="n">
        <v>6560.289062</v>
      </c>
      <c r="P38" s="13" t="n">
        <v>6571.142578</v>
      </c>
      <c r="Q38" s="13" t="n">
        <v>6582.474121</v>
      </c>
      <c r="R38" s="13" t="n">
        <v>6604.09082</v>
      </c>
      <c r="S38" s="13" t="n">
        <v>6649.77832</v>
      </c>
      <c r="T38" s="13" t="n">
        <v>6695.484375</v>
      </c>
      <c r="U38" s="13" t="n">
        <v>6736.472168</v>
      </c>
      <c r="V38" s="13" t="n">
        <v>6780.061523</v>
      </c>
      <c r="W38" s="13" t="n">
        <v>6825.802246</v>
      </c>
      <c r="X38" s="13" t="n">
        <v>6867.850586</v>
      </c>
      <c r="Y38" s="13" t="n">
        <v>6911.731445</v>
      </c>
      <c r="Z38" s="13" t="n">
        <v>6953.097656</v>
      </c>
      <c r="AA38" s="13" t="n">
        <v>7008.927246</v>
      </c>
      <c r="AB38" s="13" t="n">
        <v>7062.702637</v>
      </c>
      <c r="AC38" s="13" t="n">
        <v>7122.083984</v>
      </c>
      <c r="AD38" s="13" t="n">
        <v>7180.578125</v>
      </c>
      <c r="AE38" s="13" t="n">
        <v>7231.576172</v>
      </c>
      <c r="AF38" s="13" t="n">
        <v>7269.431641</v>
      </c>
      <c r="AG38" s="13" t="n">
        <v>7296.152344</v>
      </c>
      <c r="AH38" s="13" t="n">
        <v>7321.950195</v>
      </c>
      <c r="AI38" s="13" t="n">
        <v>7342.185547</v>
      </c>
      <c r="AJ38" s="5" t="n">
        <v>-0.002985</v>
      </c>
    </row>
    <row r="40">
      <c r="A40" s="4" t="inlineStr">
        <is>
          <t>Light Truck Stock 1/</t>
        </is>
      </c>
    </row>
    <row r="41">
      <c r="A41" s="4" t="inlineStr">
        <is>
          <t xml:space="preserve"> Conventional Light Trucks</t>
        </is>
      </c>
    </row>
    <row r="42" ht="16" customHeight="1">
      <c r="A42" s="7" t="inlineStr">
        <is>
          <t xml:space="preserve">   Gasoline ICE Vehicles</t>
        </is>
      </c>
      <c r="B42" s="13" t="n">
        <v>7246.393555</v>
      </c>
      <c r="C42" s="13" t="n">
        <v>6918.156738</v>
      </c>
      <c r="D42" s="13" t="n">
        <v>6671.788574</v>
      </c>
      <c r="E42" s="13" t="n">
        <v>6446.013672</v>
      </c>
      <c r="F42" s="13" t="n">
        <v>6195.553223</v>
      </c>
      <c r="G42" s="13" t="n">
        <v>5901.593262</v>
      </c>
      <c r="H42" s="13" t="n">
        <v>5643.683105</v>
      </c>
      <c r="I42" s="13" t="n">
        <v>5403.428223</v>
      </c>
      <c r="J42" s="13" t="n">
        <v>5170.806152</v>
      </c>
      <c r="K42" s="13" t="n">
        <v>4977.822266</v>
      </c>
      <c r="L42" s="13" t="n">
        <v>4794.503418</v>
      </c>
      <c r="M42" s="13" t="n">
        <v>4631.889648</v>
      </c>
      <c r="N42" s="13" t="n">
        <v>4467.58252</v>
      </c>
      <c r="O42" s="13" t="n">
        <v>4316.230957</v>
      </c>
      <c r="P42" s="13" t="n">
        <v>4183.993652</v>
      </c>
      <c r="Q42" s="13" t="n">
        <v>4067.719238</v>
      </c>
      <c r="R42" s="13" t="n">
        <v>3960.158447</v>
      </c>
      <c r="S42" s="13" t="n">
        <v>3878.380371</v>
      </c>
      <c r="T42" s="13" t="n">
        <v>3794.882324</v>
      </c>
      <c r="U42" s="13" t="n">
        <v>3716.85498</v>
      </c>
      <c r="V42" s="13" t="n">
        <v>3650.870117</v>
      </c>
      <c r="W42" s="13" t="n">
        <v>3595.45752</v>
      </c>
      <c r="X42" s="13" t="n">
        <v>3539.174072</v>
      </c>
      <c r="Y42" s="13" t="n">
        <v>3482.289795</v>
      </c>
      <c r="Z42" s="13" t="n">
        <v>3430.437744</v>
      </c>
      <c r="AA42" s="13" t="n">
        <v>3392.543945</v>
      </c>
      <c r="AB42" s="13" t="n">
        <v>3359.013428</v>
      </c>
      <c r="AC42" s="13" t="n">
        <v>3333.241455</v>
      </c>
      <c r="AD42" s="13" t="n">
        <v>3312.349609</v>
      </c>
      <c r="AE42" s="13" t="n">
        <v>3296.773926</v>
      </c>
      <c r="AF42" s="13" t="n">
        <v>3283.009033</v>
      </c>
      <c r="AG42" s="13" t="n">
        <v>3268.013916</v>
      </c>
      <c r="AH42" s="13" t="n">
        <v>3257.61084</v>
      </c>
      <c r="AI42" s="13" t="n">
        <v>3249.481201</v>
      </c>
      <c r="AJ42" s="5" t="n">
        <v>-0.023338</v>
      </c>
    </row>
    <row r="43" ht="16" customHeight="1">
      <c r="A43" s="7" t="inlineStr">
        <is>
          <t xml:space="preserve">   TDI Diesel ICE</t>
        </is>
      </c>
      <c r="B43" s="13" t="n">
        <v>41.382172</v>
      </c>
      <c r="C43" s="13" t="n">
        <v>42.698997</v>
      </c>
      <c r="D43" s="13" t="n">
        <v>44.364071</v>
      </c>
      <c r="E43" s="13" t="n">
        <v>46.25771</v>
      </c>
      <c r="F43" s="13" t="n">
        <v>48.453228</v>
      </c>
      <c r="G43" s="13" t="n">
        <v>50.588619</v>
      </c>
      <c r="H43" s="13" t="n">
        <v>52.864319</v>
      </c>
      <c r="I43" s="13" t="n">
        <v>55.209023</v>
      </c>
      <c r="J43" s="13" t="n">
        <v>57.750847</v>
      </c>
      <c r="K43" s="13" t="n">
        <v>60.522007</v>
      </c>
      <c r="L43" s="13" t="n">
        <v>63.331169</v>
      </c>
      <c r="M43" s="13" t="n">
        <v>66.269981</v>
      </c>
      <c r="N43" s="13" t="n">
        <v>69.269203</v>
      </c>
      <c r="O43" s="13" t="n">
        <v>72.408432</v>
      </c>
      <c r="P43" s="13" t="n">
        <v>75.742447</v>
      </c>
      <c r="Q43" s="13" t="n">
        <v>79.010193</v>
      </c>
      <c r="R43" s="13" t="n">
        <v>82.312454</v>
      </c>
      <c r="S43" s="13" t="n">
        <v>85.648613</v>
      </c>
      <c r="T43" s="13" t="n">
        <v>88.872925</v>
      </c>
      <c r="U43" s="13" t="n">
        <v>91.93029</v>
      </c>
      <c r="V43" s="13" t="n">
        <v>94.908356</v>
      </c>
      <c r="W43" s="13" t="n">
        <v>97.82701900000001</v>
      </c>
      <c r="X43" s="13" t="n">
        <v>100.332542</v>
      </c>
      <c r="Y43" s="13" t="n">
        <v>102.566048</v>
      </c>
      <c r="Z43" s="13" t="n">
        <v>104.835144</v>
      </c>
      <c r="AA43" s="13" t="n">
        <v>106.980484</v>
      </c>
      <c r="AB43" s="13" t="n">
        <v>108.935127</v>
      </c>
      <c r="AC43" s="13" t="n">
        <v>110.800369</v>
      </c>
      <c r="AD43" s="13" t="n">
        <v>112.499229</v>
      </c>
      <c r="AE43" s="13" t="n">
        <v>114.057251</v>
      </c>
      <c r="AF43" s="13" t="n">
        <v>115.420418</v>
      </c>
      <c r="AG43" s="13" t="n">
        <v>116.553993</v>
      </c>
      <c r="AH43" s="13" t="n">
        <v>117.592682</v>
      </c>
      <c r="AI43" s="13" t="n">
        <v>118.523705</v>
      </c>
      <c r="AJ43" s="5" t="n">
        <v>0.032419</v>
      </c>
    </row>
    <row r="44" ht="16" customHeight="1">
      <c r="A44" s="7" t="inlineStr">
        <is>
          <t xml:space="preserve">     Total Conventional Light Trucks</t>
        </is>
      </c>
      <c r="B44" s="13" t="n">
        <v>7287.775879</v>
      </c>
      <c r="C44" s="13" t="n">
        <v>6960.855957</v>
      </c>
      <c r="D44" s="13" t="n">
        <v>6716.152832</v>
      </c>
      <c r="E44" s="13" t="n">
        <v>6492.271484</v>
      </c>
      <c r="F44" s="13" t="n">
        <v>6244.006348</v>
      </c>
      <c r="G44" s="13" t="n">
        <v>5952.181641</v>
      </c>
      <c r="H44" s="13" t="n">
        <v>5696.547363</v>
      </c>
      <c r="I44" s="13" t="n">
        <v>5458.637207</v>
      </c>
      <c r="J44" s="13" t="n">
        <v>5228.557129</v>
      </c>
      <c r="K44" s="13" t="n">
        <v>5038.344238</v>
      </c>
      <c r="L44" s="13" t="n">
        <v>4857.834473</v>
      </c>
      <c r="M44" s="13" t="n">
        <v>4698.159668</v>
      </c>
      <c r="N44" s="13" t="n">
        <v>4536.851562</v>
      </c>
      <c r="O44" s="13" t="n">
        <v>4388.63916</v>
      </c>
      <c r="P44" s="13" t="n">
        <v>4259.736328</v>
      </c>
      <c r="Q44" s="13" t="n">
        <v>4146.729492</v>
      </c>
      <c r="R44" s="13" t="n">
        <v>4042.470947</v>
      </c>
      <c r="S44" s="13" t="n">
        <v>3964.029053</v>
      </c>
      <c r="T44" s="13" t="n">
        <v>3883.755371</v>
      </c>
      <c r="U44" s="13" t="n">
        <v>3808.785156</v>
      </c>
      <c r="V44" s="13" t="n">
        <v>3745.778564</v>
      </c>
      <c r="W44" s="13" t="n">
        <v>3693.284424</v>
      </c>
      <c r="X44" s="13" t="n">
        <v>3639.506592</v>
      </c>
      <c r="Y44" s="13" t="n">
        <v>3584.855957</v>
      </c>
      <c r="Z44" s="13" t="n">
        <v>3535.272949</v>
      </c>
      <c r="AA44" s="13" t="n">
        <v>3499.524414</v>
      </c>
      <c r="AB44" s="13" t="n">
        <v>3467.948486</v>
      </c>
      <c r="AC44" s="13" t="n">
        <v>3444.041748</v>
      </c>
      <c r="AD44" s="13" t="n">
        <v>3424.848877</v>
      </c>
      <c r="AE44" s="13" t="n">
        <v>3410.831055</v>
      </c>
      <c r="AF44" s="13" t="n">
        <v>3398.429443</v>
      </c>
      <c r="AG44" s="13" t="n">
        <v>3384.567871</v>
      </c>
      <c r="AH44" s="13" t="n">
        <v>3375.203613</v>
      </c>
      <c r="AI44" s="13" t="n">
        <v>3368.004883</v>
      </c>
      <c r="AJ44" s="5" t="n">
        <v>-0.022431</v>
      </c>
    </row>
    <row r="46">
      <c r="A46" s="4" t="inlineStr">
        <is>
          <t xml:space="preserve"> Alternative-Fuel Light Trucks</t>
        </is>
      </c>
    </row>
    <row r="47" ht="16" customHeight="1">
      <c r="A47" s="7" t="inlineStr">
        <is>
          <t xml:space="preserve">   Ethanol-Flex Fuel ICE</t>
        </is>
      </c>
      <c r="B47" s="13" t="n">
        <v>1808.512085</v>
      </c>
      <c r="C47" s="13" t="n">
        <v>1728.703491</v>
      </c>
      <c r="D47" s="13" t="n">
        <v>1672.048218</v>
      </c>
      <c r="E47" s="13" t="n">
        <v>1623.090576</v>
      </c>
      <c r="F47" s="13" t="n">
        <v>1576.210205</v>
      </c>
      <c r="G47" s="13" t="n">
        <v>1524.999268</v>
      </c>
      <c r="H47" s="13" t="n">
        <v>1474.256714</v>
      </c>
      <c r="I47" s="13" t="n">
        <v>1422.114746</v>
      </c>
      <c r="J47" s="13" t="n">
        <v>1367.893921</v>
      </c>
      <c r="K47" s="13" t="n">
        <v>1316.536621</v>
      </c>
      <c r="L47" s="13" t="n">
        <v>1259.817261</v>
      </c>
      <c r="M47" s="13" t="n">
        <v>1202.942871</v>
      </c>
      <c r="N47" s="13" t="n">
        <v>1148.322754</v>
      </c>
      <c r="O47" s="13" t="n">
        <v>1097.419556</v>
      </c>
      <c r="P47" s="13" t="n">
        <v>1051.811035</v>
      </c>
      <c r="Q47" s="13" t="n">
        <v>1005.387573</v>
      </c>
      <c r="R47" s="13" t="n">
        <v>965.194153</v>
      </c>
      <c r="S47" s="13" t="n">
        <v>932.591736</v>
      </c>
      <c r="T47" s="13" t="n">
        <v>902.032959</v>
      </c>
      <c r="U47" s="13" t="n">
        <v>873.1669920000001</v>
      </c>
      <c r="V47" s="13" t="n">
        <v>850.173218</v>
      </c>
      <c r="W47" s="13" t="n">
        <v>827.339111</v>
      </c>
      <c r="X47" s="13" t="n">
        <v>809.155457</v>
      </c>
      <c r="Y47" s="13" t="n">
        <v>800.298218</v>
      </c>
      <c r="Z47" s="13" t="n">
        <v>793.341003</v>
      </c>
      <c r="AA47" s="13" t="n">
        <v>787.937012</v>
      </c>
      <c r="AB47" s="13" t="n">
        <v>783.101624</v>
      </c>
      <c r="AC47" s="13" t="n">
        <v>779.936829</v>
      </c>
      <c r="AD47" s="13" t="n">
        <v>777.375305</v>
      </c>
      <c r="AE47" s="13" t="n">
        <v>775.46582</v>
      </c>
      <c r="AF47" s="13" t="n">
        <v>773.5665279999999</v>
      </c>
      <c r="AG47" s="13" t="n">
        <v>771.204468</v>
      </c>
      <c r="AH47" s="13" t="n">
        <v>769.798889</v>
      </c>
      <c r="AI47" s="13" t="n">
        <v>769.044678</v>
      </c>
      <c r="AJ47" s="5" t="n">
        <v>-0.024994</v>
      </c>
    </row>
    <row r="48" ht="16" customHeight="1">
      <c r="A48" s="7" t="inlineStr">
        <is>
          <t xml:space="preserve">   100 Mile Electric Vehicle</t>
        </is>
      </c>
      <c r="B48" s="13" t="n">
        <v>4.057117</v>
      </c>
      <c r="C48" s="13" t="n">
        <v>7.67889</v>
      </c>
      <c r="D48" s="13" t="n">
        <v>14.070018</v>
      </c>
      <c r="E48" s="13" t="n">
        <v>24.976068</v>
      </c>
      <c r="F48" s="13" t="n">
        <v>44.970486</v>
      </c>
      <c r="G48" s="13" t="n">
        <v>72.26953899999999</v>
      </c>
      <c r="H48" s="13" t="n">
        <v>92.48361199999999</v>
      </c>
      <c r="I48" s="13" t="n">
        <v>111.880615</v>
      </c>
      <c r="J48" s="13" t="n">
        <v>130.708313</v>
      </c>
      <c r="K48" s="13" t="n">
        <v>144.362595</v>
      </c>
      <c r="L48" s="13" t="n">
        <v>155.05455</v>
      </c>
      <c r="M48" s="13" t="n">
        <v>161.606674</v>
      </c>
      <c r="N48" s="13" t="n">
        <v>168.397079</v>
      </c>
      <c r="O48" s="13" t="n">
        <v>174.412033</v>
      </c>
      <c r="P48" s="13" t="n">
        <v>179.936066</v>
      </c>
      <c r="Q48" s="13" t="n">
        <v>180.462112</v>
      </c>
      <c r="R48" s="13" t="n">
        <v>180.885849</v>
      </c>
      <c r="S48" s="13" t="n">
        <v>181.653992</v>
      </c>
      <c r="T48" s="13" t="n">
        <v>182.362625</v>
      </c>
      <c r="U48" s="13" t="n">
        <v>183.139236</v>
      </c>
      <c r="V48" s="13" t="n">
        <v>182.337738</v>
      </c>
      <c r="W48" s="13" t="n">
        <v>181.303467</v>
      </c>
      <c r="X48" s="13" t="n">
        <v>180.219345</v>
      </c>
      <c r="Y48" s="13" t="n">
        <v>179.28389</v>
      </c>
      <c r="Z48" s="13" t="n">
        <v>177.889099</v>
      </c>
      <c r="AA48" s="13" t="n">
        <v>176.229233</v>
      </c>
      <c r="AB48" s="13" t="n">
        <v>174.597458</v>
      </c>
      <c r="AC48" s="13" t="n">
        <v>173.069534</v>
      </c>
      <c r="AD48" s="13" t="n">
        <v>171.418091</v>
      </c>
      <c r="AE48" s="13" t="n">
        <v>169.654388</v>
      </c>
      <c r="AF48" s="13" t="n">
        <v>167.919006</v>
      </c>
      <c r="AG48" s="13" t="n">
        <v>166.466187</v>
      </c>
      <c r="AH48" s="13" t="n">
        <v>165.191147</v>
      </c>
      <c r="AI48" s="13" t="n">
        <v>164.299255</v>
      </c>
      <c r="AJ48" s="5" t="n">
        <v>0.100457</v>
      </c>
    </row>
    <row r="49" ht="16" customHeight="1">
      <c r="A49" s="7" t="inlineStr">
        <is>
          <t xml:space="preserve">   200 Mile Electric Vehicle</t>
        </is>
      </c>
      <c r="B49" s="13" t="n">
        <v>2.43427</v>
      </c>
      <c r="C49" s="13" t="n">
        <v>4.471943</v>
      </c>
      <c r="D49" s="13" t="n">
        <v>8.314238</v>
      </c>
      <c r="E49" s="13" t="n">
        <v>14.72496</v>
      </c>
      <c r="F49" s="13" t="n">
        <v>26.464836</v>
      </c>
      <c r="G49" s="13" t="n">
        <v>42.443066</v>
      </c>
      <c r="H49" s="13" t="n">
        <v>54.360237</v>
      </c>
      <c r="I49" s="13" t="n">
        <v>65.881615</v>
      </c>
      <c r="J49" s="13" t="n">
        <v>77.334953</v>
      </c>
      <c r="K49" s="13" t="n">
        <v>85.901169</v>
      </c>
      <c r="L49" s="13" t="n">
        <v>92.81315600000001</v>
      </c>
      <c r="M49" s="13" t="n">
        <v>97.58902</v>
      </c>
      <c r="N49" s="13" t="n">
        <v>102.628632</v>
      </c>
      <c r="O49" s="13" t="n">
        <v>107.432533</v>
      </c>
      <c r="P49" s="13" t="n">
        <v>112.121826</v>
      </c>
      <c r="Q49" s="13" t="n">
        <v>114.181404</v>
      </c>
      <c r="R49" s="13" t="n">
        <v>116.308403</v>
      </c>
      <c r="S49" s="13" t="n">
        <v>118.715919</v>
      </c>
      <c r="T49" s="13" t="n">
        <v>121.103127</v>
      </c>
      <c r="U49" s="13" t="n">
        <v>123.503761</v>
      </c>
      <c r="V49" s="13" t="n">
        <v>125.071655</v>
      </c>
      <c r="W49" s="13" t="n">
        <v>126.444847</v>
      </c>
      <c r="X49" s="13" t="n">
        <v>127.679581</v>
      </c>
      <c r="Y49" s="13" t="n">
        <v>128.894867</v>
      </c>
      <c r="Z49" s="13" t="n">
        <v>129.755508</v>
      </c>
      <c r="AA49" s="13" t="n">
        <v>130.318604</v>
      </c>
      <c r="AB49" s="13" t="n">
        <v>130.786224</v>
      </c>
      <c r="AC49" s="13" t="n">
        <v>131.25943</v>
      </c>
      <c r="AD49" s="13" t="n">
        <v>131.569183</v>
      </c>
      <c r="AE49" s="13" t="n">
        <v>131.727707</v>
      </c>
      <c r="AF49" s="13" t="n">
        <v>131.790619</v>
      </c>
      <c r="AG49" s="13" t="n">
        <v>131.889038</v>
      </c>
      <c r="AH49" s="13" t="n">
        <v>132.025055</v>
      </c>
      <c r="AI49" s="13" t="n">
        <v>132.30925</v>
      </c>
      <c r="AJ49" s="5" t="n">
        <v>0.111659</v>
      </c>
    </row>
    <row r="50" ht="16" customHeight="1">
      <c r="A50" s="7" t="inlineStr">
        <is>
          <t xml:space="preserve">   300 Mile Electric Vehicle</t>
        </is>
      </c>
      <c r="B50" s="13" t="n">
        <v>1.352372</v>
      </c>
      <c r="C50" s="13" t="n">
        <v>3.34874</v>
      </c>
      <c r="D50" s="13" t="n">
        <v>7.074019</v>
      </c>
      <c r="E50" s="13" t="n">
        <v>12.658982</v>
      </c>
      <c r="F50" s="13" t="n">
        <v>22.601164</v>
      </c>
      <c r="G50" s="13" t="n">
        <v>36.133232</v>
      </c>
      <c r="H50" s="13" t="n">
        <v>46.284462</v>
      </c>
      <c r="I50" s="13" t="n">
        <v>56.144249</v>
      </c>
      <c r="J50" s="13" t="n">
        <v>66.01432800000001</v>
      </c>
      <c r="K50" s="13" t="n">
        <v>73.50309799999999</v>
      </c>
      <c r="L50" s="13" t="n">
        <v>79.63584899999999</v>
      </c>
      <c r="M50" s="13" t="n">
        <v>84.04890399999999</v>
      </c>
      <c r="N50" s="13" t="n">
        <v>88.723389</v>
      </c>
      <c r="O50" s="13" t="n">
        <v>93.25408899999999</v>
      </c>
      <c r="P50" s="13" t="n">
        <v>97.724304</v>
      </c>
      <c r="Q50" s="13" t="n">
        <v>100.10778</v>
      </c>
      <c r="R50" s="13" t="n">
        <v>102.534103</v>
      </c>
      <c r="S50" s="13" t="n">
        <v>105.168221</v>
      </c>
      <c r="T50" s="13" t="n">
        <v>107.738174</v>
      </c>
      <c r="U50" s="13" t="n">
        <v>110.263992</v>
      </c>
      <c r="V50" s="13" t="n">
        <v>112.07724</v>
      </c>
      <c r="W50" s="13" t="n">
        <v>113.665985</v>
      </c>
      <c r="X50" s="13" t="n">
        <v>115.07415</v>
      </c>
      <c r="Y50" s="13" t="n">
        <v>116.410187</v>
      </c>
      <c r="Z50" s="13" t="n">
        <v>117.401955</v>
      </c>
      <c r="AA50" s="13" t="n">
        <v>118.091766</v>
      </c>
      <c r="AB50" s="13" t="n">
        <v>118.66124</v>
      </c>
      <c r="AC50" s="13" t="n">
        <v>119.204811</v>
      </c>
      <c r="AD50" s="13" t="n">
        <v>119.582375</v>
      </c>
      <c r="AE50" s="13" t="n">
        <v>119.811859</v>
      </c>
      <c r="AF50" s="13" t="n">
        <v>119.933914</v>
      </c>
      <c r="AG50" s="13" t="n">
        <v>120.058044</v>
      </c>
      <c r="AH50" s="13" t="n">
        <v>120.200508</v>
      </c>
      <c r="AI50" s="13" t="n">
        <v>120.454971</v>
      </c>
      <c r="AJ50" s="5" t="n">
        <v>0.118467</v>
      </c>
    </row>
    <row r="51" ht="16" customHeight="1">
      <c r="A51" s="7" t="inlineStr">
        <is>
          <t xml:space="preserve">   Plug-in 10 Gasoline Hybrid</t>
        </is>
      </c>
      <c r="B51" s="13" t="n">
        <v>14.059927</v>
      </c>
      <c r="C51" s="13" t="n">
        <v>33.867481</v>
      </c>
      <c r="D51" s="13" t="n">
        <v>47.501087</v>
      </c>
      <c r="E51" s="13" t="n">
        <v>58.779976</v>
      </c>
      <c r="F51" s="13" t="n">
        <v>82.123283</v>
      </c>
      <c r="G51" s="13" t="n">
        <v>107.606224</v>
      </c>
      <c r="H51" s="13" t="n">
        <v>130.126755</v>
      </c>
      <c r="I51" s="13" t="n">
        <v>150.648834</v>
      </c>
      <c r="J51" s="13" t="n">
        <v>170.971359</v>
      </c>
      <c r="K51" s="13" t="n">
        <v>186.242889</v>
      </c>
      <c r="L51" s="13" t="n">
        <v>198.084015</v>
      </c>
      <c r="M51" s="13" t="n">
        <v>207.173035</v>
      </c>
      <c r="N51" s="13" t="n">
        <v>216.189957</v>
      </c>
      <c r="O51" s="13" t="n">
        <v>224.816055</v>
      </c>
      <c r="P51" s="13" t="n">
        <v>232.448334</v>
      </c>
      <c r="Q51" s="13" t="n">
        <v>239.21669</v>
      </c>
      <c r="R51" s="13" t="n">
        <v>245.176025</v>
      </c>
      <c r="S51" s="13" t="n">
        <v>250.572815</v>
      </c>
      <c r="T51" s="13" t="n">
        <v>255.197754</v>
      </c>
      <c r="U51" s="13" t="n">
        <v>259.500427</v>
      </c>
      <c r="V51" s="13" t="n">
        <v>263.808533</v>
      </c>
      <c r="W51" s="13" t="n">
        <v>265.558746</v>
      </c>
      <c r="X51" s="13" t="n">
        <v>266.981567</v>
      </c>
      <c r="Y51" s="13" t="n">
        <v>268.377136</v>
      </c>
      <c r="Z51" s="13" t="n">
        <v>269.278595</v>
      </c>
      <c r="AA51" s="13" t="n">
        <v>269.760376</v>
      </c>
      <c r="AB51" s="13" t="n">
        <v>270.164948</v>
      </c>
      <c r="AC51" s="13" t="n">
        <v>270.634918</v>
      </c>
      <c r="AD51" s="13" t="n">
        <v>270.813293</v>
      </c>
      <c r="AE51" s="13" t="n">
        <v>270.604584</v>
      </c>
      <c r="AF51" s="13" t="n">
        <v>270.331238</v>
      </c>
      <c r="AG51" s="13" t="n">
        <v>270.085052</v>
      </c>
      <c r="AH51" s="13" t="n">
        <v>269.832855</v>
      </c>
      <c r="AI51" s="13" t="n">
        <v>269.887421</v>
      </c>
      <c r="AJ51" s="5" t="n">
        <v>0.067011</v>
      </c>
    </row>
    <row r="52" ht="16" customHeight="1">
      <c r="A52" s="7" t="inlineStr">
        <is>
          <t xml:space="preserve">   Plug-in 40 Gasoline Hybrid</t>
        </is>
      </c>
      <c r="B52" s="13" t="n">
        <v>6.644185</v>
      </c>
      <c r="C52" s="13" t="n">
        <v>18.527199</v>
      </c>
      <c r="D52" s="13" t="n">
        <v>26.711494</v>
      </c>
      <c r="E52" s="13" t="n">
        <v>33.417397</v>
      </c>
      <c r="F52" s="13" t="n">
        <v>47.392609</v>
      </c>
      <c r="G52" s="13" t="n">
        <v>62.689999</v>
      </c>
      <c r="H52" s="13" t="n">
        <v>76.27478000000001</v>
      </c>
      <c r="I52" s="13" t="n">
        <v>88.734482</v>
      </c>
      <c r="J52" s="13" t="n">
        <v>101.154655</v>
      </c>
      <c r="K52" s="13" t="n">
        <v>110.632011</v>
      </c>
      <c r="L52" s="13" t="n">
        <v>118.139473</v>
      </c>
      <c r="M52" s="13" t="n">
        <v>124.085159</v>
      </c>
      <c r="N52" s="13" t="n">
        <v>130.067108</v>
      </c>
      <c r="O52" s="13" t="n">
        <v>135.892105</v>
      </c>
      <c r="P52" s="13" t="n">
        <v>141.191238</v>
      </c>
      <c r="Q52" s="13" t="n">
        <v>146.015228</v>
      </c>
      <c r="R52" s="13" t="n">
        <v>150.391113</v>
      </c>
      <c r="S52" s="13" t="n">
        <v>154.449982</v>
      </c>
      <c r="T52" s="13" t="n">
        <v>158.043732</v>
      </c>
      <c r="U52" s="13" t="n">
        <v>161.426239</v>
      </c>
      <c r="V52" s="13" t="n">
        <v>164.790237</v>
      </c>
      <c r="W52" s="13" t="n">
        <v>166.70668</v>
      </c>
      <c r="X52" s="13" t="n">
        <v>168.361572</v>
      </c>
      <c r="Y52" s="13" t="n">
        <v>169.935593</v>
      </c>
      <c r="Z52" s="13" t="n">
        <v>171.199509</v>
      </c>
      <c r="AA52" s="13" t="n">
        <v>172.107895</v>
      </c>
      <c r="AB52" s="13" t="n">
        <v>172.900955</v>
      </c>
      <c r="AC52" s="13" t="n">
        <v>173.686829</v>
      </c>
      <c r="AD52" s="13" t="n">
        <v>174.247314</v>
      </c>
      <c r="AE52" s="13" t="n">
        <v>174.531113</v>
      </c>
      <c r="AF52" s="13" t="n">
        <v>174.728134</v>
      </c>
      <c r="AG52" s="13" t="n">
        <v>174.891922</v>
      </c>
      <c r="AH52" s="13" t="n">
        <v>175.017197</v>
      </c>
      <c r="AI52" s="13" t="n">
        <v>175.292557</v>
      </c>
      <c r="AJ52" s="5" t="n">
        <v>0.07275</v>
      </c>
    </row>
    <row r="53" ht="16" customHeight="1">
      <c r="A53" s="7" t="inlineStr">
        <is>
          <t xml:space="preserve">   Electric-Diesel Hybrid</t>
        </is>
      </c>
      <c r="B53" s="13" t="n">
        <v>0</v>
      </c>
      <c r="C53" s="13" t="n">
        <v>0</v>
      </c>
      <c r="D53" s="13" t="n">
        <v>0</v>
      </c>
      <c r="E53" s="13" t="n">
        <v>0</v>
      </c>
      <c r="F53" s="13" t="n">
        <v>0</v>
      </c>
      <c r="G53" s="13" t="n">
        <v>0</v>
      </c>
      <c r="H53" s="13" t="n">
        <v>0</v>
      </c>
      <c r="I53" s="13" t="n">
        <v>0</v>
      </c>
      <c r="J53" s="13" t="n">
        <v>0</v>
      </c>
      <c r="K53" s="13" t="n">
        <v>0.012101</v>
      </c>
      <c r="L53" s="13" t="n">
        <v>0.025291</v>
      </c>
      <c r="M53" s="13" t="n">
        <v>0.040602</v>
      </c>
      <c r="N53" s="13" t="n">
        <v>0.058852</v>
      </c>
      <c r="O53" s="13" t="n">
        <v>0.081396</v>
      </c>
      <c r="P53" s="13" t="n">
        <v>0.109568</v>
      </c>
      <c r="Q53" s="13" t="n">
        <v>0.144001</v>
      </c>
      <c r="R53" s="13" t="n">
        <v>0.186379</v>
      </c>
      <c r="S53" s="13" t="n">
        <v>0.237917</v>
      </c>
      <c r="T53" s="13" t="n">
        <v>0.299146</v>
      </c>
      <c r="U53" s="13" t="n">
        <v>0.370459</v>
      </c>
      <c r="V53" s="13" t="n">
        <v>0.452593</v>
      </c>
      <c r="W53" s="13" t="n">
        <v>0.544832</v>
      </c>
      <c r="X53" s="13" t="n">
        <v>0.6454299999999999</v>
      </c>
      <c r="Y53" s="13" t="n">
        <v>0.752954</v>
      </c>
      <c r="Z53" s="13" t="n">
        <v>0.865568</v>
      </c>
      <c r="AA53" s="13" t="n">
        <v>0.979833</v>
      </c>
      <c r="AB53" s="13" t="n">
        <v>1.094407</v>
      </c>
      <c r="AC53" s="13" t="n">
        <v>1.209086</v>
      </c>
      <c r="AD53" s="13" t="n">
        <v>1.321344</v>
      </c>
      <c r="AE53" s="13" t="n">
        <v>1.430449</v>
      </c>
      <c r="AF53" s="13" t="n">
        <v>1.534381</v>
      </c>
      <c r="AG53" s="13" t="n">
        <v>1.631786</v>
      </c>
      <c r="AH53" s="13" t="n">
        <v>1.724057</v>
      </c>
      <c r="AI53" s="13" t="n">
        <v>1.810606</v>
      </c>
      <c r="AJ53" s="5" t="inlineStr">
        <is>
          <t>- -</t>
        </is>
      </c>
    </row>
    <row r="54" ht="16" customHeight="1">
      <c r="A54" s="7" t="inlineStr">
        <is>
          <t xml:space="preserve">   Electric-Gasoline Hybrid</t>
        </is>
      </c>
      <c r="B54" s="13" t="n">
        <v>57.52943</v>
      </c>
      <c r="C54" s="13" t="n">
        <v>53.278786</v>
      </c>
      <c r="D54" s="13" t="n">
        <v>48.866955</v>
      </c>
      <c r="E54" s="13" t="n">
        <v>48.736362</v>
      </c>
      <c r="F54" s="13" t="n">
        <v>49.752323</v>
      </c>
      <c r="G54" s="13" t="n">
        <v>50.991116</v>
      </c>
      <c r="H54" s="13" t="n">
        <v>52.687664</v>
      </c>
      <c r="I54" s="13" t="n">
        <v>54.92543</v>
      </c>
      <c r="J54" s="13" t="n">
        <v>57.783882</v>
      </c>
      <c r="K54" s="13" t="n">
        <v>61.491402</v>
      </c>
      <c r="L54" s="13" t="n">
        <v>65.798157</v>
      </c>
      <c r="M54" s="13" t="n">
        <v>70.799385</v>
      </c>
      <c r="N54" s="13" t="n">
        <v>76.350189</v>
      </c>
      <c r="O54" s="13" t="n">
        <v>82.484444</v>
      </c>
      <c r="P54" s="13" t="n">
        <v>88.84852600000001</v>
      </c>
      <c r="Q54" s="13" t="n">
        <v>95.576172</v>
      </c>
      <c r="R54" s="13" t="n">
        <v>101.971352</v>
      </c>
      <c r="S54" s="13" t="n">
        <v>108.70105</v>
      </c>
      <c r="T54" s="13" t="n">
        <v>115.223099</v>
      </c>
      <c r="U54" s="13" t="n">
        <v>121.561989</v>
      </c>
      <c r="V54" s="13" t="n">
        <v>127.614342</v>
      </c>
      <c r="W54" s="13" t="n">
        <v>133.276215</v>
      </c>
      <c r="X54" s="13" t="n">
        <v>138.441986</v>
      </c>
      <c r="Y54" s="13" t="n">
        <v>143.111618</v>
      </c>
      <c r="Z54" s="13" t="n">
        <v>147.267654</v>
      </c>
      <c r="AA54" s="13" t="n">
        <v>150.864456</v>
      </c>
      <c r="AB54" s="13" t="n">
        <v>154.089447</v>
      </c>
      <c r="AC54" s="13" t="n">
        <v>157.156601</v>
      </c>
      <c r="AD54" s="13" t="n">
        <v>159.92186</v>
      </c>
      <c r="AE54" s="13" t="n">
        <v>162.441589</v>
      </c>
      <c r="AF54" s="13" t="n">
        <v>164.618011</v>
      </c>
      <c r="AG54" s="13" t="n">
        <v>166.396637</v>
      </c>
      <c r="AH54" s="13" t="n">
        <v>168.045807</v>
      </c>
      <c r="AI54" s="13" t="n">
        <v>169.538147</v>
      </c>
      <c r="AJ54" s="5" t="n">
        <v>0.036835</v>
      </c>
    </row>
    <row r="55" ht="16" customHeight="1">
      <c r="A55" s="7" t="inlineStr">
        <is>
          <t xml:space="preserve">   Natural Gas ICE</t>
        </is>
      </c>
      <c r="B55" s="13" t="n">
        <v>24.724743</v>
      </c>
      <c r="C55" s="13" t="n">
        <v>19.859348</v>
      </c>
      <c r="D55" s="13" t="n">
        <v>14.680317</v>
      </c>
      <c r="E55" s="13" t="n">
        <v>13.18959</v>
      </c>
      <c r="F55" s="13" t="n">
        <v>12.465335</v>
      </c>
      <c r="G55" s="13" t="n">
        <v>11.756211</v>
      </c>
      <c r="H55" s="13" t="n">
        <v>11.083871</v>
      </c>
      <c r="I55" s="13" t="n">
        <v>10.455625</v>
      </c>
      <c r="J55" s="13" t="n">
        <v>9.843992999999999</v>
      </c>
      <c r="K55" s="13" t="n">
        <v>9.305326000000001</v>
      </c>
      <c r="L55" s="13" t="n">
        <v>8.820226999999999</v>
      </c>
      <c r="M55" s="13" t="n">
        <v>8.390126</v>
      </c>
      <c r="N55" s="13" t="n">
        <v>7.940099</v>
      </c>
      <c r="O55" s="13" t="n">
        <v>7.595423</v>
      </c>
      <c r="P55" s="13" t="n">
        <v>7.292424</v>
      </c>
      <c r="Q55" s="13" t="n">
        <v>7.020234</v>
      </c>
      <c r="R55" s="13" t="n">
        <v>6.775842</v>
      </c>
      <c r="S55" s="13" t="n">
        <v>6.600845</v>
      </c>
      <c r="T55" s="13" t="n">
        <v>6.433057</v>
      </c>
      <c r="U55" s="13" t="n">
        <v>6.29117</v>
      </c>
      <c r="V55" s="13" t="n">
        <v>6.169653</v>
      </c>
      <c r="W55" s="13" t="n">
        <v>6.065895</v>
      </c>
      <c r="X55" s="13" t="n">
        <v>5.965441</v>
      </c>
      <c r="Y55" s="13" t="n">
        <v>5.862265</v>
      </c>
      <c r="Z55" s="13" t="n">
        <v>5.807958</v>
      </c>
      <c r="AA55" s="13" t="n">
        <v>5.725763</v>
      </c>
      <c r="AB55" s="13" t="n">
        <v>5.689218</v>
      </c>
      <c r="AC55" s="13" t="n">
        <v>5.659315</v>
      </c>
      <c r="AD55" s="13" t="n">
        <v>5.633512</v>
      </c>
      <c r="AE55" s="13" t="n">
        <v>5.612592</v>
      </c>
      <c r="AF55" s="13" t="n">
        <v>5.594244</v>
      </c>
      <c r="AG55" s="13" t="n">
        <v>5.575975</v>
      </c>
      <c r="AH55" s="13" t="n">
        <v>5.562133</v>
      </c>
      <c r="AI55" s="13" t="n">
        <v>5.551663</v>
      </c>
      <c r="AJ55" s="5" t="n">
        <v>-0.039048</v>
      </c>
    </row>
    <row r="56" ht="16" customHeight="1">
      <c r="A56" s="7" t="inlineStr">
        <is>
          <t xml:space="preserve">   Natural Gas Bi-fuel</t>
        </is>
      </c>
      <c r="B56" s="13" t="n">
        <v>37.19714</v>
      </c>
      <c r="C56" s="13" t="n">
        <v>37.315529</v>
      </c>
      <c r="D56" s="13" t="n">
        <v>37.309807</v>
      </c>
      <c r="E56" s="13" t="n">
        <v>37.126621</v>
      </c>
      <c r="F56" s="13" t="n">
        <v>36.839725</v>
      </c>
      <c r="G56" s="13" t="n">
        <v>36.304241</v>
      </c>
      <c r="H56" s="13" t="n">
        <v>35.724079</v>
      </c>
      <c r="I56" s="13" t="n">
        <v>35.119129</v>
      </c>
      <c r="J56" s="13" t="n">
        <v>34.47345</v>
      </c>
      <c r="K56" s="13" t="n">
        <v>33.892124</v>
      </c>
      <c r="L56" s="13" t="n">
        <v>33.293274</v>
      </c>
      <c r="M56" s="13" t="n">
        <v>32.730461</v>
      </c>
      <c r="N56" s="13" t="n">
        <v>32.119881</v>
      </c>
      <c r="O56" s="13" t="n">
        <v>31.600567</v>
      </c>
      <c r="P56" s="13" t="n">
        <v>31.160404</v>
      </c>
      <c r="Q56" s="13" t="n">
        <v>30.744526</v>
      </c>
      <c r="R56" s="13" t="n">
        <v>30.370613</v>
      </c>
      <c r="S56" s="13" t="n">
        <v>30.134914</v>
      </c>
      <c r="T56" s="13" t="n">
        <v>29.880434</v>
      </c>
      <c r="U56" s="13" t="n">
        <v>29.649422</v>
      </c>
      <c r="V56" s="13" t="n">
        <v>29.446999</v>
      </c>
      <c r="W56" s="13" t="n">
        <v>29.263313</v>
      </c>
      <c r="X56" s="13" t="n">
        <v>29.062243</v>
      </c>
      <c r="Y56" s="13" t="n">
        <v>28.842033</v>
      </c>
      <c r="Z56" s="13" t="n">
        <v>28.658337</v>
      </c>
      <c r="AA56" s="13" t="n">
        <v>28.468006</v>
      </c>
      <c r="AB56" s="13" t="n">
        <v>28.292097</v>
      </c>
      <c r="AC56" s="13" t="n">
        <v>28.150133</v>
      </c>
      <c r="AD56" s="13" t="n">
        <v>28.028652</v>
      </c>
      <c r="AE56" s="13" t="n">
        <v>27.932308</v>
      </c>
      <c r="AF56" s="13" t="n">
        <v>27.847996</v>
      </c>
      <c r="AG56" s="13" t="n">
        <v>27.762222</v>
      </c>
      <c r="AH56" s="13" t="n">
        <v>27.698891</v>
      </c>
      <c r="AI56" s="13" t="n">
        <v>27.652334</v>
      </c>
      <c r="AJ56" s="5" t="n">
        <v>-0.009322</v>
      </c>
    </row>
    <row r="57" ht="16" customHeight="1">
      <c r="A57" s="7" t="inlineStr">
        <is>
          <t xml:space="preserve">   Propane ICE</t>
        </is>
      </c>
      <c r="B57" s="13" t="n">
        <v>15.536107</v>
      </c>
      <c r="C57" s="13" t="n">
        <v>14.459949</v>
      </c>
      <c r="D57" s="13" t="n">
        <v>13.504262</v>
      </c>
      <c r="E57" s="13" t="n">
        <v>12.644981</v>
      </c>
      <c r="F57" s="13" t="n">
        <v>11.871395</v>
      </c>
      <c r="G57" s="13" t="n">
        <v>11.127613</v>
      </c>
      <c r="H57" s="13" t="n">
        <v>10.45</v>
      </c>
      <c r="I57" s="13" t="n">
        <v>9.828161</v>
      </c>
      <c r="J57" s="13" t="n">
        <v>9.253678000000001</v>
      </c>
      <c r="K57" s="13" t="n">
        <v>8.738051</v>
      </c>
      <c r="L57" s="13" t="n">
        <v>8.263954999999999</v>
      </c>
      <c r="M57" s="13" t="n">
        <v>7.838923</v>
      </c>
      <c r="N57" s="13" t="n">
        <v>7.443721</v>
      </c>
      <c r="O57" s="13" t="n">
        <v>7.085744</v>
      </c>
      <c r="P57" s="13" t="n">
        <v>6.773302</v>
      </c>
      <c r="Q57" s="13" t="n">
        <v>6.497639</v>
      </c>
      <c r="R57" s="13" t="n">
        <v>6.252445</v>
      </c>
      <c r="S57" s="13" t="n">
        <v>6.084557</v>
      </c>
      <c r="T57" s="13" t="n">
        <v>5.923894</v>
      </c>
      <c r="U57" s="13" t="n">
        <v>5.790704</v>
      </c>
      <c r="V57" s="13" t="n">
        <v>5.676636</v>
      </c>
      <c r="W57" s="13" t="n">
        <v>5.577735</v>
      </c>
      <c r="X57" s="13" t="n">
        <v>5.478998</v>
      </c>
      <c r="Y57" s="13" t="n">
        <v>5.374598</v>
      </c>
      <c r="Z57" s="13" t="n">
        <v>5.321282</v>
      </c>
      <c r="AA57" s="13" t="n">
        <v>5.281228</v>
      </c>
      <c r="AB57" s="13" t="n">
        <v>5.246207</v>
      </c>
      <c r="AC57" s="13" t="n">
        <v>5.217097</v>
      </c>
      <c r="AD57" s="13" t="n">
        <v>5.191752</v>
      </c>
      <c r="AE57" s="13" t="n">
        <v>5.170716</v>
      </c>
      <c r="AF57" s="13" t="n">
        <v>5.152221</v>
      </c>
      <c r="AG57" s="13" t="n">
        <v>5.134222</v>
      </c>
      <c r="AH57" s="13" t="n">
        <v>5.120206</v>
      </c>
      <c r="AI57" s="13" t="n">
        <v>5.109301</v>
      </c>
      <c r="AJ57" s="5" t="n">
        <v>-0.031987</v>
      </c>
    </row>
    <row r="58" ht="16" customHeight="1">
      <c r="A58" s="7" t="inlineStr">
        <is>
          <t xml:space="preserve">   Propane Bi-fuel</t>
        </is>
      </c>
      <c r="B58" s="13" t="n">
        <v>75.654488</v>
      </c>
      <c r="C58" s="13" t="n">
        <v>70.127174</v>
      </c>
      <c r="D58" s="13" t="n">
        <v>65.09272799999999</v>
      </c>
      <c r="E58" s="13" t="n">
        <v>60.381432</v>
      </c>
      <c r="F58" s="13" t="n">
        <v>55.956242</v>
      </c>
      <c r="G58" s="13" t="n">
        <v>51.602642</v>
      </c>
      <c r="H58" s="13" t="n">
        <v>47.528503</v>
      </c>
      <c r="I58" s="13" t="n">
        <v>43.728642</v>
      </c>
      <c r="J58" s="13" t="n">
        <v>40.178066</v>
      </c>
      <c r="K58" s="13" t="n">
        <v>36.954609</v>
      </c>
      <c r="L58" s="13" t="n">
        <v>34.001389</v>
      </c>
      <c r="M58" s="13" t="n">
        <v>31.354206</v>
      </c>
      <c r="N58" s="13" t="n">
        <v>28.929304</v>
      </c>
      <c r="O58" s="13" t="n">
        <v>26.754398</v>
      </c>
      <c r="P58" s="13" t="n">
        <v>24.876833</v>
      </c>
      <c r="Q58" s="13" t="n">
        <v>23.259001</v>
      </c>
      <c r="R58" s="13" t="n">
        <v>21.86487</v>
      </c>
      <c r="S58" s="13" t="n">
        <v>20.921804</v>
      </c>
      <c r="T58" s="13" t="n">
        <v>20.067417</v>
      </c>
      <c r="U58" s="13" t="n">
        <v>19.397001</v>
      </c>
      <c r="V58" s="13" t="n">
        <v>18.849516</v>
      </c>
      <c r="W58" s="13" t="n">
        <v>18.395195</v>
      </c>
      <c r="X58" s="13" t="n">
        <v>17.954615</v>
      </c>
      <c r="Y58" s="13" t="n">
        <v>17.475426</v>
      </c>
      <c r="Z58" s="13" t="n">
        <v>17.380531</v>
      </c>
      <c r="AA58" s="13" t="n">
        <v>17.269787</v>
      </c>
      <c r="AB58" s="13" t="n">
        <v>17.165451</v>
      </c>
      <c r="AC58" s="13" t="n">
        <v>17.082088</v>
      </c>
      <c r="AD58" s="13" t="n">
        <v>17.011189</v>
      </c>
      <c r="AE58" s="13" t="n">
        <v>16.955887</v>
      </c>
      <c r="AF58" s="13" t="n">
        <v>16.907574</v>
      </c>
      <c r="AG58" s="13" t="n">
        <v>16.857616</v>
      </c>
      <c r="AH58" s="13" t="n">
        <v>16.821451</v>
      </c>
      <c r="AI58" s="13" t="n">
        <v>16.795465</v>
      </c>
      <c r="AJ58" s="5" t="n">
        <v>-0.04368</v>
      </c>
    </row>
    <row r="59" ht="16" customHeight="1">
      <c r="A59" s="7" t="inlineStr">
        <is>
          <t xml:space="preserve">   Fuel Cell Methanol</t>
        </is>
      </c>
      <c r="B59" s="13" t="n">
        <v>0</v>
      </c>
      <c r="C59" s="13" t="n">
        <v>0</v>
      </c>
      <c r="D59" s="13" t="n">
        <v>0</v>
      </c>
      <c r="E59" s="13" t="n">
        <v>0</v>
      </c>
      <c r="F59" s="13" t="n">
        <v>0</v>
      </c>
      <c r="G59" s="13" t="n">
        <v>0</v>
      </c>
      <c r="H59" s="13" t="n">
        <v>0</v>
      </c>
      <c r="I59" s="13" t="n">
        <v>0</v>
      </c>
      <c r="J59" s="13" t="n">
        <v>0</v>
      </c>
      <c r="K59" s="13" t="n">
        <v>0</v>
      </c>
      <c r="L59" s="13" t="n">
        <v>0</v>
      </c>
      <c r="M59" s="13" t="n">
        <v>0</v>
      </c>
      <c r="N59" s="13" t="n">
        <v>0</v>
      </c>
      <c r="O59" s="13" t="n">
        <v>0</v>
      </c>
      <c r="P59" s="13" t="n">
        <v>0</v>
      </c>
      <c r="Q59" s="13" t="n">
        <v>0</v>
      </c>
      <c r="R59" s="13" t="n">
        <v>0</v>
      </c>
      <c r="S59" s="13" t="n">
        <v>0</v>
      </c>
      <c r="T59" s="13" t="n">
        <v>0</v>
      </c>
      <c r="U59" s="13" t="n">
        <v>0</v>
      </c>
      <c r="V59" s="13" t="n">
        <v>0</v>
      </c>
      <c r="W59" s="13" t="n">
        <v>0</v>
      </c>
      <c r="X59" s="13" t="n">
        <v>0</v>
      </c>
      <c r="Y59" s="13" t="n">
        <v>0</v>
      </c>
      <c r="Z59" s="13" t="n">
        <v>0</v>
      </c>
      <c r="AA59" s="13" t="n">
        <v>0</v>
      </c>
      <c r="AB59" s="13" t="n">
        <v>0</v>
      </c>
      <c r="AC59" s="13" t="n">
        <v>0</v>
      </c>
      <c r="AD59" s="13" t="n">
        <v>0</v>
      </c>
      <c r="AE59" s="13" t="n">
        <v>0</v>
      </c>
      <c r="AF59" s="13" t="n">
        <v>0</v>
      </c>
      <c r="AG59" s="13" t="n">
        <v>0</v>
      </c>
      <c r="AH59" s="13" t="n">
        <v>0</v>
      </c>
      <c r="AI59" s="13" t="n">
        <v>0</v>
      </c>
      <c r="AJ59" s="5" t="inlineStr">
        <is>
          <t>- -</t>
        </is>
      </c>
    </row>
    <row r="60" ht="16" customHeight="1">
      <c r="A60" s="7" t="inlineStr">
        <is>
          <t xml:space="preserve">   Fuel Cell Hydrogen</t>
        </is>
      </c>
      <c r="B60" s="13" t="n">
        <v>1.352372</v>
      </c>
      <c r="C60" s="13" t="n">
        <v>3.34874</v>
      </c>
      <c r="D60" s="13" t="n">
        <v>6.645105</v>
      </c>
      <c r="E60" s="13" t="n">
        <v>11.891937</v>
      </c>
      <c r="F60" s="13" t="n">
        <v>21.463959</v>
      </c>
      <c r="G60" s="13" t="n">
        <v>34.547173</v>
      </c>
      <c r="H60" s="13" t="n">
        <v>44.213631</v>
      </c>
      <c r="I60" s="13" t="n">
        <v>53.464401</v>
      </c>
      <c r="J60" s="13" t="n">
        <v>62.412399</v>
      </c>
      <c r="K60" s="13" t="n">
        <v>68.83017</v>
      </c>
      <c r="L60" s="13" t="n">
        <v>73.786804</v>
      </c>
      <c r="M60" s="13" t="n">
        <v>76.675613</v>
      </c>
      <c r="N60" s="13" t="n">
        <v>79.645332</v>
      </c>
      <c r="O60" s="13" t="n">
        <v>82.186638</v>
      </c>
      <c r="P60" s="13" t="n">
        <v>84.45127100000001</v>
      </c>
      <c r="Q60" s="13" t="n">
        <v>84.202934</v>
      </c>
      <c r="R60" s="13" t="n">
        <v>83.88533</v>
      </c>
      <c r="S60" s="13" t="n">
        <v>83.718788</v>
      </c>
      <c r="T60" s="13" t="n">
        <v>83.521248</v>
      </c>
      <c r="U60" s="13" t="n">
        <v>83.36288500000001</v>
      </c>
      <c r="V60" s="13" t="n">
        <v>82.41629</v>
      </c>
      <c r="W60" s="13" t="n">
        <v>81.37760900000001</v>
      </c>
      <c r="X60" s="13" t="n">
        <v>80.342957</v>
      </c>
      <c r="Y60" s="13" t="n">
        <v>79.408035</v>
      </c>
      <c r="Z60" s="13" t="n">
        <v>78.279625</v>
      </c>
      <c r="AA60" s="13" t="n">
        <v>77.05986799999999</v>
      </c>
      <c r="AB60" s="13" t="n">
        <v>75.885643</v>
      </c>
      <c r="AC60" s="13" t="n">
        <v>74.786491</v>
      </c>
      <c r="AD60" s="13" t="n">
        <v>73.655838</v>
      </c>
      <c r="AE60" s="13" t="n">
        <v>72.496574</v>
      </c>
      <c r="AF60" s="13" t="n">
        <v>71.381332</v>
      </c>
      <c r="AG60" s="13" t="n">
        <v>70.435013</v>
      </c>
      <c r="AH60" s="13" t="n">
        <v>69.59729</v>
      </c>
      <c r="AI60" s="13" t="n">
        <v>68.967674</v>
      </c>
      <c r="AJ60" s="5" t="n">
        <v>0.099145</v>
      </c>
    </row>
    <row r="61" ht="16" customHeight="1">
      <c r="A61" s="7" t="inlineStr">
        <is>
          <t xml:space="preserve">     Total Alternative Light Trucks</t>
        </is>
      </c>
      <c r="B61" s="13" t="n">
        <v>2049.054443</v>
      </c>
      <c r="C61" s="13" t="n">
        <v>1994.987305</v>
      </c>
      <c r="D61" s="13" t="n">
        <v>1961.818359</v>
      </c>
      <c r="E61" s="13" t="n">
        <v>1951.618896</v>
      </c>
      <c r="F61" s="13" t="n">
        <v>1988.111572</v>
      </c>
      <c r="G61" s="13" t="n">
        <v>2042.470093</v>
      </c>
      <c r="H61" s="13" t="n">
        <v>2075.474121</v>
      </c>
      <c r="I61" s="13" t="n">
        <v>2102.925781</v>
      </c>
      <c r="J61" s="13" t="n">
        <v>2128.022949</v>
      </c>
      <c r="K61" s="13" t="n">
        <v>2136.401855</v>
      </c>
      <c r="L61" s="13" t="n">
        <v>2127.533447</v>
      </c>
      <c r="M61" s="13" t="n">
        <v>2105.275146</v>
      </c>
      <c r="N61" s="13" t="n">
        <v>2086.816406</v>
      </c>
      <c r="O61" s="13" t="n">
        <v>2071.014893</v>
      </c>
      <c r="P61" s="13" t="n">
        <v>2058.745117</v>
      </c>
      <c r="Q61" s="13" t="n">
        <v>2032.81543</v>
      </c>
      <c r="R61" s="13" t="n">
        <v>2011.796387</v>
      </c>
      <c r="S61" s="13" t="n">
        <v>1999.552612</v>
      </c>
      <c r="T61" s="13" t="n">
        <v>1987.826904</v>
      </c>
      <c r="U61" s="13" t="n">
        <v>1977.424438</v>
      </c>
      <c r="V61" s="13" t="n">
        <v>1968.884766</v>
      </c>
      <c r="W61" s="13" t="n">
        <v>1955.519531</v>
      </c>
      <c r="X61" s="13" t="n">
        <v>1945.363281</v>
      </c>
      <c r="Y61" s="13" t="n">
        <v>1944.026978</v>
      </c>
      <c r="Z61" s="13" t="n">
        <v>1942.446777</v>
      </c>
      <c r="AA61" s="13" t="n">
        <v>1940.093872</v>
      </c>
      <c r="AB61" s="13" t="n">
        <v>1937.674805</v>
      </c>
      <c r="AC61" s="13" t="n">
        <v>1937.053101</v>
      </c>
      <c r="AD61" s="13" t="n">
        <v>1935.77002</v>
      </c>
      <c r="AE61" s="13" t="n">
        <v>1933.835693</v>
      </c>
      <c r="AF61" s="13" t="n">
        <v>1931.305298</v>
      </c>
      <c r="AG61" s="13" t="n">
        <v>1928.388184</v>
      </c>
      <c r="AH61" s="13" t="n">
        <v>1926.635376</v>
      </c>
      <c r="AI61" s="13" t="n">
        <v>1926.713135</v>
      </c>
      <c r="AJ61" s="5" t="n">
        <v>-0.001088</v>
      </c>
    </row>
    <row r="63" ht="16" customHeight="1">
      <c r="A63" s="7" t="inlineStr">
        <is>
          <t xml:space="preserve"> Total Light Truck Stock</t>
        </is>
      </c>
      <c r="B63" s="13" t="n">
        <v>9336.830078000001</v>
      </c>
      <c r="C63" s="13" t="n">
        <v>8955.84375</v>
      </c>
      <c r="D63" s="13" t="n">
        <v>8677.970703000001</v>
      </c>
      <c r="E63" s="13" t="n">
        <v>8443.890625</v>
      </c>
      <c r="F63" s="13" t="n">
        <v>8232.118164</v>
      </c>
      <c r="G63" s="13" t="n">
        <v>7994.651855</v>
      </c>
      <c r="H63" s="13" t="n">
        <v>7772.021484</v>
      </c>
      <c r="I63" s="13" t="n">
        <v>7561.562988</v>
      </c>
      <c r="J63" s="13" t="n">
        <v>7356.580078</v>
      </c>
      <c r="K63" s="13" t="n">
        <v>7174.746094</v>
      </c>
      <c r="L63" s="13" t="n">
        <v>6985.368164</v>
      </c>
      <c r="M63" s="13" t="n">
        <v>6803.43457</v>
      </c>
      <c r="N63" s="13" t="n">
        <v>6623.667969</v>
      </c>
      <c r="O63" s="13" t="n">
        <v>6459.654297</v>
      </c>
      <c r="P63" s="13" t="n">
        <v>6318.481445</v>
      </c>
      <c r="Q63" s="13" t="n">
        <v>6179.544922</v>
      </c>
      <c r="R63" s="13" t="n">
        <v>6054.267578</v>
      </c>
      <c r="S63" s="13" t="n">
        <v>5963.581543</v>
      </c>
      <c r="T63" s="13" t="n">
        <v>5871.582031</v>
      </c>
      <c r="U63" s="13" t="n">
        <v>5786.209473</v>
      </c>
      <c r="V63" s="13" t="n">
        <v>5714.663086</v>
      </c>
      <c r="W63" s="13" t="n">
        <v>5648.803711</v>
      </c>
      <c r="X63" s="13" t="n">
        <v>5584.870117</v>
      </c>
      <c r="Y63" s="13" t="n">
        <v>5528.882812</v>
      </c>
      <c r="Z63" s="13" t="n">
        <v>5477.719727</v>
      </c>
      <c r="AA63" s="13" t="n">
        <v>5439.618164</v>
      </c>
      <c r="AB63" s="13" t="n">
        <v>5405.623047</v>
      </c>
      <c r="AC63" s="13" t="n">
        <v>5381.094727</v>
      </c>
      <c r="AD63" s="13" t="n">
        <v>5360.619141</v>
      </c>
      <c r="AE63" s="13" t="n">
        <v>5344.666992</v>
      </c>
      <c r="AF63" s="13" t="n">
        <v>5329.734863</v>
      </c>
      <c r="AG63" s="13" t="n">
        <v>5312.956055</v>
      </c>
      <c r="AH63" s="13" t="n">
        <v>5301.838867</v>
      </c>
      <c r="AI63" s="13" t="n">
        <v>5294.717773</v>
      </c>
      <c r="AJ63" s="5" t="n">
        <v>-0.016291</v>
      </c>
    </row>
    <row r="65">
      <c r="A65" s="4" t="inlineStr">
        <is>
          <t>Total Fleet Vehicles</t>
        </is>
      </c>
      <c r="B65" s="14" t="n">
        <v>17703.521484</v>
      </c>
      <c r="C65" s="14" t="n">
        <v>17035.130859</v>
      </c>
      <c r="D65" s="14" t="n">
        <v>16511.652344</v>
      </c>
      <c r="E65" s="14" t="n">
        <v>16073.266602</v>
      </c>
      <c r="F65" s="14" t="n">
        <v>15685.380859</v>
      </c>
      <c r="G65" s="14" t="n">
        <v>15257.166016</v>
      </c>
      <c r="H65" s="14" t="n">
        <v>14891.472656</v>
      </c>
      <c r="I65" s="14" t="n">
        <v>14564.870117</v>
      </c>
      <c r="J65" s="14" t="n">
        <v>14245.082031</v>
      </c>
      <c r="K65" s="14" t="n">
        <v>13953.678711</v>
      </c>
      <c r="L65" s="14" t="n">
        <v>13677.148438</v>
      </c>
      <c r="M65" s="14" t="n">
        <v>13429.972656</v>
      </c>
      <c r="N65" s="14" t="n">
        <v>13206.455078</v>
      </c>
      <c r="O65" s="14" t="n">
        <v>13019.943359</v>
      </c>
      <c r="P65" s="14" t="n">
        <v>12889.624023</v>
      </c>
      <c r="Q65" s="14" t="n">
        <v>12762.019531</v>
      </c>
      <c r="R65" s="14" t="n">
        <v>12658.358398</v>
      </c>
      <c r="S65" s="14" t="n">
        <v>12613.359375</v>
      </c>
      <c r="T65" s="14" t="n">
        <v>12567.066406</v>
      </c>
      <c r="U65" s="14" t="n">
        <v>12522.681641</v>
      </c>
      <c r="V65" s="14" t="n">
        <v>12494.724609</v>
      </c>
      <c r="W65" s="14" t="n">
        <v>12474.605469</v>
      </c>
      <c r="X65" s="14" t="n">
        <v>12452.720703</v>
      </c>
      <c r="Y65" s="14" t="n">
        <v>12440.614258</v>
      </c>
      <c r="Z65" s="14" t="n">
        <v>12430.817383</v>
      </c>
      <c r="AA65" s="14" t="n">
        <v>12448.544922</v>
      </c>
      <c r="AB65" s="14" t="n">
        <v>12468.326172</v>
      </c>
      <c r="AC65" s="14" t="n">
        <v>12503.178711</v>
      </c>
      <c r="AD65" s="14" t="n">
        <v>12541.197266</v>
      </c>
      <c r="AE65" s="14" t="n">
        <v>12576.243164</v>
      </c>
      <c r="AF65" s="14" t="n">
        <v>12599.166016</v>
      </c>
      <c r="AG65" s="14" t="n">
        <v>12609.108398</v>
      </c>
      <c r="AH65" s="14" t="n">
        <v>12623.789062</v>
      </c>
      <c r="AI65" s="14" t="n">
        <v>12636.90332</v>
      </c>
      <c r="AJ65" s="2" t="n">
        <v>-0.00929</v>
      </c>
    </row>
    <row r="67">
      <c r="A67" s="4" t="inlineStr">
        <is>
          <t>Commercial Light Truck Stock 2/</t>
        </is>
      </c>
    </row>
    <row r="68" ht="16" customHeight="1">
      <c r="A68" s="7" t="inlineStr">
        <is>
          <t xml:space="preserve">   Motor Gasoline</t>
        </is>
      </c>
      <c r="B68" s="13" t="n">
        <v>7719.570312</v>
      </c>
      <c r="C68" s="13" t="n">
        <v>7388.230957</v>
      </c>
      <c r="D68" s="13" t="n">
        <v>7087.642578</v>
      </c>
      <c r="E68" s="13" t="n">
        <v>6865.140625</v>
      </c>
      <c r="F68" s="13" t="n">
        <v>6654.231445</v>
      </c>
      <c r="G68" s="13" t="n">
        <v>6436.360352</v>
      </c>
      <c r="H68" s="13" t="n">
        <v>6240.057129</v>
      </c>
      <c r="I68" s="13" t="n">
        <v>6086.295898</v>
      </c>
      <c r="J68" s="13" t="n">
        <v>5945.108887</v>
      </c>
      <c r="K68" s="13" t="n">
        <v>5840.45752</v>
      </c>
      <c r="L68" s="13" t="n">
        <v>5739.89502</v>
      </c>
      <c r="M68" s="13" t="n">
        <v>5606.60791</v>
      </c>
      <c r="N68" s="13" t="n">
        <v>5527.878418</v>
      </c>
      <c r="O68" s="13" t="n">
        <v>5411.736816</v>
      </c>
      <c r="P68" s="13" t="n">
        <v>5354.698242</v>
      </c>
      <c r="Q68" s="13" t="n">
        <v>5272.437988</v>
      </c>
      <c r="R68" s="13" t="n">
        <v>5186.161621</v>
      </c>
      <c r="S68" s="13" t="n">
        <v>5093.233887</v>
      </c>
      <c r="T68" s="13" t="n">
        <v>5030.625977</v>
      </c>
      <c r="U68" s="13" t="n">
        <v>4935.171387</v>
      </c>
      <c r="V68" s="13" t="n">
        <v>4839.987305</v>
      </c>
      <c r="W68" s="13" t="n">
        <v>4775.512695</v>
      </c>
      <c r="X68" s="13" t="n">
        <v>4677.244141</v>
      </c>
      <c r="Y68" s="13" t="n">
        <v>4609.887695</v>
      </c>
      <c r="Z68" s="13" t="n">
        <v>4512.256836</v>
      </c>
      <c r="AA68" s="13" t="n">
        <v>4424.772461</v>
      </c>
      <c r="AB68" s="13" t="n">
        <v>4376.554688</v>
      </c>
      <c r="AC68" s="13" t="n">
        <v>4307.479004</v>
      </c>
      <c r="AD68" s="13" t="n">
        <v>4217.930176</v>
      </c>
      <c r="AE68" s="13" t="n">
        <v>4134.115234</v>
      </c>
      <c r="AF68" s="13" t="n">
        <v>4040.643066</v>
      </c>
      <c r="AG68" s="13" t="n">
        <v>3938.750244</v>
      </c>
      <c r="AH68" s="13" t="n">
        <v>3834.242676</v>
      </c>
      <c r="AI68" s="13" t="n">
        <v>3716.68457</v>
      </c>
      <c r="AJ68" s="5" t="n">
        <v>-0.021242</v>
      </c>
    </row>
    <row r="69" ht="16" customHeight="1">
      <c r="A69" s="7" t="inlineStr">
        <is>
          <t xml:space="preserve">   Diesel</t>
        </is>
      </c>
      <c r="B69" s="13" t="n">
        <v>4734.830566</v>
      </c>
      <c r="C69" s="13" t="n">
        <v>4869.416504</v>
      </c>
      <c r="D69" s="13" t="n">
        <v>4994.898438</v>
      </c>
      <c r="E69" s="13" t="n">
        <v>5136.412598</v>
      </c>
      <c r="F69" s="13" t="n">
        <v>5280.934082</v>
      </c>
      <c r="G69" s="13" t="n">
        <v>5411.830078</v>
      </c>
      <c r="H69" s="13" t="n">
        <v>5541.650391</v>
      </c>
      <c r="I69" s="13" t="n">
        <v>5665.483398</v>
      </c>
      <c r="J69" s="13" t="n">
        <v>5786.777832</v>
      </c>
      <c r="K69" s="13" t="n">
        <v>5888.112793</v>
      </c>
      <c r="L69" s="13" t="n">
        <v>5994.620605</v>
      </c>
      <c r="M69" s="13" t="n">
        <v>6081.543945</v>
      </c>
      <c r="N69" s="13" t="n">
        <v>6182.769043</v>
      </c>
      <c r="O69" s="13" t="n">
        <v>6187.317871</v>
      </c>
      <c r="P69" s="13" t="n">
        <v>6329.339355</v>
      </c>
      <c r="Q69" s="13" t="n">
        <v>6366.856934</v>
      </c>
      <c r="R69" s="13" t="n">
        <v>6439.731445</v>
      </c>
      <c r="S69" s="13" t="n">
        <v>6462.237793</v>
      </c>
      <c r="T69" s="13" t="n">
        <v>6492.14209</v>
      </c>
      <c r="U69" s="13" t="n">
        <v>6513.841797</v>
      </c>
      <c r="V69" s="13" t="n">
        <v>6488.875977</v>
      </c>
      <c r="W69" s="13" t="n">
        <v>6496.819824</v>
      </c>
      <c r="X69" s="13" t="n">
        <v>6427.412109</v>
      </c>
      <c r="Y69" s="13" t="n">
        <v>6421.892578</v>
      </c>
      <c r="Z69" s="13" t="n">
        <v>6360.779785</v>
      </c>
      <c r="AA69" s="13" t="n">
        <v>6373.469238</v>
      </c>
      <c r="AB69" s="13" t="n">
        <v>6429.148438</v>
      </c>
      <c r="AC69" s="13" t="n">
        <v>6454.407227</v>
      </c>
      <c r="AD69" s="13" t="n">
        <v>6465.850586</v>
      </c>
      <c r="AE69" s="13" t="n">
        <v>6491.583496</v>
      </c>
      <c r="AF69" s="13" t="n">
        <v>6548.547363</v>
      </c>
      <c r="AG69" s="13" t="n">
        <v>6545.82373</v>
      </c>
      <c r="AH69" s="13" t="n">
        <v>6568.458008</v>
      </c>
      <c r="AI69" s="13" t="n">
        <v>6566.40332</v>
      </c>
      <c r="AJ69" s="5" t="n">
        <v>0.009387</v>
      </c>
    </row>
    <row r="70" ht="16" customHeight="1">
      <c r="A70" s="7" t="inlineStr">
        <is>
          <t xml:space="preserve">   Propane</t>
        </is>
      </c>
      <c r="B70" s="61" t="n">
        <v>0.041408</v>
      </c>
      <c r="C70" s="13" t="n">
        <v>0.701373</v>
      </c>
      <c r="D70" s="13" t="n">
        <v>1.415488</v>
      </c>
      <c r="E70" s="13" t="n">
        <v>2.169564</v>
      </c>
      <c r="F70" s="13" t="n">
        <v>2.948441</v>
      </c>
      <c r="G70" s="13" t="n">
        <v>3.736746</v>
      </c>
      <c r="H70" s="13" t="n">
        <v>4.551395</v>
      </c>
      <c r="I70" s="13" t="n">
        <v>5.383721</v>
      </c>
      <c r="J70" s="13" t="n">
        <v>6.229667</v>
      </c>
      <c r="K70" s="13" t="n">
        <v>7.092832</v>
      </c>
      <c r="L70" s="13" t="n">
        <v>7.970722</v>
      </c>
      <c r="M70" s="13" t="n">
        <v>8.871048</v>
      </c>
      <c r="N70" s="13" t="n">
        <v>9.795019999999999</v>
      </c>
      <c r="O70" s="13" t="n">
        <v>10.737355</v>
      </c>
      <c r="P70" s="13" t="n">
        <v>11.706683</v>
      </c>
      <c r="Q70" s="13" t="n">
        <v>12.689833</v>
      </c>
      <c r="R70" s="13" t="n">
        <v>13.689785</v>
      </c>
      <c r="S70" s="13" t="n">
        <v>14.709307</v>
      </c>
      <c r="T70" s="13" t="n">
        <v>15.742059</v>
      </c>
      <c r="U70" s="13" t="n">
        <v>16.785549</v>
      </c>
      <c r="V70" s="13" t="n">
        <v>17.843605</v>
      </c>
      <c r="W70" s="13" t="n">
        <v>18.916348</v>
      </c>
      <c r="X70" s="13" t="n">
        <v>19.998865</v>
      </c>
      <c r="Y70" s="13" t="n">
        <v>21.093317</v>
      </c>
      <c r="Z70" s="13" t="n">
        <v>22.199602</v>
      </c>
      <c r="AA70" s="13" t="n">
        <v>23.312925</v>
      </c>
      <c r="AB70" s="13" t="n">
        <v>24.43572</v>
      </c>
      <c r="AC70" s="13" t="n">
        <v>25.576822</v>
      </c>
      <c r="AD70" s="13" t="n">
        <v>26.733946</v>
      </c>
      <c r="AE70" s="13" t="n">
        <v>27.907084</v>
      </c>
      <c r="AF70" s="13" t="n">
        <v>29.09054</v>
      </c>
      <c r="AG70" s="13" t="n">
        <v>30.282028</v>
      </c>
      <c r="AH70" s="13" t="n">
        <v>31.489689</v>
      </c>
      <c r="AI70" s="13" t="n">
        <v>32.866543</v>
      </c>
      <c r="AJ70" s="5" t="n">
        <v>0.12775</v>
      </c>
    </row>
    <row r="71" ht="16" customHeight="1">
      <c r="A71" s="7" t="inlineStr">
        <is>
          <t xml:space="preserve">   Compressed/Liquefied Natural Gas</t>
        </is>
      </c>
      <c r="B71" s="13" t="n">
        <v>11.380197</v>
      </c>
      <c r="C71" s="13" t="n">
        <v>11.59199</v>
      </c>
      <c r="D71" s="13" t="n">
        <v>11.791846</v>
      </c>
      <c r="E71" s="13" t="n">
        <v>11.972598</v>
      </c>
      <c r="F71" s="13" t="n">
        <v>12.129579</v>
      </c>
      <c r="G71" s="13" t="n">
        <v>12.254408</v>
      </c>
      <c r="H71" s="13" t="n">
        <v>12.358032</v>
      </c>
      <c r="I71" s="13" t="n">
        <v>12.450001</v>
      </c>
      <c r="J71" s="13" t="n">
        <v>12.501683</v>
      </c>
      <c r="K71" s="13" t="n">
        <v>12.644959</v>
      </c>
      <c r="L71" s="13" t="n">
        <v>12.585588</v>
      </c>
      <c r="M71" s="13" t="n">
        <v>12.631204</v>
      </c>
      <c r="N71" s="13" t="n">
        <v>12.793311</v>
      </c>
      <c r="O71" s="13" t="n">
        <v>12.801377</v>
      </c>
      <c r="P71" s="13" t="n">
        <v>12.897332</v>
      </c>
      <c r="Q71" s="13" t="n">
        <v>12.829887</v>
      </c>
      <c r="R71" s="13" t="n">
        <v>12.896102</v>
      </c>
      <c r="S71" s="13" t="n">
        <v>13.000175</v>
      </c>
      <c r="T71" s="13" t="n">
        <v>13.198858</v>
      </c>
      <c r="U71" s="13" t="n">
        <v>13.460276</v>
      </c>
      <c r="V71" s="13" t="n">
        <v>13.745989</v>
      </c>
      <c r="W71" s="13" t="n">
        <v>14.203264</v>
      </c>
      <c r="X71" s="13" t="n">
        <v>14.751233</v>
      </c>
      <c r="Y71" s="13" t="n">
        <v>15.396377</v>
      </c>
      <c r="Z71" s="13" t="n">
        <v>16.143673</v>
      </c>
      <c r="AA71" s="13" t="n">
        <v>17.000696</v>
      </c>
      <c r="AB71" s="13" t="n">
        <v>18.02986</v>
      </c>
      <c r="AC71" s="13" t="n">
        <v>19.46607</v>
      </c>
      <c r="AD71" s="13" t="n">
        <v>20.841642</v>
      </c>
      <c r="AE71" s="13" t="n">
        <v>21.642704</v>
      </c>
      <c r="AF71" s="13" t="n">
        <v>23.187176</v>
      </c>
      <c r="AG71" s="13" t="n">
        <v>24.523056</v>
      </c>
      <c r="AH71" s="13" t="n">
        <v>26.456913</v>
      </c>
      <c r="AI71" s="13" t="n">
        <v>28.691246</v>
      </c>
      <c r="AJ71" s="5" t="n">
        <v>0.028726</v>
      </c>
    </row>
    <row r="72" ht="16" customHeight="1">
      <c r="A72" s="7" t="inlineStr">
        <is>
          <t xml:space="preserve">   Ethanol-Flex Fuel</t>
        </is>
      </c>
      <c r="B72" s="13" t="n">
        <v>1302.99292</v>
      </c>
      <c r="C72" s="13" t="n">
        <v>1582.981689</v>
      </c>
      <c r="D72" s="13" t="n">
        <v>1863.994629</v>
      </c>
      <c r="E72" s="13" t="n">
        <v>2139.083252</v>
      </c>
      <c r="F72" s="13" t="n">
        <v>2403.65332</v>
      </c>
      <c r="G72" s="13" t="n">
        <v>2651.419189</v>
      </c>
      <c r="H72" s="13" t="n">
        <v>2889.064453</v>
      </c>
      <c r="I72" s="13" t="n">
        <v>3115.658447</v>
      </c>
      <c r="J72" s="13" t="n">
        <v>3330.879395</v>
      </c>
      <c r="K72" s="13" t="n">
        <v>3537.492676</v>
      </c>
      <c r="L72" s="13" t="n">
        <v>3737.248291</v>
      </c>
      <c r="M72" s="13" t="n">
        <v>3936.646484</v>
      </c>
      <c r="N72" s="13" t="n">
        <v>4138.114258</v>
      </c>
      <c r="O72" s="13" t="n">
        <v>4340.322266</v>
      </c>
      <c r="P72" s="13" t="n">
        <v>4546.087402</v>
      </c>
      <c r="Q72" s="13" t="n">
        <v>4752.536133</v>
      </c>
      <c r="R72" s="13" t="n">
        <v>4961.333984</v>
      </c>
      <c r="S72" s="13" t="n">
        <v>5173.361816</v>
      </c>
      <c r="T72" s="13" t="n">
        <v>5387.304199</v>
      </c>
      <c r="U72" s="13" t="n">
        <v>5603.022949</v>
      </c>
      <c r="V72" s="13" t="n">
        <v>5821.969727</v>
      </c>
      <c r="W72" s="13" t="n">
        <v>6044.591309</v>
      </c>
      <c r="X72" s="13" t="n">
        <v>6269.993652</v>
      </c>
      <c r="Y72" s="13" t="n">
        <v>6499.119141</v>
      </c>
      <c r="Z72" s="13" t="n">
        <v>6732.556152</v>
      </c>
      <c r="AA72" s="13" t="n">
        <v>6985.046875</v>
      </c>
      <c r="AB72" s="13" t="n">
        <v>7225.904297</v>
      </c>
      <c r="AC72" s="13" t="n">
        <v>7461.177734</v>
      </c>
      <c r="AD72" s="13" t="n">
        <v>7716.985352</v>
      </c>
      <c r="AE72" s="13" t="n">
        <v>7959.87207</v>
      </c>
      <c r="AF72" s="13" t="n">
        <v>8247.381836</v>
      </c>
      <c r="AG72" s="13" t="n">
        <v>8476.304688</v>
      </c>
      <c r="AH72" s="13" t="n">
        <v>8733.723633</v>
      </c>
      <c r="AI72" s="13" t="n">
        <v>8985.966796999999</v>
      </c>
      <c r="AJ72" s="5" t="n">
        <v>0.05576</v>
      </c>
    </row>
    <row r="73" ht="16" customHeight="1">
      <c r="A73" s="7" t="inlineStr">
        <is>
          <t xml:space="preserve">   Electric</t>
        </is>
      </c>
      <c r="B73" s="13" t="n">
        <v>0</v>
      </c>
      <c r="C73" s="13" t="n">
        <v>0</v>
      </c>
      <c r="D73" s="13" t="n">
        <v>0</v>
      </c>
      <c r="E73" s="13" t="n">
        <v>0.950456</v>
      </c>
      <c r="F73" s="13" t="n">
        <v>1.933605</v>
      </c>
      <c r="G73" s="13" t="n">
        <v>2.927428</v>
      </c>
      <c r="H73" s="13" t="n">
        <v>3.955451</v>
      </c>
      <c r="I73" s="13" t="n">
        <v>5.010197</v>
      </c>
      <c r="J73" s="13" t="n">
        <v>6.088058</v>
      </c>
      <c r="K73" s="13" t="n">
        <v>7.193323</v>
      </c>
      <c r="L73" s="13" t="n">
        <v>8.321522</v>
      </c>
      <c r="M73" s="13" t="n">
        <v>9.481894</v>
      </c>
      <c r="N73" s="13" t="n">
        <v>10.678308</v>
      </c>
      <c r="O73" s="13" t="n">
        <v>11.902115</v>
      </c>
      <c r="P73" s="13" t="n">
        <v>13.163356</v>
      </c>
      <c r="Q73" s="13" t="n">
        <v>14.44487</v>
      </c>
      <c r="R73" s="13" t="n">
        <v>15.75213</v>
      </c>
      <c r="S73" s="13" t="n">
        <v>17.086782</v>
      </c>
      <c r="T73" s="13" t="n">
        <v>18.440033</v>
      </c>
      <c r="U73" s="13" t="n">
        <v>19.808685</v>
      </c>
      <c r="V73" s="13" t="n">
        <v>21.197168</v>
      </c>
      <c r="W73" s="13" t="n">
        <v>22.605139</v>
      </c>
      <c r="X73" s="13" t="n">
        <v>24.026016</v>
      </c>
      <c r="Y73" s="13" t="n">
        <v>25.462082</v>
      </c>
      <c r="Z73" s="13" t="n">
        <v>26.912809</v>
      </c>
      <c r="AA73" s="13" t="n">
        <v>28.371765</v>
      </c>
      <c r="AB73" s="13" t="n">
        <v>29.841652</v>
      </c>
      <c r="AC73" s="13" t="n">
        <v>31.333256</v>
      </c>
      <c r="AD73" s="13" t="n">
        <v>32.843403</v>
      </c>
      <c r="AE73" s="13" t="n">
        <v>34.371765</v>
      </c>
      <c r="AF73" s="13" t="n">
        <v>35.911068</v>
      </c>
      <c r="AG73" s="13" t="n">
        <v>37.458168</v>
      </c>
      <c r="AH73" s="13" t="n">
        <v>39.023144</v>
      </c>
      <c r="AI73" s="13" t="n">
        <v>40.603519</v>
      </c>
      <c r="AJ73" s="5" t="inlineStr">
        <is>
          <t>- -</t>
        </is>
      </c>
    </row>
    <row r="74" ht="16" customHeight="1">
      <c r="A74" s="7" t="inlineStr">
        <is>
          <t xml:space="preserve">   Plug-in Gasoline Hybrid</t>
        </is>
      </c>
      <c r="B74" s="13" t="n">
        <v>0</v>
      </c>
      <c r="C74" s="13" t="n">
        <v>0</v>
      </c>
      <c r="D74" s="13" t="n">
        <v>0</v>
      </c>
      <c r="E74" s="13" t="n">
        <v>1.064342</v>
      </c>
      <c r="F74" s="13" t="n">
        <v>2.165294</v>
      </c>
      <c r="G74" s="13" t="n">
        <v>3.278199</v>
      </c>
      <c r="H74" s="13" t="n">
        <v>4.429402</v>
      </c>
      <c r="I74" s="13" t="n">
        <v>5.61053</v>
      </c>
      <c r="J74" s="13" t="n">
        <v>6.817543</v>
      </c>
      <c r="K74" s="13" t="n">
        <v>8.055242</v>
      </c>
      <c r="L74" s="13" t="n">
        <v>9.318625000000001</v>
      </c>
      <c r="M74" s="13" t="n">
        <v>10.618035</v>
      </c>
      <c r="N74" s="13" t="n">
        <v>11.957807</v>
      </c>
      <c r="O74" s="13" t="n">
        <v>13.328256</v>
      </c>
      <c r="P74" s="13" t="n">
        <v>14.740617</v>
      </c>
      <c r="Q74" s="13" t="n">
        <v>16.175695</v>
      </c>
      <c r="R74" s="13" t="n">
        <v>17.639584</v>
      </c>
      <c r="S74" s="13" t="n">
        <v>19.134169</v>
      </c>
      <c r="T74" s="13" t="n">
        <v>20.649557</v>
      </c>
      <c r="U74" s="13" t="n">
        <v>22.182213</v>
      </c>
      <c r="V74" s="13" t="n">
        <v>23.737061</v>
      </c>
      <c r="W74" s="13" t="n">
        <v>25.313745</v>
      </c>
      <c r="X74" s="13" t="n">
        <v>26.904867</v>
      </c>
      <c r="Y74" s="13" t="n">
        <v>28.51302</v>
      </c>
      <c r="Z74" s="13" t="n">
        <v>30.137558</v>
      </c>
      <c r="AA74" s="13" t="n">
        <v>31.771341</v>
      </c>
      <c r="AB74" s="13" t="n">
        <v>33.417362</v>
      </c>
      <c r="AC74" s="13" t="n">
        <v>35.087681</v>
      </c>
      <c r="AD74" s="13" t="n">
        <v>36.778759</v>
      </c>
      <c r="AE74" s="13" t="n">
        <v>38.490276</v>
      </c>
      <c r="AF74" s="13" t="n">
        <v>40.213997</v>
      </c>
      <c r="AG74" s="13" t="n">
        <v>41.946503</v>
      </c>
      <c r="AH74" s="13" t="n">
        <v>43.698997</v>
      </c>
      <c r="AI74" s="13" t="n">
        <v>45.468727</v>
      </c>
      <c r="AJ74" s="5" t="inlineStr">
        <is>
          <t>- -</t>
        </is>
      </c>
    </row>
    <row r="75" ht="16" customHeight="1">
      <c r="A75" s="7" t="inlineStr">
        <is>
          <t xml:space="preserve">   Plug-in Diesel Hybrid</t>
        </is>
      </c>
      <c r="B75" s="13" t="n">
        <v>0</v>
      </c>
      <c r="C75" s="13" t="n">
        <v>0</v>
      </c>
      <c r="D75" s="13" t="n">
        <v>0</v>
      </c>
      <c r="E75" s="13" t="n">
        <v>1.038787</v>
      </c>
      <c r="F75" s="13" t="n">
        <v>2.113305</v>
      </c>
      <c r="G75" s="13" t="n">
        <v>3.199491</v>
      </c>
      <c r="H75" s="13" t="n">
        <v>4.323053</v>
      </c>
      <c r="I75" s="13" t="n">
        <v>5.475821</v>
      </c>
      <c r="J75" s="13" t="n">
        <v>6.653853</v>
      </c>
      <c r="K75" s="13" t="n">
        <v>7.861836</v>
      </c>
      <c r="L75" s="13" t="n">
        <v>9.094882</v>
      </c>
      <c r="M75" s="13" t="n">
        <v>10.363097</v>
      </c>
      <c r="N75" s="13" t="n">
        <v>11.670701</v>
      </c>
      <c r="O75" s="13" t="n">
        <v>13.008245</v>
      </c>
      <c r="P75" s="13" t="n">
        <v>14.386697</v>
      </c>
      <c r="Q75" s="13" t="n">
        <v>15.787313</v>
      </c>
      <c r="R75" s="13" t="n">
        <v>17.216061</v>
      </c>
      <c r="S75" s="13" t="n">
        <v>18.674757</v>
      </c>
      <c r="T75" s="13" t="n">
        <v>20.153763</v>
      </c>
      <c r="U75" s="13" t="n">
        <v>21.649628</v>
      </c>
      <c r="V75" s="13" t="n">
        <v>23.167133</v>
      </c>
      <c r="W75" s="13" t="n">
        <v>24.705961</v>
      </c>
      <c r="X75" s="13" t="n">
        <v>26.258873</v>
      </c>
      <c r="Y75" s="13" t="n">
        <v>27.828411</v>
      </c>
      <c r="Z75" s="13" t="n">
        <v>29.413963</v>
      </c>
      <c r="AA75" s="13" t="n">
        <v>31.008499</v>
      </c>
      <c r="AB75" s="13" t="n">
        <v>32.615009</v>
      </c>
      <c r="AC75" s="13" t="n">
        <v>34.245224</v>
      </c>
      <c r="AD75" s="13" t="n">
        <v>35.895702</v>
      </c>
      <c r="AE75" s="13" t="n">
        <v>37.566124</v>
      </c>
      <c r="AF75" s="13" t="n">
        <v>39.248489</v>
      </c>
      <c r="AG75" s="13" t="n">
        <v>40.939388</v>
      </c>
      <c r="AH75" s="13" t="n">
        <v>42.649796</v>
      </c>
      <c r="AI75" s="13" t="n">
        <v>44.377026</v>
      </c>
      <c r="AJ75" s="5" t="inlineStr">
        <is>
          <t>- -</t>
        </is>
      </c>
    </row>
    <row r="76" ht="16" customHeight="1">
      <c r="A76" s="7" t="inlineStr">
        <is>
          <t xml:space="preserve">   Fuel Cell</t>
        </is>
      </c>
      <c r="B76" s="13" t="n">
        <v>0</v>
      </c>
      <c r="C76" s="13" t="n">
        <v>0</v>
      </c>
      <c r="D76" s="13" t="n">
        <v>0</v>
      </c>
      <c r="E76" s="13" t="n">
        <v>0</v>
      </c>
      <c r="F76" s="13" t="n">
        <v>0</v>
      </c>
      <c r="G76" s="13" t="n">
        <v>0</v>
      </c>
      <c r="H76" s="13" t="n">
        <v>0</v>
      </c>
      <c r="I76" s="13" t="n">
        <v>0</v>
      </c>
      <c r="J76" s="13" t="n">
        <v>0</v>
      </c>
      <c r="K76" s="13" t="n">
        <v>0</v>
      </c>
      <c r="L76" s="13" t="n">
        <v>0</v>
      </c>
      <c r="M76" s="13" t="n">
        <v>0</v>
      </c>
      <c r="N76" s="13" t="n">
        <v>0</v>
      </c>
      <c r="O76" s="13" t="n">
        <v>0</v>
      </c>
      <c r="P76" s="13" t="n">
        <v>0</v>
      </c>
      <c r="Q76" s="13" t="n">
        <v>0</v>
      </c>
      <c r="R76" s="13" t="n">
        <v>0</v>
      </c>
      <c r="S76" s="13" t="n">
        <v>0</v>
      </c>
      <c r="T76" s="13" t="n">
        <v>0</v>
      </c>
      <c r="U76" s="13" t="n">
        <v>0</v>
      </c>
      <c r="V76" s="13" t="n">
        <v>0</v>
      </c>
      <c r="W76" s="13" t="n">
        <v>0</v>
      </c>
      <c r="X76" s="13" t="n">
        <v>0</v>
      </c>
      <c r="Y76" s="13" t="n">
        <v>0</v>
      </c>
      <c r="Z76" s="13" t="n">
        <v>0</v>
      </c>
      <c r="AA76" s="13" t="n">
        <v>0</v>
      </c>
      <c r="AB76" s="13" t="n">
        <v>0</v>
      </c>
      <c r="AC76" s="13" t="n">
        <v>0</v>
      </c>
      <c r="AD76" s="13" t="n">
        <v>0</v>
      </c>
      <c r="AE76" s="13" t="n">
        <v>0</v>
      </c>
      <c r="AF76" s="13" t="n">
        <v>0</v>
      </c>
      <c r="AG76" s="13" t="n">
        <v>0</v>
      </c>
      <c r="AH76" s="13" t="n">
        <v>0</v>
      </c>
      <c r="AI76" s="13" t="n">
        <v>0</v>
      </c>
      <c r="AJ76" s="5" t="inlineStr">
        <is>
          <t>- -</t>
        </is>
      </c>
    </row>
    <row r="77">
      <c r="A77" s="4" t="inlineStr">
        <is>
          <t xml:space="preserve">      Total Commercial Light Truck Stock</t>
        </is>
      </c>
      <c r="B77" s="14" t="n">
        <v>13768.814453</v>
      </c>
      <c r="C77" s="14" t="n">
        <v>13852.921875</v>
      </c>
      <c r="D77" s="14" t="n">
        <v>13959.742188</v>
      </c>
      <c r="E77" s="14" t="n">
        <v>14157.832031</v>
      </c>
      <c r="F77" s="14" t="n">
        <v>14360.109375</v>
      </c>
      <c r="G77" s="14" t="n">
        <v>14525.005859</v>
      </c>
      <c r="H77" s="14" t="n">
        <v>14700.389648</v>
      </c>
      <c r="I77" s="14" t="n">
        <v>14901.367188</v>
      </c>
      <c r="J77" s="14" t="n">
        <v>15101.057617</v>
      </c>
      <c r="K77" s="14" t="n">
        <v>15308.912109</v>
      </c>
      <c r="L77" s="14" t="n">
        <v>15519.054688</v>
      </c>
      <c r="M77" s="14" t="n">
        <v>15676.763672</v>
      </c>
      <c r="N77" s="14" t="n">
        <v>15905.657227</v>
      </c>
      <c r="O77" s="14" t="n">
        <v>16001.154297</v>
      </c>
      <c r="P77" s="14" t="n">
        <v>16297.018555</v>
      </c>
      <c r="Q77" s="14" t="n">
        <v>16463.759766</v>
      </c>
      <c r="R77" s="14" t="n">
        <v>16664.419922</v>
      </c>
      <c r="S77" s="14" t="n">
        <v>16811.4375</v>
      </c>
      <c r="T77" s="14" t="n">
        <v>16998.257812</v>
      </c>
      <c r="U77" s="14" t="n">
        <v>17145.921875</v>
      </c>
      <c r="V77" s="14" t="n">
        <v>17250.523438</v>
      </c>
      <c r="W77" s="14" t="n">
        <v>17422.667969</v>
      </c>
      <c r="X77" s="14" t="n">
        <v>17486.589844</v>
      </c>
      <c r="Y77" s="14" t="n">
        <v>17649.195312</v>
      </c>
      <c r="Z77" s="14" t="n">
        <v>17730.398438</v>
      </c>
      <c r="AA77" s="14" t="n">
        <v>17914.751953</v>
      </c>
      <c r="AB77" s="14" t="n">
        <v>18169.949219</v>
      </c>
      <c r="AC77" s="14" t="n">
        <v>18368.775391</v>
      </c>
      <c r="AD77" s="14" t="n">
        <v>18553.863281</v>
      </c>
      <c r="AE77" s="14" t="n">
        <v>18745.548828</v>
      </c>
      <c r="AF77" s="14" t="n">
        <v>19004.224609</v>
      </c>
      <c r="AG77" s="14" t="n">
        <v>19136.029297</v>
      </c>
      <c r="AH77" s="14" t="n">
        <v>19319.744141</v>
      </c>
      <c r="AI77" s="14" t="n">
        <v>19461.0625</v>
      </c>
      <c r="AJ77" s="2" t="n">
        <v>0.010679</v>
      </c>
    </row>
    <row r="78" ht="16" customHeight="1" thickBot="1"/>
    <row r="79">
      <c r="A79" s="100" t="inlineStr">
        <is>
          <t xml:space="preserve">   1/ Includes all fleets of 10 or more.</t>
        </is>
      </c>
      <c r="B79" s="101" t="n"/>
      <c r="C79" s="101" t="n"/>
      <c r="D79" s="101" t="n"/>
      <c r="E79" s="101" t="n"/>
      <c r="F79" s="101" t="n"/>
      <c r="G79" s="101" t="n"/>
      <c r="H79" s="101" t="n"/>
      <c r="I79" s="101" t="n"/>
      <c r="J79" s="101" t="n"/>
      <c r="K79" s="101" t="n"/>
      <c r="L79" s="101" t="n"/>
      <c r="M79" s="101" t="n"/>
      <c r="N79" s="101" t="n"/>
      <c r="O79" s="101" t="n"/>
      <c r="P79" s="101" t="n"/>
      <c r="Q79" s="101" t="n"/>
      <c r="R79" s="101" t="n"/>
      <c r="S79" s="101" t="n"/>
      <c r="T79" s="101" t="n"/>
      <c r="U79" s="101" t="n"/>
      <c r="V79" s="101" t="n"/>
      <c r="W79" s="101" t="n"/>
      <c r="X79" s="101" t="n"/>
      <c r="Y79" s="101" t="n"/>
      <c r="Z79" s="101" t="n"/>
      <c r="AA79" s="101" t="n"/>
      <c r="AB79" s="101" t="n"/>
      <c r="AC79" s="101" t="n"/>
      <c r="AD79" s="101" t="n"/>
      <c r="AE79" s="101" t="n"/>
      <c r="AF79" s="101" t="n"/>
      <c r="AG79" s="101" t="n"/>
      <c r="AH79" s="101" t="n"/>
      <c r="AI79" s="101" t="n"/>
      <c r="AJ79" s="101" t="n"/>
    </row>
    <row r="80">
      <c r="A80" s="30" t="inlineStr">
        <is>
          <t xml:space="preserve">   2/ Commercial trucks from 8,501 to 10,000 pounds.</t>
        </is>
      </c>
    </row>
    <row r="81">
      <c r="A81" s="30" t="inlineStr">
        <is>
          <t xml:space="preserve">   ICE = Internal combustion engine.</t>
        </is>
      </c>
    </row>
    <row r="82">
      <c r="A82" s="30" t="inlineStr">
        <is>
          <t xml:space="preserve">   - - = Not applicable.</t>
        </is>
      </c>
    </row>
    <row r="83">
      <c r="A83" s="30" t="inlineStr">
        <is>
          <t xml:space="preserve">   Note:  Totals may not equal sum of components due to independent rounding.</t>
        </is>
      </c>
    </row>
    <row r="84">
      <c r="A84" s="30" t="inlineStr">
        <is>
          <t xml:space="preserve">   Sources:  2017 values derived using:  Publishing Company, Fleet Fact Book, various issues; Federal Highway</t>
        </is>
      </c>
    </row>
    <row r="85">
      <c r="A85" s="30" t="inlineStr">
        <is>
          <t>Administration, Highway Statistics 2016; and U.S. Energy Information Administration (EIA), Describing Current and Potential</t>
        </is>
      </c>
    </row>
    <row r="86">
      <c r="A86" s="30" t="inlineStr">
        <is>
          <t>Markets for Alternative-Fuel Vehicles, 1996; and EIA, AEO2019 National Energy Modeling System run ref2019.d111618a.</t>
        </is>
      </c>
    </row>
    <row r="87">
      <c r="A87" s="30" t="inlineStr">
        <is>
          <t>2018 and projections:  EIA, AEO2019 National Energy Modeling System run ref2019.d111618a.</t>
        </is>
      </c>
    </row>
  </sheetData>
  <mergeCells count="1">
    <mergeCell ref="A79:AJ79"/>
  </mergeCell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AK198"/>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ATS000</t>
        </is>
      </c>
      <c r="B10" s="10" t="inlineStr">
        <is>
          <t>49. Aircraft Stock</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Stock</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Aircraft Stock</t>
        </is>
      </c>
    </row>
    <row r="16" ht="15" customHeight="1">
      <c r="A16" s="25" t="inlineStr">
        <is>
          <t>ATS000:stk_U.S.Total</t>
        </is>
      </c>
      <c r="B16" s="7" t="inlineStr">
        <is>
          <t xml:space="preserve">  United States</t>
        </is>
      </c>
      <c r="C16" s="6" t="n">
        <v>8556.902344</v>
      </c>
      <c r="D16" s="6" t="n">
        <v>8782.751953000001</v>
      </c>
      <c r="E16" s="6" t="n">
        <v>9019.626953000001</v>
      </c>
      <c r="F16" s="6" t="n">
        <v>9262.325194999999</v>
      </c>
      <c r="G16" s="6" t="n">
        <v>9501.459961</v>
      </c>
      <c r="H16" s="6" t="n">
        <v>9729.579102</v>
      </c>
      <c r="I16" s="6" t="n">
        <v>9969.788086</v>
      </c>
      <c r="J16" s="6" t="n">
        <v>10204.913086</v>
      </c>
      <c r="K16" s="6" t="n">
        <v>10430.269531</v>
      </c>
      <c r="L16" s="6" t="n">
        <v>10648.473633</v>
      </c>
      <c r="M16" s="6" t="n">
        <v>10852.223633</v>
      </c>
      <c r="N16" s="6" t="n">
        <v>11042.506836</v>
      </c>
      <c r="O16" s="6" t="n">
        <v>11223.458008</v>
      </c>
      <c r="P16" s="6" t="n">
        <v>11390.759766</v>
      </c>
      <c r="Q16" s="6" t="n">
        <v>11531.973633</v>
      </c>
      <c r="R16" s="6" t="n">
        <v>11661.179688</v>
      </c>
      <c r="S16" s="6" t="n">
        <v>11786.005859</v>
      </c>
      <c r="T16" s="6" t="n">
        <v>11908.086914</v>
      </c>
      <c r="U16" s="6" t="n">
        <v>12029.011719</v>
      </c>
      <c r="V16" s="6" t="n">
        <v>12151.535156</v>
      </c>
      <c r="W16" s="6" t="n">
        <v>12270.730469</v>
      </c>
      <c r="X16" s="6" t="n">
        <v>12380.964844</v>
      </c>
      <c r="Y16" s="6" t="n">
        <v>12484.449219</v>
      </c>
      <c r="Z16" s="6" t="n">
        <v>12586.021484</v>
      </c>
      <c r="AA16" s="6" t="n">
        <v>12693.678711</v>
      </c>
      <c r="AB16" s="6" t="n">
        <v>12808.977539</v>
      </c>
      <c r="AC16" s="6" t="n">
        <v>12934.625</v>
      </c>
      <c r="AD16" s="6" t="n">
        <v>13066.676758</v>
      </c>
      <c r="AE16" s="6" t="n">
        <v>13197.980469</v>
      </c>
      <c r="AF16" s="6" t="n">
        <v>13335.503906</v>
      </c>
      <c r="AG16" s="6" t="n">
        <v>13474.514648</v>
      </c>
      <c r="AH16" s="6" t="n">
        <v>13582.80957</v>
      </c>
      <c r="AI16" s="6" t="n">
        <v>13686.998047</v>
      </c>
      <c r="AJ16" s="6" t="n">
        <v>13793.740234</v>
      </c>
      <c r="AK16" s="5" t="n">
        <v>0.014207</v>
      </c>
    </row>
    <row r="17" ht="15" customHeight="1">
      <c r="A17" s="25" t="inlineStr">
        <is>
          <t>ATS000:stk_USNarrowBody</t>
        </is>
      </c>
      <c r="B17" s="7" t="inlineStr">
        <is>
          <t xml:space="preserve">    Narrow Body Aircraft</t>
        </is>
      </c>
      <c r="C17" s="6" t="n">
        <v>4405.74707</v>
      </c>
      <c r="D17" s="6" t="n">
        <v>4580.621094</v>
      </c>
      <c r="E17" s="6" t="n">
        <v>4767.119141</v>
      </c>
      <c r="F17" s="6" t="n">
        <v>4954.375977</v>
      </c>
      <c r="G17" s="6" t="n">
        <v>5137.874023</v>
      </c>
      <c r="H17" s="6" t="n">
        <v>5314.244629</v>
      </c>
      <c r="I17" s="6" t="n">
        <v>5481.617188</v>
      </c>
      <c r="J17" s="6" t="n">
        <v>5641.035156</v>
      </c>
      <c r="K17" s="6" t="n">
        <v>5793.442383</v>
      </c>
      <c r="L17" s="6" t="n">
        <v>5942.572266</v>
      </c>
      <c r="M17" s="6" t="n">
        <v>6081.349121</v>
      </c>
      <c r="N17" s="6" t="n">
        <v>6208.06543</v>
      </c>
      <c r="O17" s="6" t="n">
        <v>6332.166016</v>
      </c>
      <c r="P17" s="6" t="n">
        <v>6447.135742</v>
      </c>
      <c r="Q17" s="6" t="n">
        <v>6548.484863</v>
      </c>
      <c r="R17" s="6" t="n">
        <v>6642.472168</v>
      </c>
      <c r="S17" s="6" t="n">
        <v>6735.137207</v>
      </c>
      <c r="T17" s="6" t="n">
        <v>6826.055176</v>
      </c>
      <c r="U17" s="6" t="n">
        <v>6919.588867</v>
      </c>
      <c r="V17" s="6" t="n">
        <v>7013.228516</v>
      </c>
      <c r="W17" s="6" t="n">
        <v>7104.614258</v>
      </c>
      <c r="X17" s="6" t="n">
        <v>7191.474121</v>
      </c>
      <c r="Y17" s="6" t="n">
        <v>7275.205566</v>
      </c>
      <c r="Z17" s="6" t="n">
        <v>7358.649414</v>
      </c>
      <c r="AA17" s="6" t="n">
        <v>7447.168457</v>
      </c>
      <c r="AB17" s="6" t="n">
        <v>7542.902344</v>
      </c>
      <c r="AC17" s="6" t="n">
        <v>7648.97168</v>
      </c>
      <c r="AD17" s="6" t="n">
        <v>7762.810059</v>
      </c>
      <c r="AE17" s="6" t="n">
        <v>7883.007324</v>
      </c>
      <c r="AF17" s="6" t="n">
        <v>8006.333496</v>
      </c>
      <c r="AG17" s="6" t="n">
        <v>8131.905762</v>
      </c>
      <c r="AH17" s="6" t="n">
        <v>8258.064453000001</v>
      </c>
      <c r="AI17" s="6" t="n">
        <v>8382.782227</v>
      </c>
      <c r="AJ17" s="6" t="n">
        <v>8503.176758</v>
      </c>
      <c r="AK17" s="5" t="n">
        <v>0.019519</v>
      </c>
    </row>
    <row r="18" ht="15" customHeight="1">
      <c r="A18" s="25" t="inlineStr">
        <is>
          <t>ATS000:stk_USWideBody</t>
        </is>
      </c>
      <c r="B18" s="7" t="inlineStr">
        <is>
          <t xml:space="preserve">    Wide Body Aircraft</t>
        </is>
      </c>
      <c r="C18" s="6" t="n">
        <v>1249.958252</v>
      </c>
      <c r="D18" s="6" t="n">
        <v>1226.308594</v>
      </c>
      <c r="E18" s="6" t="n">
        <v>1211.78894</v>
      </c>
      <c r="F18" s="6" t="n">
        <v>1204.849121</v>
      </c>
      <c r="G18" s="6" t="n">
        <v>1200.560425</v>
      </c>
      <c r="H18" s="6" t="n">
        <v>1196.743652</v>
      </c>
      <c r="I18" s="6" t="n">
        <v>1210.256714</v>
      </c>
      <c r="J18" s="6" t="n">
        <v>1227.424927</v>
      </c>
      <c r="K18" s="6" t="n">
        <v>1246.342041</v>
      </c>
      <c r="L18" s="6" t="n">
        <v>1266.689209</v>
      </c>
      <c r="M18" s="6" t="n">
        <v>1287.378662</v>
      </c>
      <c r="N18" s="6" t="n">
        <v>1311.426392</v>
      </c>
      <c r="O18" s="6" t="n">
        <v>1333.672363</v>
      </c>
      <c r="P18" s="6" t="n">
        <v>1355.852051</v>
      </c>
      <c r="Q18" s="6" t="n">
        <v>1380.204468</v>
      </c>
      <c r="R18" s="6" t="n">
        <v>1404.798706</v>
      </c>
      <c r="S18" s="6" t="n">
        <v>1429.8125</v>
      </c>
      <c r="T18" s="6" t="n">
        <v>1455.495361</v>
      </c>
      <c r="U18" s="6" t="n">
        <v>1481.381348</v>
      </c>
      <c r="V18" s="6" t="n">
        <v>1507.361084</v>
      </c>
      <c r="W18" s="6" t="n">
        <v>1533.820557</v>
      </c>
      <c r="X18" s="6" t="n">
        <v>1560.936768</v>
      </c>
      <c r="Y18" s="6" t="n">
        <v>1588.354004</v>
      </c>
      <c r="Z18" s="6" t="n">
        <v>1616.299561</v>
      </c>
      <c r="AA18" s="6" t="n">
        <v>1643.512451</v>
      </c>
      <c r="AB18" s="6" t="n">
        <v>1671.450928</v>
      </c>
      <c r="AC18" s="6" t="n">
        <v>1700.086182</v>
      </c>
      <c r="AD18" s="6" t="n">
        <v>1729.36377</v>
      </c>
      <c r="AE18" s="6" t="n">
        <v>1759.553711</v>
      </c>
      <c r="AF18" s="6" t="n">
        <v>1790.502686</v>
      </c>
      <c r="AG18" s="6" t="n">
        <v>1822.306641</v>
      </c>
      <c r="AH18" s="6" t="n">
        <v>1854.572266</v>
      </c>
      <c r="AI18" s="6" t="n">
        <v>1886.94397</v>
      </c>
      <c r="AJ18" s="6" t="n">
        <v>1919.10376</v>
      </c>
      <c r="AK18" s="5" t="n">
        <v>0.014094</v>
      </c>
    </row>
    <row r="19" ht="15" customHeight="1">
      <c r="A19" s="25" t="inlineStr">
        <is>
          <t>ATS000:stk_USRegional</t>
        </is>
      </c>
      <c r="B19" s="7" t="inlineStr">
        <is>
          <t xml:space="preserve">    Regional Jets</t>
        </is>
      </c>
      <c r="C19" s="6" t="n">
        <v>2901.197266</v>
      </c>
      <c r="D19" s="6" t="n">
        <v>2975.82251</v>
      </c>
      <c r="E19" s="6" t="n">
        <v>3040.718262</v>
      </c>
      <c r="F19" s="6" t="n">
        <v>3103.100098</v>
      </c>
      <c r="G19" s="6" t="n">
        <v>3163.025391</v>
      </c>
      <c r="H19" s="6" t="n">
        <v>3218.59082</v>
      </c>
      <c r="I19" s="6" t="n">
        <v>3277.913818</v>
      </c>
      <c r="J19" s="6" t="n">
        <v>3336.453369</v>
      </c>
      <c r="K19" s="6" t="n">
        <v>3390.48584</v>
      </c>
      <c r="L19" s="6" t="n">
        <v>3439.21167</v>
      </c>
      <c r="M19" s="6" t="n">
        <v>3483.496338</v>
      </c>
      <c r="N19" s="6" t="n">
        <v>3523.014893</v>
      </c>
      <c r="O19" s="6" t="n">
        <v>3557.619629</v>
      </c>
      <c r="P19" s="6" t="n">
        <v>3587.771484</v>
      </c>
      <c r="Q19" s="6" t="n">
        <v>3603.283936</v>
      </c>
      <c r="R19" s="6" t="n">
        <v>3613.908936</v>
      </c>
      <c r="S19" s="6" t="n">
        <v>3621.056152</v>
      </c>
      <c r="T19" s="6" t="n">
        <v>3626.535889</v>
      </c>
      <c r="U19" s="6" t="n">
        <v>3628.041016</v>
      </c>
      <c r="V19" s="6" t="n">
        <v>3630.945801</v>
      </c>
      <c r="W19" s="6" t="n">
        <v>3632.296143</v>
      </c>
      <c r="X19" s="6" t="n">
        <v>3628.554199</v>
      </c>
      <c r="Y19" s="6" t="n">
        <v>3620.88916</v>
      </c>
      <c r="Z19" s="6" t="n">
        <v>3611.071777</v>
      </c>
      <c r="AA19" s="6" t="n">
        <v>3602.998291</v>
      </c>
      <c r="AB19" s="6" t="n">
        <v>3594.624268</v>
      </c>
      <c r="AC19" s="6" t="n">
        <v>3585.567383</v>
      </c>
      <c r="AD19" s="6" t="n">
        <v>3574.503174</v>
      </c>
      <c r="AE19" s="6" t="n">
        <v>3555.419434</v>
      </c>
      <c r="AF19" s="6" t="n">
        <v>3538.667969</v>
      </c>
      <c r="AG19" s="6" t="n">
        <v>3520.301514</v>
      </c>
      <c r="AH19" s="6" t="n">
        <v>3470.172852</v>
      </c>
      <c r="AI19" s="6" t="n">
        <v>3417.271973</v>
      </c>
      <c r="AJ19" s="6" t="n">
        <v>3371.459961</v>
      </c>
      <c r="AK19" s="5" t="n">
        <v>0.003908</v>
      </c>
    </row>
    <row r="20" ht="15" customHeight="1">
      <c r="A20" s="25" t="inlineStr">
        <is>
          <t>ATS000:stk_Canada</t>
        </is>
      </c>
      <c r="B20" s="7" t="inlineStr">
        <is>
          <t xml:space="preserve">  Canada</t>
        </is>
      </c>
      <c r="C20" s="6" t="n">
        <v>943.511292</v>
      </c>
      <c r="D20" s="6" t="n">
        <v>955.47821</v>
      </c>
      <c r="E20" s="6" t="n">
        <v>965.684204</v>
      </c>
      <c r="F20" s="6" t="n">
        <v>975.393311</v>
      </c>
      <c r="G20" s="6" t="n">
        <v>983.723999</v>
      </c>
      <c r="H20" s="6" t="n">
        <v>991.570679</v>
      </c>
      <c r="I20" s="6" t="n">
        <v>998.428162</v>
      </c>
      <c r="J20" s="6" t="n">
        <v>1005.692871</v>
      </c>
      <c r="K20" s="6" t="n">
        <v>1013.07666</v>
      </c>
      <c r="L20" s="6" t="n">
        <v>1020.372253</v>
      </c>
      <c r="M20" s="6" t="n">
        <v>1028.220337</v>
      </c>
      <c r="N20" s="6" t="n">
        <v>1036.287964</v>
      </c>
      <c r="O20" s="6" t="n">
        <v>1044.587646</v>
      </c>
      <c r="P20" s="6" t="n">
        <v>1053.470093</v>
      </c>
      <c r="Q20" s="6" t="n">
        <v>1066.402588</v>
      </c>
      <c r="R20" s="6" t="n">
        <v>1080.832031</v>
      </c>
      <c r="S20" s="6" t="n">
        <v>1096.268066</v>
      </c>
      <c r="T20" s="6" t="n">
        <v>1113.413818</v>
      </c>
      <c r="U20" s="6" t="n">
        <v>1132.018066</v>
      </c>
      <c r="V20" s="6" t="n">
        <v>1151.430298</v>
      </c>
      <c r="W20" s="6" t="n">
        <v>1171.689331</v>
      </c>
      <c r="X20" s="6" t="n">
        <v>1192.083496</v>
      </c>
      <c r="Y20" s="6" t="n">
        <v>1213.365112</v>
      </c>
      <c r="Z20" s="6" t="n">
        <v>1234.887085</v>
      </c>
      <c r="AA20" s="6" t="n">
        <v>1256.503906</v>
      </c>
      <c r="AB20" s="6" t="n">
        <v>1278.272339</v>
      </c>
      <c r="AC20" s="6" t="n">
        <v>1302.144775</v>
      </c>
      <c r="AD20" s="6" t="n">
        <v>1326.232788</v>
      </c>
      <c r="AE20" s="6" t="n">
        <v>1350.650879</v>
      </c>
      <c r="AF20" s="6" t="n">
        <v>1376.598633</v>
      </c>
      <c r="AG20" s="6" t="n">
        <v>1403.047119</v>
      </c>
      <c r="AH20" s="6" t="n">
        <v>1430.358398</v>
      </c>
      <c r="AI20" s="6" t="n">
        <v>1458.221191</v>
      </c>
      <c r="AJ20" s="6" t="n">
        <v>1486.978027</v>
      </c>
      <c r="AK20" s="5" t="n">
        <v>0.013917</v>
      </c>
    </row>
    <row r="21" ht="15" customHeight="1">
      <c r="A21" s="25" t="inlineStr">
        <is>
          <t>ATS000:stk_Canada-nb</t>
        </is>
      </c>
      <c r="B21" s="7" t="inlineStr">
        <is>
          <t xml:space="preserve">    Narrow Body Aircraft</t>
        </is>
      </c>
      <c r="C21" s="6" t="n">
        <v>347.491638</v>
      </c>
      <c r="D21" s="6" t="n">
        <v>351.686768</v>
      </c>
      <c r="E21" s="6" t="n">
        <v>355.52121</v>
      </c>
      <c r="F21" s="6" t="n">
        <v>359.297119</v>
      </c>
      <c r="G21" s="6" t="n">
        <v>363.103638</v>
      </c>
      <c r="H21" s="6" t="n">
        <v>366.976379</v>
      </c>
      <c r="I21" s="6" t="n">
        <v>371.091919</v>
      </c>
      <c r="J21" s="6" t="n">
        <v>375.798248</v>
      </c>
      <c r="K21" s="6" t="n">
        <v>380.306519</v>
      </c>
      <c r="L21" s="6" t="n">
        <v>384.659271</v>
      </c>
      <c r="M21" s="6" t="n">
        <v>389.5</v>
      </c>
      <c r="N21" s="6" t="n">
        <v>394.540344</v>
      </c>
      <c r="O21" s="6" t="n">
        <v>399.662201</v>
      </c>
      <c r="P21" s="6" t="n">
        <v>404.950836</v>
      </c>
      <c r="Q21" s="6" t="n">
        <v>413.441742</v>
      </c>
      <c r="R21" s="6" t="n">
        <v>422.310455</v>
      </c>
      <c r="S21" s="6" t="n">
        <v>430.986359</v>
      </c>
      <c r="T21" s="6" t="n">
        <v>440.592529</v>
      </c>
      <c r="U21" s="6" t="n">
        <v>450.602356</v>
      </c>
      <c r="V21" s="6" t="n">
        <v>460.68811</v>
      </c>
      <c r="W21" s="6" t="n">
        <v>471.099487</v>
      </c>
      <c r="X21" s="6" t="n">
        <v>481.920715</v>
      </c>
      <c r="Y21" s="6" t="n">
        <v>492.669464</v>
      </c>
      <c r="Z21" s="6" t="n">
        <v>503.309174</v>
      </c>
      <c r="AA21" s="6" t="n">
        <v>514.150269</v>
      </c>
      <c r="AB21" s="6" t="n">
        <v>525.200745</v>
      </c>
      <c r="AC21" s="6" t="n">
        <v>536.424377</v>
      </c>
      <c r="AD21" s="6" t="n">
        <v>547.725586</v>
      </c>
      <c r="AE21" s="6" t="n">
        <v>559.306274</v>
      </c>
      <c r="AF21" s="6" t="n">
        <v>571.116211</v>
      </c>
      <c r="AG21" s="6" t="n">
        <v>583.009888</v>
      </c>
      <c r="AH21" s="6" t="n">
        <v>595.113464</v>
      </c>
      <c r="AI21" s="6" t="n">
        <v>607.552246</v>
      </c>
      <c r="AJ21" s="6" t="n">
        <v>620.1135860000001</v>
      </c>
      <c r="AK21" s="5" t="n">
        <v>0.017882</v>
      </c>
    </row>
    <row r="22" ht="15" customHeight="1">
      <c r="A22" s="25" t="inlineStr">
        <is>
          <t>ATS000:stk_Canada-wb</t>
        </is>
      </c>
      <c r="B22" s="7" t="inlineStr">
        <is>
          <t xml:space="preserve">    Wide Body Aircraft</t>
        </is>
      </c>
      <c r="C22" s="6" t="n">
        <v>133.458969</v>
      </c>
      <c r="D22" s="6" t="n">
        <v>137.450165</v>
      </c>
      <c r="E22" s="6" t="n">
        <v>140.911118</v>
      </c>
      <c r="F22" s="6" t="n">
        <v>144.767334</v>
      </c>
      <c r="G22" s="6" t="n">
        <v>148.604538</v>
      </c>
      <c r="H22" s="6" t="n">
        <v>152.51004</v>
      </c>
      <c r="I22" s="6" t="n">
        <v>155.288574</v>
      </c>
      <c r="J22" s="6" t="n">
        <v>158.889282</v>
      </c>
      <c r="K22" s="6" t="n">
        <v>163.175354</v>
      </c>
      <c r="L22" s="6" t="n">
        <v>167.457077</v>
      </c>
      <c r="M22" s="6" t="n">
        <v>172.071411</v>
      </c>
      <c r="N22" s="6" t="n">
        <v>176.882416</v>
      </c>
      <c r="O22" s="6" t="n">
        <v>181.836411</v>
      </c>
      <c r="P22" s="6" t="n">
        <v>186.986801</v>
      </c>
      <c r="Q22" s="6" t="n">
        <v>192.684341</v>
      </c>
      <c r="R22" s="6" t="n">
        <v>198.668289</v>
      </c>
      <c r="S22" s="6" t="n">
        <v>205.063828</v>
      </c>
      <c r="T22" s="6" t="n">
        <v>211.784912</v>
      </c>
      <c r="U22" s="6" t="n">
        <v>218.69899</v>
      </c>
      <c r="V22" s="6" t="n">
        <v>225.74147</v>
      </c>
      <c r="W22" s="6" t="n">
        <v>233.079163</v>
      </c>
      <c r="X22" s="6" t="n">
        <v>240.768219</v>
      </c>
      <c r="Y22" s="6" t="n">
        <v>248.528473</v>
      </c>
      <c r="Z22" s="6" t="n">
        <v>256.559082</v>
      </c>
      <c r="AA22" s="6" t="n">
        <v>264.606873</v>
      </c>
      <c r="AB22" s="6" t="n">
        <v>272.905853</v>
      </c>
      <c r="AC22" s="6" t="n">
        <v>281.436859</v>
      </c>
      <c r="AD22" s="6" t="n">
        <v>290.142914</v>
      </c>
      <c r="AE22" s="6" t="n">
        <v>299.152252</v>
      </c>
      <c r="AF22" s="6" t="n">
        <v>308.437195</v>
      </c>
      <c r="AG22" s="6" t="n">
        <v>317.907806</v>
      </c>
      <c r="AH22" s="6" t="n">
        <v>327.646393</v>
      </c>
      <c r="AI22" s="6" t="n">
        <v>337.737152</v>
      </c>
      <c r="AJ22" s="6" t="n">
        <v>348.041565</v>
      </c>
      <c r="AK22" s="5" t="n">
        <v>0.029459</v>
      </c>
    </row>
    <row r="23" ht="15" customHeight="1">
      <c r="A23" s="25" t="inlineStr">
        <is>
          <t>ATS000:stk_Canada-rj</t>
        </is>
      </c>
      <c r="B23" s="7" t="inlineStr">
        <is>
          <t xml:space="preserve">    Regional Jets</t>
        </is>
      </c>
      <c r="C23" s="6" t="n">
        <v>462.560669</v>
      </c>
      <c r="D23" s="6" t="n">
        <v>466.341278</v>
      </c>
      <c r="E23" s="6" t="n">
        <v>469.251862</v>
      </c>
      <c r="F23" s="6" t="n">
        <v>471.328857</v>
      </c>
      <c r="G23" s="6" t="n">
        <v>472.015808</v>
      </c>
      <c r="H23" s="6" t="n">
        <v>472.084259</v>
      </c>
      <c r="I23" s="6" t="n">
        <v>472.047668</v>
      </c>
      <c r="J23" s="6" t="n">
        <v>471.005402</v>
      </c>
      <c r="K23" s="6" t="n">
        <v>469.594818</v>
      </c>
      <c r="L23" s="6" t="n">
        <v>468.25592</v>
      </c>
      <c r="M23" s="6" t="n">
        <v>466.648895</v>
      </c>
      <c r="N23" s="6" t="n">
        <v>464.865234</v>
      </c>
      <c r="O23" s="6" t="n">
        <v>463.08902</v>
      </c>
      <c r="P23" s="6" t="n">
        <v>461.532501</v>
      </c>
      <c r="Q23" s="6" t="n">
        <v>460.27652</v>
      </c>
      <c r="R23" s="6" t="n">
        <v>459.85321</v>
      </c>
      <c r="S23" s="6" t="n">
        <v>460.217896</v>
      </c>
      <c r="T23" s="6" t="n">
        <v>461.036316</v>
      </c>
      <c r="U23" s="6" t="n">
        <v>462.716736</v>
      </c>
      <c r="V23" s="6" t="n">
        <v>465.000732</v>
      </c>
      <c r="W23" s="6" t="n">
        <v>467.510681</v>
      </c>
      <c r="X23" s="6" t="n">
        <v>469.394531</v>
      </c>
      <c r="Y23" s="6" t="n">
        <v>472.167145</v>
      </c>
      <c r="Z23" s="6" t="n">
        <v>475.018768</v>
      </c>
      <c r="AA23" s="6" t="n">
        <v>477.746704</v>
      </c>
      <c r="AB23" s="6" t="n">
        <v>480.165741</v>
      </c>
      <c r="AC23" s="6" t="n">
        <v>484.2836</v>
      </c>
      <c r="AD23" s="6" t="n">
        <v>488.364288</v>
      </c>
      <c r="AE23" s="6" t="n">
        <v>492.192383</v>
      </c>
      <c r="AF23" s="6" t="n">
        <v>497.045197</v>
      </c>
      <c r="AG23" s="6" t="n">
        <v>502.129333</v>
      </c>
      <c r="AH23" s="6" t="n">
        <v>507.598511</v>
      </c>
      <c r="AI23" s="6" t="n">
        <v>512.931763</v>
      </c>
      <c r="AJ23" s="6" t="n">
        <v>518.822876</v>
      </c>
      <c r="AK23" s="5" t="n">
        <v>0.003338</v>
      </c>
    </row>
    <row r="24" ht="15" customHeight="1">
      <c r="A24" s="25" t="inlineStr">
        <is>
          <t>ATS000:stk_Central_Am</t>
        </is>
      </c>
      <c r="B24" s="7" t="inlineStr">
        <is>
          <t xml:space="preserve">  Central America</t>
        </is>
      </c>
      <c r="C24" s="6" t="n">
        <v>796.9858400000001</v>
      </c>
      <c r="D24" s="6" t="n">
        <v>839.577637</v>
      </c>
      <c r="E24" s="6" t="n">
        <v>884.271362</v>
      </c>
      <c r="F24" s="6" t="n">
        <v>930.293091</v>
      </c>
      <c r="G24" s="6" t="n">
        <v>977.94812</v>
      </c>
      <c r="H24" s="6" t="n">
        <v>1026.44458</v>
      </c>
      <c r="I24" s="6" t="n">
        <v>1075.531372</v>
      </c>
      <c r="J24" s="6" t="n">
        <v>1125.2771</v>
      </c>
      <c r="K24" s="6" t="n">
        <v>1175.024902</v>
      </c>
      <c r="L24" s="6" t="n">
        <v>1224.775513</v>
      </c>
      <c r="M24" s="6" t="n">
        <v>1274.926514</v>
      </c>
      <c r="N24" s="6" t="n">
        <v>1325.411255</v>
      </c>
      <c r="O24" s="6" t="n">
        <v>1376.371704</v>
      </c>
      <c r="P24" s="6" t="n">
        <v>1427.966553</v>
      </c>
      <c r="Q24" s="6" t="n">
        <v>1481.36377</v>
      </c>
      <c r="R24" s="6" t="n">
        <v>1536.000732</v>
      </c>
      <c r="S24" s="6" t="n">
        <v>1593.134277</v>
      </c>
      <c r="T24" s="6" t="n">
        <v>1651.739014</v>
      </c>
      <c r="U24" s="6" t="n">
        <v>1711.914185</v>
      </c>
      <c r="V24" s="6" t="n">
        <v>1773.091309</v>
      </c>
      <c r="W24" s="6" t="n">
        <v>1835.209229</v>
      </c>
      <c r="X24" s="6" t="n">
        <v>1897.529785</v>
      </c>
      <c r="Y24" s="6" t="n">
        <v>1959.763916</v>
      </c>
      <c r="Z24" s="6" t="n">
        <v>2026.438477</v>
      </c>
      <c r="AA24" s="6" t="n">
        <v>2091.604736</v>
      </c>
      <c r="AB24" s="6" t="n">
        <v>2156.730225</v>
      </c>
      <c r="AC24" s="6" t="n">
        <v>2222.123047</v>
      </c>
      <c r="AD24" s="6" t="n">
        <v>2287.301514</v>
      </c>
      <c r="AE24" s="6" t="n">
        <v>2351.891602</v>
      </c>
      <c r="AF24" s="6" t="n">
        <v>2416.461426</v>
      </c>
      <c r="AG24" s="6" t="n">
        <v>2480.934082</v>
      </c>
      <c r="AH24" s="6" t="n">
        <v>2545.769287</v>
      </c>
      <c r="AI24" s="6" t="n">
        <v>2611.09668</v>
      </c>
      <c r="AJ24" s="6" t="n">
        <v>2676.412109</v>
      </c>
      <c r="AK24" s="5" t="n">
        <v>0.036893</v>
      </c>
    </row>
    <row r="25" ht="15" customHeight="1">
      <c r="A25" s="25" t="inlineStr">
        <is>
          <t>ATS000:stk_Central_Am-n</t>
        </is>
      </c>
      <c r="B25" s="7" t="inlineStr">
        <is>
          <t xml:space="preserve">    Narrow Body Aircraft</t>
        </is>
      </c>
      <c r="C25" s="6" t="n">
        <v>464.090759</v>
      </c>
      <c r="D25" s="6" t="n">
        <v>491.810364</v>
      </c>
      <c r="E25" s="6" t="n">
        <v>520.070068</v>
      </c>
      <c r="F25" s="6" t="n">
        <v>549.216309</v>
      </c>
      <c r="G25" s="6" t="n">
        <v>579.8000489999999</v>
      </c>
      <c r="H25" s="6" t="n">
        <v>610.909058</v>
      </c>
      <c r="I25" s="6" t="n">
        <v>642.5150149999999</v>
      </c>
      <c r="J25" s="6" t="n">
        <v>674.601501</v>
      </c>
      <c r="K25" s="6" t="n">
        <v>706.950317</v>
      </c>
      <c r="L25" s="6" t="n">
        <v>739.4482420000001</v>
      </c>
      <c r="M25" s="6" t="n">
        <v>772.189392</v>
      </c>
      <c r="N25" s="6" t="n">
        <v>805.013855</v>
      </c>
      <c r="O25" s="6" t="n">
        <v>838.0271</v>
      </c>
      <c r="P25" s="6" t="n">
        <v>871.440247</v>
      </c>
      <c r="Q25" s="6" t="n">
        <v>905.854187</v>
      </c>
      <c r="R25" s="6" t="n">
        <v>941.253479</v>
      </c>
      <c r="S25" s="6" t="n">
        <v>978.48938</v>
      </c>
      <c r="T25" s="6" t="n">
        <v>1016.623352</v>
      </c>
      <c r="U25" s="6" t="n">
        <v>1055.971558</v>
      </c>
      <c r="V25" s="6" t="n">
        <v>1096.163696</v>
      </c>
      <c r="W25" s="6" t="n">
        <v>1136.701172</v>
      </c>
      <c r="X25" s="6" t="n">
        <v>1177.181763</v>
      </c>
      <c r="Y25" s="6" t="n">
        <v>1217.765625</v>
      </c>
      <c r="Z25" s="6" t="n">
        <v>1257.408325</v>
      </c>
      <c r="AA25" s="6" t="n">
        <v>1297.984497</v>
      </c>
      <c r="AB25" s="6" t="n">
        <v>1338.217773</v>
      </c>
      <c r="AC25" s="6" t="n">
        <v>1378.380249</v>
      </c>
      <c r="AD25" s="6" t="n">
        <v>1418.23291</v>
      </c>
      <c r="AE25" s="6" t="n">
        <v>1457.335327</v>
      </c>
      <c r="AF25" s="6" t="n">
        <v>1495.82373</v>
      </c>
      <c r="AG25" s="6" t="n">
        <v>1534.267212</v>
      </c>
      <c r="AH25" s="6" t="n">
        <v>1572.772827</v>
      </c>
      <c r="AI25" s="6" t="n">
        <v>1611.21521</v>
      </c>
      <c r="AJ25" s="6" t="n">
        <v>1649.312378</v>
      </c>
      <c r="AK25" s="5" t="n">
        <v>0.038537</v>
      </c>
    </row>
    <row r="26" ht="15" customHeight="1">
      <c r="A26" s="25" t="inlineStr">
        <is>
          <t>ATS000:stk_Central_Am-w</t>
        </is>
      </c>
      <c r="B26" s="7" t="inlineStr">
        <is>
          <t xml:space="preserve">    Wide Body Aircraft</t>
        </is>
      </c>
      <c r="C26" s="6" t="n">
        <v>43.643806</v>
      </c>
      <c r="D26" s="6" t="n">
        <v>47.312588</v>
      </c>
      <c r="E26" s="6" t="n">
        <v>52.574127</v>
      </c>
      <c r="F26" s="6" t="n">
        <v>58.302418</v>
      </c>
      <c r="G26" s="6" t="n">
        <v>64.243317</v>
      </c>
      <c r="H26" s="6" t="n">
        <v>70.490555</v>
      </c>
      <c r="I26" s="6" t="n">
        <v>76.814865</v>
      </c>
      <c r="J26" s="6" t="n">
        <v>83.313896</v>
      </c>
      <c r="K26" s="6" t="n">
        <v>89.580978</v>
      </c>
      <c r="L26" s="6" t="n">
        <v>95.76664</v>
      </c>
      <c r="M26" s="6" t="n">
        <v>102.163193</v>
      </c>
      <c r="N26" s="6" t="n">
        <v>108.835701</v>
      </c>
      <c r="O26" s="6" t="n">
        <v>115.780571</v>
      </c>
      <c r="P26" s="6" t="n">
        <v>122.89415</v>
      </c>
      <c r="Q26" s="6" t="n">
        <v>130.721542</v>
      </c>
      <c r="R26" s="6" t="n">
        <v>138.691055</v>
      </c>
      <c r="S26" s="6" t="n">
        <v>147.139832</v>
      </c>
      <c r="T26" s="6" t="n">
        <v>155.975311</v>
      </c>
      <c r="U26" s="6" t="n">
        <v>164.901031</v>
      </c>
      <c r="V26" s="6" t="n">
        <v>173.935059</v>
      </c>
      <c r="W26" s="6" t="n">
        <v>183.144852</v>
      </c>
      <c r="X26" s="6" t="n">
        <v>192.67659</v>
      </c>
      <c r="Y26" s="6" t="n">
        <v>202.087936</v>
      </c>
      <c r="Z26" s="6" t="n">
        <v>216.991882</v>
      </c>
      <c r="AA26" s="6" t="n">
        <v>228.007553</v>
      </c>
      <c r="AB26" s="6" t="n">
        <v>239.185272</v>
      </c>
      <c r="AC26" s="6" t="n">
        <v>250.588013</v>
      </c>
      <c r="AD26" s="6" t="n">
        <v>262.048523</v>
      </c>
      <c r="AE26" s="6" t="n">
        <v>273.75885</v>
      </c>
      <c r="AF26" s="6" t="n">
        <v>285.661865</v>
      </c>
      <c r="AG26" s="6" t="n">
        <v>297.503113</v>
      </c>
      <c r="AH26" s="6" t="n">
        <v>309.624908</v>
      </c>
      <c r="AI26" s="6" t="n">
        <v>322.231689</v>
      </c>
      <c r="AJ26" s="6" t="n">
        <v>335.082977</v>
      </c>
      <c r="AK26" s="5" t="n">
        <v>0.063085</v>
      </c>
    </row>
    <row r="27" ht="15" customHeight="1">
      <c r="A27" s="25" t="inlineStr">
        <is>
          <t>ATS000:stk_Central_Am-r</t>
        </is>
      </c>
      <c r="B27" s="7" t="inlineStr">
        <is>
          <t xml:space="preserve">    Regional Jets</t>
        </is>
      </c>
      <c r="C27" s="6" t="n">
        <v>289.251282</v>
      </c>
      <c r="D27" s="6" t="n">
        <v>300.454742</v>
      </c>
      <c r="E27" s="6" t="n">
        <v>311.627197</v>
      </c>
      <c r="F27" s="6" t="n">
        <v>322.774323</v>
      </c>
      <c r="G27" s="6" t="n">
        <v>333.904785</v>
      </c>
      <c r="H27" s="6" t="n">
        <v>345.044952</v>
      </c>
      <c r="I27" s="6" t="n">
        <v>356.201477</v>
      </c>
      <c r="J27" s="6" t="n">
        <v>367.361633</v>
      </c>
      <c r="K27" s="6" t="n">
        <v>378.493591</v>
      </c>
      <c r="L27" s="6" t="n">
        <v>389.560577</v>
      </c>
      <c r="M27" s="6" t="n">
        <v>400.573914</v>
      </c>
      <c r="N27" s="6" t="n">
        <v>411.561707</v>
      </c>
      <c r="O27" s="6" t="n">
        <v>422.564056</v>
      </c>
      <c r="P27" s="6" t="n">
        <v>433.632172</v>
      </c>
      <c r="Q27" s="6" t="n">
        <v>444.788055</v>
      </c>
      <c r="R27" s="6" t="n">
        <v>456.056152</v>
      </c>
      <c r="S27" s="6" t="n">
        <v>467.505096</v>
      </c>
      <c r="T27" s="6" t="n">
        <v>479.14032</v>
      </c>
      <c r="U27" s="6" t="n">
        <v>491.041656</v>
      </c>
      <c r="V27" s="6" t="n">
        <v>502.992523</v>
      </c>
      <c r="W27" s="6" t="n">
        <v>515.363159</v>
      </c>
      <c r="X27" s="6" t="n">
        <v>527.671326</v>
      </c>
      <c r="Y27" s="6" t="n">
        <v>539.910339</v>
      </c>
      <c r="Z27" s="6" t="n">
        <v>552.038269</v>
      </c>
      <c r="AA27" s="6" t="n">
        <v>565.61261</v>
      </c>
      <c r="AB27" s="6" t="n">
        <v>579.327209</v>
      </c>
      <c r="AC27" s="6" t="n">
        <v>593.154724</v>
      </c>
      <c r="AD27" s="6" t="n">
        <v>607.019958</v>
      </c>
      <c r="AE27" s="6" t="n">
        <v>620.797363</v>
      </c>
      <c r="AF27" s="6" t="n">
        <v>634.975952</v>
      </c>
      <c r="AG27" s="6" t="n">
        <v>649.163757</v>
      </c>
      <c r="AH27" s="6" t="n">
        <v>663.371521</v>
      </c>
      <c r="AI27" s="6" t="n">
        <v>677.649841</v>
      </c>
      <c r="AJ27" s="6" t="n">
        <v>692.016724</v>
      </c>
      <c r="AK27" s="5" t="n">
        <v>0.026415</v>
      </c>
    </row>
    <row r="28" ht="15" customHeight="1">
      <c r="A28" s="25" t="inlineStr">
        <is>
          <t>ATS000:stk_South_Am</t>
        </is>
      </c>
      <c r="B28" s="7" t="inlineStr">
        <is>
          <t xml:space="preserve">  South America</t>
        </is>
      </c>
      <c r="C28" s="6" t="n">
        <v>1477.640625</v>
      </c>
      <c r="D28" s="6" t="n">
        <v>1537.944214</v>
      </c>
      <c r="E28" s="6" t="n">
        <v>1600.900146</v>
      </c>
      <c r="F28" s="6" t="n">
        <v>1664.796875</v>
      </c>
      <c r="G28" s="6" t="n">
        <v>1731.338989</v>
      </c>
      <c r="H28" s="6" t="n">
        <v>1799.037109</v>
      </c>
      <c r="I28" s="6" t="n">
        <v>1870.284424</v>
      </c>
      <c r="J28" s="6" t="n">
        <v>1943.796631</v>
      </c>
      <c r="K28" s="6" t="n">
        <v>2020.861328</v>
      </c>
      <c r="L28" s="6" t="n">
        <v>2100.123047</v>
      </c>
      <c r="M28" s="6" t="n">
        <v>2181.130615</v>
      </c>
      <c r="N28" s="6" t="n">
        <v>2262.43457</v>
      </c>
      <c r="O28" s="6" t="n">
        <v>2344.910645</v>
      </c>
      <c r="P28" s="6" t="n">
        <v>2429.612793</v>
      </c>
      <c r="Q28" s="6" t="n">
        <v>2515.725098</v>
      </c>
      <c r="R28" s="6" t="n">
        <v>2602.942627</v>
      </c>
      <c r="S28" s="6" t="n">
        <v>2691.263672</v>
      </c>
      <c r="T28" s="6" t="n">
        <v>2781.421387</v>
      </c>
      <c r="U28" s="6" t="n">
        <v>2869.499023</v>
      </c>
      <c r="V28" s="6" t="n">
        <v>2959.378662</v>
      </c>
      <c r="W28" s="6" t="n">
        <v>3051.1521</v>
      </c>
      <c r="X28" s="6" t="n">
        <v>3138.898926</v>
      </c>
      <c r="Y28" s="6" t="n">
        <v>3229.934814</v>
      </c>
      <c r="Z28" s="6" t="n">
        <v>3315.41748</v>
      </c>
      <c r="AA28" s="6" t="n">
        <v>3399.674805</v>
      </c>
      <c r="AB28" s="6" t="n">
        <v>3484.86084</v>
      </c>
      <c r="AC28" s="6" t="n">
        <v>3570.41748</v>
      </c>
      <c r="AD28" s="6" t="n">
        <v>3650.260742</v>
      </c>
      <c r="AE28" s="6" t="n">
        <v>3732.091309</v>
      </c>
      <c r="AF28" s="6" t="n">
        <v>3814.309082</v>
      </c>
      <c r="AG28" s="6" t="n">
        <v>3890.95752</v>
      </c>
      <c r="AH28" s="6" t="n">
        <v>3968.300781</v>
      </c>
      <c r="AI28" s="6" t="n">
        <v>4045.696533</v>
      </c>
      <c r="AJ28" s="6" t="n">
        <v>4123.280762</v>
      </c>
      <c r="AK28" s="5" t="n">
        <v>0.031299</v>
      </c>
    </row>
    <row r="29" ht="15" customHeight="1">
      <c r="A29" s="25" t="inlineStr">
        <is>
          <t>ATS000:stk_South_Am-nb</t>
        </is>
      </c>
      <c r="B29" s="7" t="inlineStr">
        <is>
          <t xml:space="preserve">    Narrow Body Aircraft</t>
        </is>
      </c>
      <c r="C29" s="6" t="n">
        <v>868.674133</v>
      </c>
      <c r="D29" s="6" t="n">
        <v>896.6714480000001</v>
      </c>
      <c r="E29" s="6" t="n">
        <v>926.484192</v>
      </c>
      <c r="F29" s="6" t="n">
        <v>956.355286</v>
      </c>
      <c r="G29" s="6" t="n">
        <v>988.122803</v>
      </c>
      <c r="H29" s="6" t="n">
        <v>1020.43811</v>
      </c>
      <c r="I29" s="6" t="n">
        <v>1055.986328</v>
      </c>
      <c r="J29" s="6" t="n">
        <v>1092.700806</v>
      </c>
      <c r="K29" s="6" t="n">
        <v>1132.581299</v>
      </c>
      <c r="L29" s="6" t="n">
        <v>1174.307739</v>
      </c>
      <c r="M29" s="6" t="n">
        <v>1217.49646</v>
      </c>
      <c r="N29" s="6" t="n">
        <v>1260.676636</v>
      </c>
      <c r="O29" s="6" t="n">
        <v>1304.711914</v>
      </c>
      <c r="P29" s="6" t="n">
        <v>1350.656738</v>
      </c>
      <c r="Q29" s="6" t="n">
        <v>1397.729858</v>
      </c>
      <c r="R29" s="6" t="n">
        <v>1445.754639</v>
      </c>
      <c r="S29" s="6" t="n">
        <v>1494.846558</v>
      </c>
      <c r="T29" s="6" t="n">
        <v>1545.036377</v>
      </c>
      <c r="U29" s="6" t="n">
        <v>1594.862915</v>
      </c>
      <c r="V29" s="6" t="n">
        <v>1645.996704</v>
      </c>
      <c r="W29" s="6" t="n">
        <v>1697.166138</v>
      </c>
      <c r="X29" s="6" t="n">
        <v>1747.14209</v>
      </c>
      <c r="Y29" s="6" t="n">
        <v>1797.276001</v>
      </c>
      <c r="Z29" s="6" t="n">
        <v>1846.071289</v>
      </c>
      <c r="AA29" s="6" t="n">
        <v>1893.970093</v>
      </c>
      <c r="AB29" s="6" t="n">
        <v>1941.36145</v>
      </c>
      <c r="AC29" s="6" t="n">
        <v>1988.207153</v>
      </c>
      <c r="AD29" s="6" t="n">
        <v>2034.464355</v>
      </c>
      <c r="AE29" s="6" t="n">
        <v>2079.659424</v>
      </c>
      <c r="AF29" s="6" t="n">
        <v>2124.060791</v>
      </c>
      <c r="AG29" s="6" t="n">
        <v>2167.701416</v>
      </c>
      <c r="AH29" s="6" t="n">
        <v>2210.773926</v>
      </c>
      <c r="AI29" s="6" t="n">
        <v>2253.539062</v>
      </c>
      <c r="AJ29" s="6" t="n">
        <v>2296.026367</v>
      </c>
      <c r="AK29" s="5" t="n">
        <v>0.029819</v>
      </c>
    </row>
    <row r="30" ht="15" customHeight="1">
      <c r="A30" s="25" t="inlineStr">
        <is>
          <t>ATS000:stk_South_Am-wb</t>
        </is>
      </c>
      <c r="B30" s="7" t="inlineStr">
        <is>
          <t xml:space="preserve">    Wide Body Aircraft</t>
        </is>
      </c>
      <c r="C30" s="6" t="n">
        <v>177.341904</v>
      </c>
      <c r="D30" s="6" t="n">
        <v>189.897797</v>
      </c>
      <c r="E30" s="6" t="n">
        <v>202.981522</v>
      </c>
      <c r="F30" s="6" t="n">
        <v>216.596603</v>
      </c>
      <c r="G30" s="6" t="n">
        <v>230.699875</v>
      </c>
      <c r="H30" s="6" t="n">
        <v>245.143555</v>
      </c>
      <c r="I30" s="6" t="n">
        <v>260.059357</v>
      </c>
      <c r="J30" s="6" t="n">
        <v>275.38147</v>
      </c>
      <c r="K30" s="6" t="n">
        <v>290.887756</v>
      </c>
      <c r="L30" s="6" t="n">
        <v>306.545868</v>
      </c>
      <c r="M30" s="6" t="n">
        <v>322.315063</v>
      </c>
      <c r="N30" s="6" t="n">
        <v>338.204468</v>
      </c>
      <c r="O30" s="6" t="n">
        <v>354.195099</v>
      </c>
      <c r="P30" s="6" t="n">
        <v>370.287292</v>
      </c>
      <c r="Q30" s="6" t="n">
        <v>386.471008</v>
      </c>
      <c r="R30" s="6" t="n">
        <v>402.73407</v>
      </c>
      <c r="S30" s="6" t="n">
        <v>419.069977</v>
      </c>
      <c r="T30" s="6" t="n">
        <v>435.458038</v>
      </c>
      <c r="U30" s="6" t="n">
        <v>451.858612</v>
      </c>
      <c r="V30" s="6" t="n">
        <v>468.266174</v>
      </c>
      <c r="W30" s="6" t="n">
        <v>484.719147</v>
      </c>
      <c r="X30" s="6" t="n">
        <v>501.252106</v>
      </c>
      <c r="Y30" s="6" t="n">
        <v>517.774109</v>
      </c>
      <c r="Z30" s="6" t="n">
        <v>534.257446</v>
      </c>
      <c r="AA30" s="6" t="n">
        <v>550.663818</v>
      </c>
      <c r="AB30" s="6" t="n">
        <v>566.900085</v>
      </c>
      <c r="AC30" s="6" t="n">
        <v>582.862793</v>
      </c>
      <c r="AD30" s="6" t="n">
        <v>598.524353</v>
      </c>
      <c r="AE30" s="6" t="n">
        <v>613.913513</v>
      </c>
      <c r="AF30" s="6" t="n">
        <v>629.037292</v>
      </c>
      <c r="AG30" s="6" t="n">
        <v>643.858582</v>
      </c>
      <c r="AH30" s="6" t="n">
        <v>658.3526000000001</v>
      </c>
      <c r="AI30" s="6" t="n">
        <v>672.505371</v>
      </c>
      <c r="AJ30" s="6" t="n">
        <v>686.348083</v>
      </c>
      <c r="AK30" s="5" t="n">
        <v>0.04097</v>
      </c>
    </row>
    <row r="31" ht="15" customHeight="1">
      <c r="A31" s="25" t="inlineStr">
        <is>
          <t>ATS000:stk_South_Am-rj</t>
        </is>
      </c>
      <c r="B31" s="7" t="inlineStr">
        <is>
          <t xml:space="preserve">    Regional Jets</t>
        </is>
      </c>
      <c r="C31" s="6" t="n">
        <v>431.624695</v>
      </c>
      <c r="D31" s="6" t="n">
        <v>451.374969</v>
      </c>
      <c r="E31" s="6" t="n">
        <v>471.434387</v>
      </c>
      <c r="F31" s="6" t="n">
        <v>491.84494</v>
      </c>
      <c r="G31" s="6" t="n">
        <v>512.516357</v>
      </c>
      <c r="H31" s="6" t="n">
        <v>533.455383</v>
      </c>
      <c r="I31" s="6" t="n">
        <v>554.238831</v>
      </c>
      <c r="J31" s="6" t="n">
        <v>575.714294</v>
      </c>
      <c r="K31" s="6" t="n">
        <v>597.392273</v>
      </c>
      <c r="L31" s="6" t="n">
        <v>619.269348</v>
      </c>
      <c r="M31" s="6" t="n">
        <v>641.319031</v>
      </c>
      <c r="N31" s="6" t="n">
        <v>663.553528</v>
      </c>
      <c r="O31" s="6" t="n">
        <v>686.003723</v>
      </c>
      <c r="P31" s="6" t="n">
        <v>708.66864</v>
      </c>
      <c r="Q31" s="6" t="n">
        <v>731.524048</v>
      </c>
      <c r="R31" s="6" t="n">
        <v>754.453857</v>
      </c>
      <c r="S31" s="6" t="n">
        <v>777.347046</v>
      </c>
      <c r="T31" s="6" t="n">
        <v>800.92688</v>
      </c>
      <c r="U31" s="6" t="n">
        <v>822.777344</v>
      </c>
      <c r="V31" s="6" t="n">
        <v>845.115662</v>
      </c>
      <c r="W31" s="6" t="n">
        <v>869.266846</v>
      </c>
      <c r="X31" s="6" t="n">
        <v>890.504761</v>
      </c>
      <c r="Y31" s="6" t="n">
        <v>914.884827</v>
      </c>
      <c r="Z31" s="6" t="n">
        <v>935.088928</v>
      </c>
      <c r="AA31" s="6" t="n">
        <v>955.0409550000001</v>
      </c>
      <c r="AB31" s="6" t="n">
        <v>976.599243</v>
      </c>
      <c r="AC31" s="6" t="n">
        <v>999.347595</v>
      </c>
      <c r="AD31" s="6" t="n">
        <v>1017.272034</v>
      </c>
      <c r="AE31" s="6" t="n">
        <v>1038.518311</v>
      </c>
      <c r="AF31" s="6" t="n">
        <v>1061.210938</v>
      </c>
      <c r="AG31" s="6" t="n">
        <v>1079.397461</v>
      </c>
      <c r="AH31" s="6" t="n">
        <v>1099.174194</v>
      </c>
      <c r="AI31" s="6" t="n">
        <v>1119.6521</v>
      </c>
      <c r="AJ31" s="6" t="n">
        <v>1140.906372</v>
      </c>
      <c r="AK31" s="5" t="n">
        <v>0.029401</v>
      </c>
    </row>
    <row r="32" ht="15" customHeight="1">
      <c r="A32" s="25" t="inlineStr">
        <is>
          <t>ATS000:stk_Europe</t>
        </is>
      </c>
      <c r="B32" s="7" t="inlineStr">
        <is>
          <t xml:space="preserve">  Europe</t>
        </is>
      </c>
      <c r="C32" s="6" t="n">
        <v>6469.986816</v>
      </c>
      <c r="D32" s="6" t="n">
        <v>6709.330078</v>
      </c>
      <c r="E32" s="6" t="n">
        <v>6947.446777</v>
      </c>
      <c r="F32" s="6" t="n">
        <v>7183.384766</v>
      </c>
      <c r="G32" s="6" t="n">
        <v>7416.137207</v>
      </c>
      <c r="H32" s="6" t="n">
        <v>7645.194824</v>
      </c>
      <c r="I32" s="6" t="n">
        <v>7870.678711</v>
      </c>
      <c r="J32" s="6" t="n">
        <v>8091.987305</v>
      </c>
      <c r="K32" s="6" t="n">
        <v>8308.206055000001</v>
      </c>
      <c r="L32" s="6" t="n">
        <v>8520.415039</v>
      </c>
      <c r="M32" s="6" t="n">
        <v>8727.464844</v>
      </c>
      <c r="N32" s="6" t="n">
        <v>8927.78125</v>
      </c>
      <c r="O32" s="6" t="n">
        <v>9121.403319999999</v>
      </c>
      <c r="P32" s="6" t="n">
        <v>9307.3125</v>
      </c>
      <c r="Q32" s="6" t="n">
        <v>9490.162109000001</v>
      </c>
      <c r="R32" s="6" t="n">
        <v>9669.273438</v>
      </c>
      <c r="S32" s="6" t="n">
        <v>9845.138671999999</v>
      </c>
      <c r="T32" s="6" t="n">
        <v>10017.084961</v>
      </c>
      <c r="U32" s="6" t="n">
        <v>10185.121094</v>
      </c>
      <c r="V32" s="6" t="n">
        <v>10345.557617</v>
      </c>
      <c r="W32" s="6" t="n">
        <v>10498.040039</v>
      </c>
      <c r="X32" s="6" t="n">
        <v>10645.753906</v>
      </c>
      <c r="Y32" s="6" t="n">
        <v>10780.290039</v>
      </c>
      <c r="Z32" s="6" t="n">
        <v>10918.349609</v>
      </c>
      <c r="AA32" s="6" t="n">
        <v>11053.876953</v>
      </c>
      <c r="AB32" s="6" t="n">
        <v>11189.546875</v>
      </c>
      <c r="AC32" s="6" t="n">
        <v>11325.998047</v>
      </c>
      <c r="AD32" s="6" t="n">
        <v>11462.277344</v>
      </c>
      <c r="AE32" s="6" t="n">
        <v>11598.004883</v>
      </c>
      <c r="AF32" s="6" t="n">
        <v>11733.375</v>
      </c>
      <c r="AG32" s="6" t="n">
        <v>11890.436523</v>
      </c>
      <c r="AH32" s="6" t="n">
        <v>12050.144531</v>
      </c>
      <c r="AI32" s="6" t="n">
        <v>12215.412109</v>
      </c>
      <c r="AJ32" s="6" t="n">
        <v>12388.110352</v>
      </c>
      <c r="AK32" s="5" t="n">
        <v>0.019349</v>
      </c>
    </row>
    <row r="33" ht="15" customHeight="1">
      <c r="A33" s="25" t="inlineStr">
        <is>
          <t>ATS000:stk_Europe-nb</t>
        </is>
      </c>
      <c r="B33" s="7" t="inlineStr">
        <is>
          <t xml:space="preserve">    Narrow Body Aircraft</t>
        </is>
      </c>
      <c r="C33" s="6" t="n">
        <v>3703.322998</v>
      </c>
      <c r="D33" s="6" t="n">
        <v>3874.522217</v>
      </c>
      <c r="E33" s="6" t="n">
        <v>4046.658691</v>
      </c>
      <c r="F33" s="6" t="n">
        <v>4219.111816</v>
      </c>
      <c r="G33" s="6" t="n">
        <v>4391.243652</v>
      </c>
      <c r="H33" s="6" t="n">
        <v>4562.712891</v>
      </c>
      <c r="I33" s="6" t="n">
        <v>4733.597656</v>
      </c>
      <c r="J33" s="6" t="n">
        <v>4903.64502</v>
      </c>
      <c r="K33" s="6" t="n">
        <v>5072.692383</v>
      </c>
      <c r="L33" s="6" t="n">
        <v>5240.242676</v>
      </c>
      <c r="M33" s="6" t="n">
        <v>5405.867188</v>
      </c>
      <c r="N33" s="6" t="n">
        <v>5568.750488</v>
      </c>
      <c r="O33" s="6" t="n">
        <v>5726.526367</v>
      </c>
      <c r="P33" s="6" t="n">
        <v>5880.472656</v>
      </c>
      <c r="Q33" s="6" t="n">
        <v>6030.654785</v>
      </c>
      <c r="R33" s="6" t="n">
        <v>6177.596191</v>
      </c>
      <c r="S33" s="6" t="n">
        <v>6321.520996</v>
      </c>
      <c r="T33" s="6" t="n">
        <v>6461.654297</v>
      </c>
      <c r="U33" s="6" t="n">
        <v>6597.695801</v>
      </c>
      <c r="V33" s="6" t="n">
        <v>6729.906738</v>
      </c>
      <c r="W33" s="6" t="n">
        <v>6854.953613</v>
      </c>
      <c r="X33" s="6" t="n">
        <v>6971.768066</v>
      </c>
      <c r="Y33" s="6" t="n">
        <v>7081.962402</v>
      </c>
      <c r="Z33" s="6" t="n">
        <v>7186.981934</v>
      </c>
      <c r="AA33" s="6" t="n">
        <v>7288.499512</v>
      </c>
      <c r="AB33" s="6" t="n">
        <v>7388.120605</v>
      </c>
      <c r="AC33" s="6" t="n">
        <v>7487.572266</v>
      </c>
      <c r="AD33" s="6" t="n">
        <v>7585.897949</v>
      </c>
      <c r="AE33" s="6" t="n">
        <v>7682.70752</v>
      </c>
      <c r="AF33" s="6" t="n">
        <v>7778.17334</v>
      </c>
      <c r="AG33" s="6" t="n">
        <v>7871.823242</v>
      </c>
      <c r="AH33" s="6" t="n">
        <v>7964.371582</v>
      </c>
      <c r="AI33" s="6" t="n">
        <v>8057.337891</v>
      </c>
      <c r="AJ33" s="6" t="n">
        <v>8153.010742</v>
      </c>
      <c r="AK33" s="5" t="n">
        <v>0.023521</v>
      </c>
    </row>
    <row r="34" ht="15" customHeight="1">
      <c r="A34" s="25" t="inlineStr">
        <is>
          <t>ATS000:stk_Europe-wb</t>
        </is>
      </c>
      <c r="B34" s="7" t="inlineStr">
        <is>
          <t xml:space="preserve">    Wide Body Aircraft</t>
        </is>
      </c>
      <c r="C34" s="6" t="n">
        <v>1197.813354</v>
      </c>
      <c r="D34" s="6" t="n">
        <v>1246.608887</v>
      </c>
      <c r="E34" s="6" t="n">
        <v>1295.179077</v>
      </c>
      <c r="F34" s="6" t="n">
        <v>1343.468262</v>
      </c>
      <c r="G34" s="6" t="n">
        <v>1391.338257</v>
      </c>
      <c r="H34" s="6" t="n">
        <v>1438.759277</v>
      </c>
      <c r="I34" s="6" t="n">
        <v>1485.761353</v>
      </c>
      <c r="J34" s="6" t="n">
        <v>1531.940552</v>
      </c>
      <c r="K34" s="6" t="n">
        <v>1576.386841</v>
      </c>
      <c r="L34" s="6" t="n">
        <v>1620.372681</v>
      </c>
      <c r="M34" s="6" t="n">
        <v>1662.912598</v>
      </c>
      <c r="N34" s="6" t="n">
        <v>1702.92749</v>
      </c>
      <c r="O34" s="6" t="n">
        <v>1742.356323</v>
      </c>
      <c r="P34" s="6" t="n">
        <v>1778.249146</v>
      </c>
      <c r="Q34" s="6" t="n">
        <v>1814.672119</v>
      </c>
      <c r="R34" s="6" t="n">
        <v>1849.990723</v>
      </c>
      <c r="S34" s="6" t="n">
        <v>1884.102539</v>
      </c>
      <c r="T34" s="6" t="n">
        <v>1916.911133</v>
      </c>
      <c r="U34" s="6" t="n">
        <v>1948.733398</v>
      </c>
      <c r="V34" s="6" t="n">
        <v>1979.903564</v>
      </c>
      <c r="W34" s="6" t="n">
        <v>2009.655762</v>
      </c>
      <c r="X34" s="6" t="n">
        <v>2040.539307</v>
      </c>
      <c r="Y34" s="6" t="n">
        <v>2065.628662</v>
      </c>
      <c r="Z34" s="6" t="n">
        <v>2097.077148</v>
      </c>
      <c r="AA34" s="6" t="n">
        <v>2129.075928</v>
      </c>
      <c r="AB34" s="6" t="n">
        <v>2161.679932</v>
      </c>
      <c r="AC34" s="6" t="n">
        <v>2194.724854</v>
      </c>
      <c r="AD34" s="6" t="n">
        <v>2228.172363</v>
      </c>
      <c r="AE34" s="6" t="n">
        <v>2261.878174</v>
      </c>
      <c r="AF34" s="6" t="n">
        <v>2295.718506</v>
      </c>
      <c r="AG34" s="6" t="n">
        <v>2352.060791</v>
      </c>
      <c r="AH34" s="6" t="n">
        <v>2410.941162</v>
      </c>
      <c r="AI34" s="6" t="n">
        <v>2473.463867</v>
      </c>
      <c r="AJ34" s="6" t="n">
        <v>2538.912109</v>
      </c>
      <c r="AK34" s="5" t="n">
        <v>0.022477</v>
      </c>
    </row>
    <row r="35" ht="15" customHeight="1">
      <c r="A35" s="25" t="inlineStr">
        <is>
          <t>ATS000:stk_Europe-rj</t>
        </is>
      </c>
      <c r="B35" s="7" t="inlineStr">
        <is>
          <t xml:space="preserve">    Regional Jets</t>
        </is>
      </c>
      <c r="C35" s="6" t="n">
        <v>1568.850708</v>
      </c>
      <c r="D35" s="6" t="n">
        <v>1588.199341</v>
      </c>
      <c r="E35" s="6" t="n">
        <v>1605.609009</v>
      </c>
      <c r="F35" s="6" t="n">
        <v>1620.804565</v>
      </c>
      <c r="G35" s="6" t="n">
        <v>1633.555054</v>
      </c>
      <c r="H35" s="6" t="n">
        <v>1643.722656</v>
      </c>
      <c r="I35" s="6" t="n">
        <v>1651.31958</v>
      </c>
      <c r="J35" s="6" t="n">
        <v>1656.401733</v>
      </c>
      <c r="K35" s="6" t="n">
        <v>1659.127319</v>
      </c>
      <c r="L35" s="6" t="n">
        <v>1659.800171</v>
      </c>
      <c r="M35" s="6" t="n">
        <v>1658.684937</v>
      </c>
      <c r="N35" s="6" t="n">
        <v>1656.103271</v>
      </c>
      <c r="O35" s="6" t="n">
        <v>1652.52063</v>
      </c>
      <c r="P35" s="6" t="n">
        <v>1648.590698</v>
      </c>
      <c r="Q35" s="6" t="n">
        <v>1644.834473</v>
      </c>
      <c r="R35" s="6" t="n">
        <v>1641.686646</v>
      </c>
      <c r="S35" s="6" t="n">
        <v>1639.515991</v>
      </c>
      <c r="T35" s="6" t="n">
        <v>1638.519897</v>
      </c>
      <c r="U35" s="6" t="n">
        <v>1638.69165</v>
      </c>
      <c r="V35" s="6" t="n">
        <v>1635.746704</v>
      </c>
      <c r="W35" s="6" t="n">
        <v>1633.430664</v>
      </c>
      <c r="X35" s="6" t="n">
        <v>1633.446411</v>
      </c>
      <c r="Y35" s="6" t="n">
        <v>1632.699463</v>
      </c>
      <c r="Z35" s="6" t="n">
        <v>1634.290771</v>
      </c>
      <c r="AA35" s="6" t="n">
        <v>1636.30188</v>
      </c>
      <c r="AB35" s="6" t="n">
        <v>1639.745728</v>
      </c>
      <c r="AC35" s="6" t="n">
        <v>1643.701416</v>
      </c>
      <c r="AD35" s="6" t="n">
        <v>1648.20752</v>
      </c>
      <c r="AE35" s="6" t="n">
        <v>1653.418945</v>
      </c>
      <c r="AF35" s="6" t="n">
        <v>1659.48291</v>
      </c>
      <c r="AG35" s="6" t="n">
        <v>1666.552979</v>
      </c>
      <c r="AH35" s="6" t="n">
        <v>1674.832275</v>
      </c>
      <c r="AI35" s="6" t="n">
        <v>1684.610352</v>
      </c>
      <c r="AJ35" s="6" t="n">
        <v>1696.187866</v>
      </c>
      <c r="AK35" s="5" t="n">
        <v>0.002058</v>
      </c>
    </row>
    <row r="36" ht="15" customHeight="1">
      <c r="A36" s="25" t="inlineStr">
        <is>
          <t>ATS000:stk_Africa</t>
        </is>
      </c>
      <c r="B36" s="7" t="inlineStr">
        <is>
          <t xml:space="preserve">  Africa</t>
        </is>
      </c>
      <c r="C36" s="6" t="n">
        <v>1359.203979</v>
      </c>
      <c r="D36" s="6" t="n">
        <v>1369.312744</v>
      </c>
      <c r="E36" s="6" t="n">
        <v>1379.322998</v>
      </c>
      <c r="F36" s="6" t="n">
        <v>1391.385986</v>
      </c>
      <c r="G36" s="6" t="n">
        <v>1403.835693</v>
      </c>
      <c r="H36" s="6" t="n">
        <v>1419.258301</v>
      </c>
      <c r="I36" s="6" t="n">
        <v>1448.496094</v>
      </c>
      <c r="J36" s="6" t="n">
        <v>1478.064453</v>
      </c>
      <c r="K36" s="6" t="n">
        <v>1510.796875</v>
      </c>
      <c r="L36" s="6" t="n">
        <v>1543.675781</v>
      </c>
      <c r="M36" s="6" t="n">
        <v>1578.968262</v>
      </c>
      <c r="N36" s="6" t="n">
        <v>1614.13623</v>
      </c>
      <c r="O36" s="6" t="n">
        <v>1651.634033</v>
      </c>
      <c r="P36" s="6" t="n">
        <v>1689.750732</v>
      </c>
      <c r="Q36" s="6" t="n">
        <v>1740.861084</v>
      </c>
      <c r="R36" s="6" t="n">
        <v>1795.309937</v>
      </c>
      <c r="S36" s="6" t="n">
        <v>1853.191406</v>
      </c>
      <c r="T36" s="6" t="n">
        <v>1913.60376</v>
      </c>
      <c r="U36" s="6" t="n">
        <v>1977.8479</v>
      </c>
      <c r="V36" s="6" t="n">
        <v>2042.474854</v>
      </c>
      <c r="W36" s="6" t="n">
        <v>2110.945557</v>
      </c>
      <c r="X36" s="6" t="n">
        <v>2183.960205</v>
      </c>
      <c r="Y36" s="6" t="n">
        <v>2261.54126</v>
      </c>
      <c r="Z36" s="6" t="n">
        <v>2347.618408</v>
      </c>
      <c r="AA36" s="6" t="n">
        <v>2436.464355</v>
      </c>
      <c r="AB36" s="6" t="n">
        <v>2530.35498</v>
      </c>
      <c r="AC36" s="6" t="n">
        <v>2629.667725</v>
      </c>
      <c r="AD36" s="6" t="n">
        <v>2734.463867</v>
      </c>
      <c r="AE36" s="6" t="n">
        <v>2844.746094</v>
      </c>
      <c r="AF36" s="6" t="n">
        <v>2959.296143</v>
      </c>
      <c r="AG36" s="6" t="n">
        <v>3079.427979</v>
      </c>
      <c r="AH36" s="6" t="n">
        <v>3205.228027</v>
      </c>
      <c r="AI36" s="6" t="n">
        <v>3337.016113</v>
      </c>
      <c r="AJ36" s="6" t="n">
        <v>3474.83374</v>
      </c>
      <c r="AK36" s="5" t="n">
        <v>0.029529</v>
      </c>
    </row>
    <row r="37" ht="15" customHeight="1">
      <c r="A37" s="25" t="inlineStr">
        <is>
          <t>ATS000:stk_Africa-nb</t>
        </is>
      </c>
      <c r="B37" s="7" t="inlineStr">
        <is>
          <t xml:space="preserve">    Narrow Body Aircraft</t>
        </is>
      </c>
      <c r="C37" s="6" t="n">
        <v>607.953979</v>
      </c>
      <c r="D37" s="6" t="n">
        <v>606.888611</v>
      </c>
      <c r="E37" s="6" t="n">
        <v>606.9260860000001</v>
      </c>
      <c r="F37" s="6" t="n">
        <v>608.320557</v>
      </c>
      <c r="G37" s="6" t="n">
        <v>609.493958</v>
      </c>
      <c r="H37" s="6" t="n">
        <v>613.8893430000001</v>
      </c>
      <c r="I37" s="6" t="n">
        <v>631.879089</v>
      </c>
      <c r="J37" s="6" t="n">
        <v>650.90509</v>
      </c>
      <c r="K37" s="6" t="n">
        <v>672.2191769999999</v>
      </c>
      <c r="L37" s="6" t="n">
        <v>694.3560179999999</v>
      </c>
      <c r="M37" s="6" t="n">
        <v>717.239807</v>
      </c>
      <c r="N37" s="6" t="n">
        <v>739.7193600000001</v>
      </c>
      <c r="O37" s="6" t="n">
        <v>764.2453</v>
      </c>
      <c r="P37" s="6" t="n">
        <v>789.7016599999999</v>
      </c>
      <c r="Q37" s="6" t="n">
        <v>820.808899</v>
      </c>
      <c r="R37" s="6" t="n">
        <v>852.955811</v>
      </c>
      <c r="S37" s="6" t="n">
        <v>887.888184</v>
      </c>
      <c r="T37" s="6" t="n">
        <v>924.803345</v>
      </c>
      <c r="U37" s="6" t="n">
        <v>963.566589</v>
      </c>
      <c r="V37" s="6" t="n">
        <v>1002.215027</v>
      </c>
      <c r="W37" s="6" t="n">
        <v>1044.680908</v>
      </c>
      <c r="X37" s="6" t="n">
        <v>1089.035645</v>
      </c>
      <c r="Y37" s="6" t="n">
        <v>1135.513306</v>
      </c>
      <c r="Z37" s="6" t="n">
        <v>1187.407715</v>
      </c>
      <c r="AA37" s="6" t="n">
        <v>1239.033447</v>
      </c>
      <c r="AB37" s="6" t="n">
        <v>1292.720703</v>
      </c>
      <c r="AC37" s="6" t="n">
        <v>1348.875244</v>
      </c>
      <c r="AD37" s="6" t="n">
        <v>1407.685303</v>
      </c>
      <c r="AE37" s="6" t="n">
        <v>1469.316895</v>
      </c>
      <c r="AF37" s="6" t="n">
        <v>1533.778198</v>
      </c>
      <c r="AG37" s="6" t="n">
        <v>1600.432617</v>
      </c>
      <c r="AH37" s="6" t="n">
        <v>1670.403564</v>
      </c>
      <c r="AI37" s="6" t="n">
        <v>1744.00647</v>
      </c>
      <c r="AJ37" s="6" t="n">
        <v>1821.218018</v>
      </c>
      <c r="AK37" s="5" t="n">
        <v>0.034938</v>
      </c>
    </row>
    <row r="38" ht="15" customHeight="1">
      <c r="A38" s="25" t="inlineStr">
        <is>
          <t>ATS000:stk_Africa-wb</t>
        </is>
      </c>
      <c r="B38" s="7" t="inlineStr">
        <is>
          <t xml:space="preserve">    Wide Body Aircraft</t>
        </is>
      </c>
      <c r="C38" s="6" t="n">
        <v>211.204269</v>
      </c>
      <c r="D38" s="6" t="n">
        <v>222.942825</v>
      </c>
      <c r="E38" s="6" t="n">
        <v>234.107346</v>
      </c>
      <c r="F38" s="6" t="n">
        <v>247.205688</v>
      </c>
      <c r="G38" s="6" t="n">
        <v>260.735779</v>
      </c>
      <c r="H38" s="6" t="n">
        <v>274.589996</v>
      </c>
      <c r="I38" s="6" t="n">
        <v>289.129547</v>
      </c>
      <c r="J38" s="6" t="n">
        <v>304.154175</v>
      </c>
      <c r="K38" s="6" t="n">
        <v>319.641815</v>
      </c>
      <c r="L38" s="6" t="n">
        <v>334.730316</v>
      </c>
      <c r="M38" s="6" t="n">
        <v>351.498657</v>
      </c>
      <c r="N38" s="6" t="n">
        <v>369.040955</v>
      </c>
      <c r="O38" s="6" t="n">
        <v>387.364349</v>
      </c>
      <c r="P38" s="6" t="n">
        <v>406.529083</v>
      </c>
      <c r="Q38" s="6" t="n">
        <v>426.59787</v>
      </c>
      <c r="R38" s="6" t="n">
        <v>447.355469</v>
      </c>
      <c r="S38" s="6" t="n">
        <v>468.961273</v>
      </c>
      <c r="T38" s="6" t="n">
        <v>490.397522</v>
      </c>
      <c r="U38" s="6" t="n">
        <v>513.720703</v>
      </c>
      <c r="V38" s="6" t="n">
        <v>538.036987</v>
      </c>
      <c r="W38" s="6" t="n">
        <v>563.3078</v>
      </c>
      <c r="X38" s="6" t="n">
        <v>589.518921</v>
      </c>
      <c r="Y38" s="6" t="n">
        <v>616.742493</v>
      </c>
      <c r="Z38" s="6" t="n">
        <v>644.968079</v>
      </c>
      <c r="AA38" s="6" t="n">
        <v>674.110474</v>
      </c>
      <c r="AB38" s="6" t="n">
        <v>704.142029</v>
      </c>
      <c r="AC38" s="6" t="n">
        <v>735.06427</v>
      </c>
      <c r="AD38" s="6" t="n">
        <v>766.887939</v>
      </c>
      <c r="AE38" s="6" t="n">
        <v>799.577942</v>
      </c>
      <c r="AF38" s="6" t="n">
        <v>832.128235</v>
      </c>
      <c r="AG38" s="6" t="n">
        <v>866.645081</v>
      </c>
      <c r="AH38" s="6" t="n">
        <v>902.162415</v>
      </c>
      <c r="AI38" s="6" t="n">
        <v>938.727783</v>
      </c>
      <c r="AJ38" s="6" t="n">
        <v>976.38501</v>
      </c>
      <c r="AK38" s="5" t="n">
        <v>0.047236</v>
      </c>
    </row>
    <row r="39" ht="15" customHeight="1">
      <c r="A39" s="25" t="inlineStr">
        <is>
          <t>ATS000:stk_Africa-rj</t>
        </is>
      </c>
      <c r="B39" s="7" t="inlineStr">
        <is>
          <t xml:space="preserve">    Regional Jets</t>
        </is>
      </c>
      <c r="C39" s="6" t="n">
        <v>540.045715</v>
      </c>
      <c r="D39" s="6" t="n">
        <v>539.481262</v>
      </c>
      <c r="E39" s="6" t="n">
        <v>538.28949</v>
      </c>
      <c r="F39" s="6" t="n">
        <v>535.859741</v>
      </c>
      <c r="G39" s="6" t="n">
        <v>533.6060179999999</v>
      </c>
      <c r="H39" s="6" t="n">
        <v>530.77887</v>
      </c>
      <c r="I39" s="6" t="n">
        <v>527.487427</v>
      </c>
      <c r="J39" s="6" t="n">
        <v>523.005188</v>
      </c>
      <c r="K39" s="6" t="n">
        <v>518.935852</v>
      </c>
      <c r="L39" s="6" t="n">
        <v>514.589478</v>
      </c>
      <c r="M39" s="6" t="n">
        <v>510.229767</v>
      </c>
      <c r="N39" s="6" t="n">
        <v>505.375916</v>
      </c>
      <c r="O39" s="6" t="n">
        <v>500.024353</v>
      </c>
      <c r="P39" s="6" t="n">
        <v>493.520081</v>
      </c>
      <c r="Q39" s="6" t="n">
        <v>493.454407</v>
      </c>
      <c r="R39" s="6" t="n">
        <v>494.998627</v>
      </c>
      <c r="S39" s="6" t="n">
        <v>496.341888</v>
      </c>
      <c r="T39" s="6" t="n">
        <v>498.402893</v>
      </c>
      <c r="U39" s="6" t="n">
        <v>500.560608</v>
      </c>
      <c r="V39" s="6" t="n">
        <v>502.2229</v>
      </c>
      <c r="W39" s="6" t="n">
        <v>502.956696</v>
      </c>
      <c r="X39" s="6" t="n">
        <v>505.405701</v>
      </c>
      <c r="Y39" s="6" t="n">
        <v>509.285492</v>
      </c>
      <c r="Z39" s="6" t="n">
        <v>515.242676</v>
      </c>
      <c r="AA39" s="6" t="n">
        <v>523.3203119999999</v>
      </c>
      <c r="AB39" s="6" t="n">
        <v>533.4921880000001</v>
      </c>
      <c r="AC39" s="6" t="n">
        <v>545.72821</v>
      </c>
      <c r="AD39" s="6" t="n">
        <v>559.890564</v>
      </c>
      <c r="AE39" s="6" t="n">
        <v>575.851318</v>
      </c>
      <c r="AF39" s="6" t="n">
        <v>593.389709</v>
      </c>
      <c r="AG39" s="6" t="n">
        <v>612.350281</v>
      </c>
      <c r="AH39" s="6" t="n">
        <v>632.6621699999999</v>
      </c>
      <c r="AI39" s="6" t="n">
        <v>654.281616</v>
      </c>
      <c r="AJ39" s="6" t="n">
        <v>677.230652</v>
      </c>
      <c r="AK39" s="5" t="n">
        <v>0.007132</v>
      </c>
    </row>
    <row r="40" ht="15" customHeight="1">
      <c r="A40" s="25" t="inlineStr">
        <is>
          <t>ATS000:stk_Mideast</t>
        </is>
      </c>
      <c r="B40" s="7" t="inlineStr">
        <is>
          <t xml:space="preserve">  Mideast</t>
        </is>
      </c>
      <c r="C40" s="6" t="n">
        <v>1923.151245</v>
      </c>
      <c r="D40" s="6" t="n">
        <v>2016.398315</v>
      </c>
      <c r="E40" s="6" t="n">
        <v>2112.647705</v>
      </c>
      <c r="F40" s="6" t="n">
        <v>2211.415527</v>
      </c>
      <c r="G40" s="6" t="n">
        <v>2320.1521</v>
      </c>
      <c r="H40" s="6" t="n">
        <v>2423.934326</v>
      </c>
      <c r="I40" s="6" t="n">
        <v>2528.266846</v>
      </c>
      <c r="J40" s="6" t="n">
        <v>2628.891113</v>
      </c>
      <c r="K40" s="6" t="n">
        <v>2729.96875</v>
      </c>
      <c r="L40" s="6" t="n">
        <v>2847.716309</v>
      </c>
      <c r="M40" s="6" t="n">
        <v>2948.616211</v>
      </c>
      <c r="N40" s="6" t="n">
        <v>3069</v>
      </c>
      <c r="O40" s="6" t="n">
        <v>3171.220947</v>
      </c>
      <c r="P40" s="6" t="n">
        <v>3275.231689</v>
      </c>
      <c r="Q40" s="6" t="n">
        <v>3396.346191</v>
      </c>
      <c r="R40" s="6" t="n">
        <v>3519.68457</v>
      </c>
      <c r="S40" s="6" t="n">
        <v>3630.687256</v>
      </c>
      <c r="T40" s="6" t="n">
        <v>3755.669922</v>
      </c>
      <c r="U40" s="6" t="n">
        <v>3883.711182</v>
      </c>
      <c r="V40" s="6" t="n">
        <v>4014.646484</v>
      </c>
      <c r="W40" s="6" t="n">
        <v>4147.299316</v>
      </c>
      <c r="X40" s="6" t="n">
        <v>4280.605469</v>
      </c>
      <c r="Y40" s="6" t="n">
        <v>4416.983398</v>
      </c>
      <c r="Z40" s="6" t="n">
        <v>4583.477539</v>
      </c>
      <c r="AA40" s="6" t="n">
        <v>4720.883789</v>
      </c>
      <c r="AB40" s="6" t="n">
        <v>4885.756348</v>
      </c>
      <c r="AC40" s="6" t="n">
        <v>5022.17041</v>
      </c>
      <c r="AD40" s="6" t="n">
        <v>5200.685059</v>
      </c>
      <c r="AE40" s="6" t="n">
        <v>5334.585938</v>
      </c>
      <c r="AF40" s="6" t="n">
        <v>5513.375977</v>
      </c>
      <c r="AG40" s="6" t="n">
        <v>5635.437988</v>
      </c>
      <c r="AH40" s="6" t="n">
        <v>5770.825195</v>
      </c>
      <c r="AI40" s="6" t="n">
        <v>5909.736328</v>
      </c>
      <c r="AJ40" s="6" t="n">
        <v>6045.473633</v>
      </c>
      <c r="AK40" s="5" t="n">
        <v>0.034908</v>
      </c>
    </row>
    <row r="41" ht="15" customHeight="1">
      <c r="A41" s="25" t="inlineStr">
        <is>
          <t>ATS000:stk_Mideast-nb</t>
        </is>
      </c>
      <c r="B41" s="7" t="inlineStr">
        <is>
          <t xml:space="preserve">    Narrow Body Aircraft</t>
        </is>
      </c>
      <c r="C41" s="6" t="n">
        <v>796.297607</v>
      </c>
      <c r="D41" s="6" t="n">
        <v>833.509155</v>
      </c>
      <c r="E41" s="6" t="n">
        <v>873.034119</v>
      </c>
      <c r="F41" s="6" t="n">
        <v>913.900391</v>
      </c>
      <c r="G41" s="6" t="n">
        <v>956.125793</v>
      </c>
      <c r="H41" s="6" t="n">
        <v>999.1887819999999</v>
      </c>
      <c r="I41" s="6" t="n">
        <v>1044.95813</v>
      </c>
      <c r="J41" s="6" t="n">
        <v>1092.154785</v>
      </c>
      <c r="K41" s="6" t="n">
        <v>1140.744141</v>
      </c>
      <c r="L41" s="6" t="n">
        <v>1190.515869</v>
      </c>
      <c r="M41" s="6" t="n">
        <v>1241.328613</v>
      </c>
      <c r="N41" s="6" t="n">
        <v>1291.078369</v>
      </c>
      <c r="O41" s="6" t="n">
        <v>1343.306641</v>
      </c>
      <c r="P41" s="6" t="n">
        <v>1395.960938</v>
      </c>
      <c r="Q41" s="6" t="n">
        <v>1449.142944</v>
      </c>
      <c r="R41" s="6" t="n">
        <v>1503.201416</v>
      </c>
      <c r="S41" s="6" t="n">
        <v>1558.54895</v>
      </c>
      <c r="T41" s="6" t="n">
        <v>1615.286743</v>
      </c>
      <c r="U41" s="6" t="n">
        <v>1673.196777</v>
      </c>
      <c r="V41" s="6" t="n">
        <v>1732.309082</v>
      </c>
      <c r="W41" s="6" t="n">
        <v>1792.297974</v>
      </c>
      <c r="X41" s="6" t="n">
        <v>1851.906494</v>
      </c>
      <c r="Y41" s="6" t="n">
        <v>1913.694702</v>
      </c>
      <c r="Z41" s="6" t="n">
        <v>1976.798462</v>
      </c>
      <c r="AA41" s="6" t="n">
        <v>2041.312744</v>
      </c>
      <c r="AB41" s="6" t="n">
        <v>2106.769043</v>
      </c>
      <c r="AC41" s="6" t="n">
        <v>2173.043457</v>
      </c>
      <c r="AD41" s="6" t="n">
        <v>2239.919434</v>
      </c>
      <c r="AE41" s="6" t="n">
        <v>2306.733398</v>
      </c>
      <c r="AF41" s="6" t="n">
        <v>2373.718994</v>
      </c>
      <c r="AG41" s="6" t="n">
        <v>2439.871582</v>
      </c>
      <c r="AH41" s="6" t="n">
        <v>2504.531982</v>
      </c>
      <c r="AI41" s="6" t="n">
        <v>2567.982666</v>
      </c>
      <c r="AJ41" s="6" t="n">
        <v>2630.953369</v>
      </c>
      <c r="AK41" s="5" t="n">
        <v>0.036573</v>
      </c>
    </row>
    <row r="42" ht="15" customHeight="1">
      <c r="A42" s="25" t="inlineStr">
        <is>
          <t>ATS000:stk_Mideast-wb</t>
        </is>
      </c>
      <c r="B42" s="7" t="inlineStr">
        <is>
          <t xml:space="preserve">    Wide Body Aircraft</t>
        </is>
      </c>
      <c r="C42" s="6" t="n">
        <v>905.640686</v>
      </c>
      <c r="D42" s="6" t="n">
        <v>960.6383060000001</v>
      </c>
      <c r="E42" s="6" t="n">
        <v>1016.496521</v>
      </c>
      <c r="F42" s="6" t="n">
        <v>1073.724976</v>
      </c>
      <c r="G42" s="6" t="n">
        <v>1139.809082</v>
      </c>
      <c r="H42" s="6" t="n">
        <v>1200.38562</v>
      </c>
      <c r="I42" s="6" t="n">
        <v>1259.112915</v>
      </c>
      <c r="J42" s="6" t="n">
        <v>1313.038208</v>
      </c>
      <c r="K42" s="6" t="n">
        <v>1366.364868</v>
      </c>
      <c r="L42" s="6" t="n">
        <v>1435.4729</v>
      </c>
      <c r="M42" s="6" t="n">
        <v>1487.222534</v>
      </c>
      <c r="N42" s="6" t="n">
        <v>1559.276978</v>
      </c>
      <c r="O42" s="6" t="n">
        <v>1610.73584</v>
      </c>
      <c r="P42" s="6" t="n">
        <v>1663.515747</v>
      </c>
      <c r="Q42" s="6" t="n">
        <v>1732.752075</v>
      </c>
      <c r="R42" s="6" t="n">
        <v>1803.178101</v>
      </c>
      <c r="S42" s="6" t="n">
        <v>1859.7323</v>
      </c>
      <c r="T42" s="6" t="n">
        <v>1928.516357</v>
      </c>
      <c r="U42" s="6" t="n">
        <v>1998.80127</v>
      </c>
      <c r="V42" s="6" t="n">
        <v>2070.384277</v>
      </c>
      <c r="W42" s="6" t="n">
        <v>2142.977539</v>
      </c>
      <c r="X42" s="6" t="n">
        <v>2216.272949</v>
      </c>
      <c r="Y42" s="6" t="n">
        <v>2290.444092</v>
      </c>
      <c r="Z42" s="6" t="n">
        <v>2392.211182</v>
      </c>
      <c r="AA42" s="6" t="n">
        <v>2464.072266</v>
      </c>
      <c r="AB42" s="6" t="n">
        <v>2561.485107</v>
      </c>
      <c r="AC42" s="6" t="n">
        <v>2630.359375</v>
      </c>
      <c r="AD42" s="6" t="n">
        <v>2739.531006</v>
      </c>
      <c r="AE42" s="6" t="n">
        <v>2803.963867</v>
      </c>
      <c r="AF42" s="6" t="n">
        <v>2912.867676</v>
      </c>
      <c r="AG42" s="6" t="n">
        <v>2965.902832</v>
      </c>
      <c r="AH42" s="6" t="n">
        <v>3033.526855</v>
      </c>
      <c r="AI42" s="6" t="n">
        <v>3105.564941</v>
      </c>
      <c r="AJ42" s="6" t="n">
        <v>3174.062256</v>
      </c>
      <c r="AK42" s="5" t="n">
        <v>0.038055</v>
      </c>
    </row>
    <row r="43" ht="15" customHeight="1">
      <c r="A43" s="25" t="inlineStr">
        <is>
          <t>ATS000:stk_Mideast-rj</t>
        </is>
      </c>
      <c r="B43" s="7" t="inlineStr">
        <is>
          <t xml:space="preserve">    Regional Jets</t>
        </is>
      </c>
      <c r="C43" s="6" t="n">
        <v>221.213028</v>
      </c>
      <c r="D43" s="6" t="n">
        <v>222.2509</v>
      </c>
      <c r="E43" s="6" t="n">
        <v>223.11705</v>
      </c>
      <c r="F43" s="6" t="n">
        <v>223.790146</v>
      </c>
      <c r="G43" s="6" t="n">
        <v>224.217346</v>
      </c>
      <c r="H43" s="6" t="n">
        <v>224.359924</v>
      </c>
      <c r="I43" s="6" t="n">
        <v>224.19577</v>
      </c>
      <c r="J43" s="6" t="n">
        <v>223.698318</v>
      </c>
      <c r="K43" s="6" t="n">
        <v>222.859985</v>
      </c>
      <c r="L43" s="6" t="n">
        <v>221.727585</v>
      </c>
      <c r="M43" s="6" t="n">
        <v>220.06485</v>
      </c>
      <c r="N43" s="6" t="n">
        <v>218.644531</v>
      </c>
      <c r="O43" s="6" t="n">
        <v>217.178482</v>
      </c>
      <c r="P43" s="6" t="n">
        <v>215.755081</v>
      </c>
      <c r="Q43" s="6" t="n">
        <v>214.451248</v>
      </c>
      <c r="R43" s="6" t="n">
        <v>213.305206</v>
      </c>
      <c r="S43" s="6" t="n">
        <v>212.405975</v>
      </c>
      <c r="T43" s="6" t="n">
        <v>211.866806</v>
      </c>
      <c r="U43" s="6" t="n">
        <v>211.713242</v>
      </c>
      <c r="V43" s="6" t="n">
        <v>211.95314</v>
      </c>
      <c r="W43" s="6" t="n">
        <v>212.02388</v>
      </c>
      <c r="X43" s="6" t="n">
        <v>212.425858</v>
      </c>
      <c r="Y43" s="6" t="n">
        <v>212.844666</v>
      </c>
      <c r="Z43" s="6" t="n">
        <v>214.467697</v>
      </c>
      <c r="AA43" s="6" t="n">
        <v>215.499207</v>
      </c>
      <c r="AB43" s="6" t="n">
        <v>217.502518</v>
      </c>
      <c r="AC43" s="6" t="n">
        <v>218.767471</v>
      </c>
      <c r="AD43" s="6" t="n">
        <v>221.234741</v>
      </c>
      <c r="AE43" s="6" t="n">
        <v>223.888824</v>
      </c>
      <c r="AF43" s="6" t="n">
        <v>226.78891</v>
      </c>
      <c r="AG43" s="6" t="n">
        <v>229.663452</v>
      </c>
      <c r="AH43" s="6" t="n">
        <v>232.766602</v>
      </c>
      <c r="AI43" s="6" t="n">
        <v>236.188492</v>
      </c>
      <c r="AJ43" s="6" t="n">
        <v>240.457962</v>
      </c>
      <c r="AK43" s="5" t="n">
        <v>0.002464</v>
      </c>
    </row>
    <row r="44" ht="15" customHeight="1">
      <c r="A44" s="25" t="inlineStr">
        <is>
          <t>ATS000:stk_Russia</t>
        </is>
      </c>
      <c r="B44" s="7" t="inlineStr">
        <is>
          <t xml:space="preserve">  Commonwealth of Independent States</t>
        </is>
      </c>
      <c r="C44" s="6" t="n">
        <v>1627.056396</v>
      </c>
      <c r="D44" s="6" t="n">
        <v>1656.049072</v>
      </c>
      <c r="E44" s="6" t="n">
        <v>1688.353882</v>
      </c>
      <c r="F44" s="6" t="n">
        <v>1721.879395</v>
      </c>
      <c r="G44" s="6" t="n">
        <v>1755.898438</v>
      </c>
      <c r="H44" s="6" t="n">
        <v>1785.213135</v>
      </c>
      <c r="I44" s="6" t="n">
        <v>1809.697754</v>
      </c>
      <c r="J44" s="6" t="n">
        <v>1827.347656</v>
      </c>
      <c r="K44" s="6" t="n">
        <v>1852.155273</v>
      </c>
      <c r="L44" s="6" t="n">
        <v>1874.011963</v>
      </c>
      <c r="M44" s="6" t="n">
        <v>1889.506348</v>
      </c>
      <c r="N44" s="6" t="n">
        <v>1896.494385</v>
      </c>
      <c r="O44" s="6" t="n">
        <v>1908.606812</v>
      </c>
      <c r="P44" s="6" t="n">
        <v>1928.495728</v>
      </c>
      <c r="Q44" s="6" t="n">
        <v>1952.008789</v>
      </c>
      <c r="R44" s="6" t="n">
        <v>1974.491577</v>
      </c>
      <c r="S44" s="6" t="n">
        <v>2000.920654</v>
      </c>
      <c r="T44" s="6" t="n">
        <v>2023.307007</v>
      </c>
      <c r="U44" s="6" t="n">
        <v>2048.607422</v>
      </c>
      <c r="V44" s="6" t="n">
        <v>2066.248291</v>
      </c>
      <c r="W44" s="6" t="n">
        <v>2092.51001</v>
      </c>
      <c r="X44" s="6" t="n">
        <v>2108.686768</v>
      </c>
      <c r="Y44" s="6" t="n">
        <v>2129.217529</v>
      </c>
      <c r="Z44" s="6" t="n">
        <v>2144.426758</v>
      </c>
      <c r="AA44" s="6" t="n">
        <v>2168.902588</v>
      </c>
      <c r="AB44" s="6" t="n">
        <v>2203.953125</v>
      </c>
      <c r="AC44" s="6" t="n">
        <v>2238.908203</v>
      </c>
      <c r="AD44" s="6" t="n">
        <v>2272.157471</v>
      </c>
      <c r="AE44" s="6" t="n">
        <v>2305.083496</v>
      </c>
      <c r="AF44" s="6" t="n">
        <v>2338.957275</v>
      </c>
      <c r="AG44" s="6" t="n">
        <v>2373.62915</v>
      </c>
      <c r="AH44" s="6" t="n">
        <v>2401.833252</v>
      </c>
      <c r="AI44" s="6" t="n">
        <v>2436.89624</v>
      </c>
      <c r="AJ44" s="6" t="n">
        <v>2475.241211</v>
      </c>
      <c r="AK44" s="5" t="n">
        <v>0.012639</v>
      </c>
    </row>
    <row r="45" ht="15" customHeight="1">
      <c r="A45" s="25" t="inlineStr">
        <is>
          <t>ATS000:stk_Russia-nb</t>
        </is>
      </c>
      <c r="B45" s="7" t="inlineStr">
        <is>
          <t xml:space="preserve">    Narrow Body Aircraft</t>
        </is>
      </c>
      <c r="C45" s="6" t="n">
        <v>1008.921265</v>
      </c>
      <c r="D45" s="6" t="n">
        <v>1024.060425</v>
      </c>
      <c r="E45" s="6" t="n">
        <v>1042.848145</v>
      </c>
      <c r="F45" s="6" t="n">
        <v>1063.167603</v>
      </c>
      <c r="G45" s="6" t="n">
        <v>1084.384277</v>
      </c>
      <c r="H45" s="6" t="n">
        <v>1101.358154</v>
      </c>
      <c r="I45" s="6" t="n">
        <v>1114.005127</v>
      </c>
      <c r="J45" s="6" t="n">
        <v>1120.314941</v>
      </c>
      <c r="K45" s="6" t="n">
        <v>1135.272827</v>
      </c>
      <c r="L45" s="6" t="n">
        <v>1146.871094</v>
      </c>
      <c r="M45" s="6" t="n">
        <v>1153.02417</v>
      </c>
      <c r="N45" s="6" t="n">
        <v>1151.635132</v>
      </c>
      <c r="O45" s="6" t="n">
        <v>1157.533081</v>
      </c>
      <c r="P45" s="6" t="n">
        <v>1164.223022</v>
      </c>
      <c r="Q45" s="6" t="n">
        <v>1171.828857</v>
      </c>
      <c r="R45" s="6" t="n">
        <v>1181.499268</v>
      </c>
      <c r="S45" s="6" t="n">
        <v>1190.769287</v>
      </c>
      <c r="T45" s="6" t="n">
        <v>1196.997437</v>
      </c>
      <c r="U45" s="6" t="n">
        <v>1207.003052</v>
      </c>
      <c r="V45" s="6" t="n">
        <v>1216.725586</v>
      </c>
      <c r="W45" s="6" t="n">
        <v>1225.067017</v>
      </c>
      <c r="X45" s="6" t="n">
        <v>1224.125488</v>
      </c>
      <c r="Y45" s="6" t="n">
        <v>1227.243042</v>
      </c>
      <c r="Z45" s="6" t="n">
        <v>1226.518677</v>
      </c>
      <c r="AA45" s="6" t="n">
        <v>1230.097778</v>
      </c>
      <c r="AB45" s="6" t="n">
        <v>1244.970703</v>
      </c>
      <c r="AC45" s="6" t="n">
        <v>1260.563232</v>
      </c>
      <c r="AD45" s="6" t="n">
        <v>1275.154785</v>
      </c>
      <c r="AE45" s="6" t="n">
        <v>1287.192871</v>
      </c>
      <c r="AF45" s="6" t="n">
        <v>1301.978882</v>
      </c>
      <c r="AG45" s="6" t="n">
        <v>1316.493042</v>
      </c>
      <c r="AH45" s="6" t="n">
        <v>1328.27478</v>
      </c>
      <c r="AI45" s="6" t="n">
        <v>1344.463257</v>
      </c>
      <c r="AJ45" s="6" t="n">
        <v>1362.2771</v>
      </c>
      <c r="AK45" s="5" t="n">
        <v>0.008958000000000001</v>
      </c>
    </row>
    <row r="46" ht="15" customHeight="1">
      <c r="A46" s="25" t="inlineStr">
        <is>
          <t>ATS000:stk_Russia-wb</t>
        </is>
      </c>
      <c r="B46" s="7" t="inlineStr">
        <is>
          <t xml:space="preserve">    Wide Body Aircraft</t>
        </is>
      </c>
      <c r="C46" s="6" t="n">
        <v>209.837234</v>
      </c>
      <c r="D46" s="6" t="n">
        <v>214.503662</v>
      </c>
      <c r="E46" s="6" t="n">
        <v>218.973236</v>
      </c>
      <c r="F46" s="6" t="n">
        <v>223.272156</v>
      </c>
      <c r="G46" s="6" t="n">
        <v>227.391739</v>
      </c>
      <c r="H46" s="6" t="n">
        <v>231.308212</v>
      </c>
      <c r="I46" s="6" t="n">
        <v>234.975418</v>
      </c>
      <c r="J46" s="6" t="n">
        <v>238.386719</v>
      </c>
      <c r="K46" s="6" t="n">
        <v>240.553741</v>
      </c>
      <c r="L46" s="6" t="n">
        <v>243.38324</v>
      </c>
      <c r="M46" s="6" t="n">
        <v>245.84494</v>
      </c>
      <c r="N46" s="6" t="n">
        <v>247.891113</v>
      </c>
      <c r="O46" s="6" t="n">
        <v>249.984375</v>
      </c>
      <c r="P46" s="6" t="n">
        <v>256.171265</v>
      </c>
      <c r="Q46" s="6" t="n">
        <v>264.964783</v>
      </c>
      <c r="R46" s="6" t="n">
        <v>270.075684</v>
      </c>
      <c r="S46" s="6" t="n">
        <v>280.449615</v>
      </c>
      <c r="T46" s="6" t="n">
        <v>290.647491</v>
      </c>
      <c r="U46" s="6" t="n">
        <v>300.86203</v>
      </c>
      <c r="V46" s="6" t="n">
        <v>311.105804</v>
      </c>
      <c r="W46" s="6" t="n">
        <v>321.605743</v>
      </c>
      <c r="X46" s="6" t="n">
        <v>332.20993</v>
      </c>
      <c r="Y46" s="6" t="n">
        <v>343.075439</v>
      </c>
      <c r="Z46" s="6" t="n">
        <v>351.471527</v>
      </c>
      <c r="AA46" s="6" t="n">
        <v>362.877563</v>
      </c>
      <c r="AB46" s="6" t="n">
        <v>374.551666</v>
      </c>
      <c r="AC46" s="6" t="n">
        <v>386.48288</v>
      </c>
      <c r="AD46" s="6" t="n">
        <v>398.763123</v>
      </c>
      <c r="AE46" s="6" t="n">
        <v>411.349548</v>
      </c>
      <c r="AF46" s="6" t="n">
        <v>424.238525</v>
      </c>
      <c r="AG46" s="6" t="n">
        <v>437.336517</v>
      </c>
      <c r="AH46" s="6" t="n">
        <v>450.850983</v>
      </c>
      <c r="AI46" s="6" t="n">
        <v>464.940735</v>
      </c>
      <c r="AJ46" s="6" t="n">
        <v>479.793976</v>
      </c>
      <c r="AK46" s="5" t="n">
        <v>0.025476</v>
      </c>
    </row>
    <row r="47" ht="15" customHeight="1">
      <c r="A47" s="25" t="inlineStr">
        <is>
          <t>ATS000:stk_Russia-rj</t>
        </is>
      </c>
      <c r="B47" s="7" t="inlineStr">
        <is>
          <t xml:space="preserve">    Regional Jets</t>
        </is>
      </c>
      <c r="C47" s="6" t="n">
        <v>408.297821</v>
      </c>
      <c r="D47" s="6" t="n">
        <v>417.484924</v>
      </c>
      <c r="E47" s="6" t="n">
        <v>426.532501</v>
      </c>
      <c r="F47" s="6" t="n">
        <v>435.439758</v>
      </c>
      <c r="G47" s="6" t="n">
        <v>444.122498</v>
      </c>
      <c r="H47" s="6" t="n">
        <v>452.546722</v>
      </c>
      <c r="I47" s="6" t="n">
        <v>460.717102</v>
      </c>
      <c r="J47" s="6" t="n">
        <v>468.645996</v>
      </c>
      <c r="K47" s="6" t="n">
        <v>476.328705</v>
      </c>
      <c r="L47" s="6" t="n">
        <v>483.757629</v>
      </c>
      <c r="M47" s="6" t="n">
        <v>490.637238</v>
      </c>
      <c r="N47" s="6" t="n">
        <v>496.968109</v>
      </c>
      <c r="O47" s="6" t="n">
        <v>501.089325</v>
      </c>
      <c r="P47" s="6" t="n">
        <v>508.101471</v>
      </c>
      <c r="Q47" s="6" t="n">
        <v>515.215149</v>
      </c>
      <c r="R47" s="6" t="n">
        <v>522.916626</v>
      </c>
      <c r="S47" s="6" t="n">
        <v>529.7018430000001</v>
      </c>
      <c r="T47" s="6" t="n">
        <v>535.662109</v>
      </c>
      <c r="U47" s="6" t="n">
        <v>540.742371</v>
      </c>
      <c r="V47" s="6" t="n">
        <v>538.41687</v>
      </c>
      <c r="W47" s="6" t="n">
        <v>545.837219</v>
      </c>
      <c r="X47" s="6" t="n">
        <v>552.351257</v>
      </c>
      <c r="Y47" s="6" t="n">
        <v>558.898987</v>
      </c>
      <c r="Z47" s="6" t="n">
        <v>566.436462</v>
      </c>
      <c r="AA47" s="6" t="n">
        <v>575.927246</v>
      </c>
      <c r="AB47" s="6" t="n">
        <v>584.430908</v>
      </c>
      <c r="AC47" s="6" t="n">
        <v>591.862183</v>
      </c>
      <c r="AD47" s="6" t="n">
        <v>598.2394410000001</v>
      </c>
      <c r="AE47" s="6" t="n">
        <v>606.541138</v>
      </c>
      <c r="AF47" s="6" t="n">
        <v>612.739807</v>
      </c>
      <c r="AG47" s="6" t="n">
        <v>619.7995</v>
      </c>
      <c r="AH47" s="6" t="n">
        <v>622.707581</v>
      </c>
      <c r="AI47" s="6" t="n">
        <v>627.492249</v>
      </c>
      <c r="AJ47" s="6" t="n">
        <v>633.170227</v>
      </c>
      <c r="AK47" s="5" t="n">
        <v>0.0131</v>
      </c>
    </row>
    <row r="48" ht="15" customHeight="1">
      <c r="A48" s="25" t="inlineStr">
        <is>
          <t>ATS000:stk_China</t>
        </is>
      </c>
      <c r="B48" s="7" t="inlineStr">
        <is>
          <t xml:space="preserve">  China</t>
        </is>
      </c>
      <c r="C48" s="6" t="n">
        <v>3803.583252</v>
      </c>
      <c r="D48" s="6" t="n">
        <v>4216.26416</v>
      </c>
      <c r="E48" s="6" t="n">
        <v>4652.067383</v>
      </c>
      <c r="F48" s="6" t="n">
        <v>5110.801758</v>
      </c>
      <c r="G48" s="6" t="n">
        <v>5585.477539</v>
      </c>
      <c r="H48" s="6" t="n">
        <v>6084.214844</v>
      </c>
      <c r="I48" s="6" t="n">
        <v>6572.018066</v>
      </c>
      <c r="J48" s="6" t="n">
        <v>7081.408203</v>
      </c>
      <c r="K48" s="6" t="n">
        <v>7614.507812</v>
      </c>
      <c r="L48" s="6" t="n">
        <v>8153.863281</v>
      </c>
      <c r="M48" s="6" t="n">
        <v>8732.939453000001</v>
      </c>
      <c r="N48" s="6" t="n">
        <v>9311.346680000001</v>
      </c>
      <c r="O48" s="6" t="n">
        <v>9935.169921999999</v>
      </c>
      <c r="P48" s="6" t="n">
        <v>10576.15625</v>
      </c>
      <c r="Q48" s="6" t="n">
        <v>11203.165039</v>
      </c>
      <c r="R48" s="6" t="n">
        <v>11851.530273</v>
      </c>
      <c r="S48" s="6" t="n">
        <v>12532.708008</v>
      </c>
      <c r="T48" s="6" t="n">
        <v>13222.043945</v>
      </c>
      <c r="U48" s="6" t="n">
        <v>13935.317383</v>
      </c>
      <c r="V48" s="6" t="n">
        <v>14668.458984</v>
      </c>
      <c r="W48" s="6" t="n">
        <v>15420.896484</v>
      </c>
      <c r="X48" s="6" t="n">
        <v>16193.955078</v>
      </c>
      <c r="Y48" s="6" t="n">
        <v>16969.734375</v>
      </c>
      <c r="Z48" s="6" t="n">
        <v>17684.958984</v>
      </c>
      <c r="AA48" s="6" t="n">
        <v>18484.921875</v>
      </c>
      <c r="AB48" s="6" t="n">
        <v>19271.332031</v>
      </c>
      <c r="AC48" s="6" t="n">
        <v>20093.810547</v>
      </c>
      <c r="AD48" s="6" t="n">
        <v>20880.982422</v>
      </c>
      <c r="AE48" s="6" t="n">
        <v>21714.992188</v>
      </c>
      <c r="AF48" s="6" t="n">
        <v>22505.863281</v>
      </c>
      <c r="AG48" s="6" t="n">
        <v>23332.845703</v>
      </c>
      <c r="AH48" s="6" t="n">
        <v>24161.570312</v>
      </c>
      <c r="AI48" s="6" t="n">
        <v>24990.556641</v>
      </c>
      <c r="AJ48" s="6" t="n">
        <v>25816.9375</v>
      </c>
      <c r="AK48" s="5" t="n">
        <v>0.058262</v>
      </c>
    </row>
    <row r="49" ht="15" customHeight="1">
      <c r="A49" s="25" t="inlineStr">
        <is>
          <t>ATS000:stk_China-nb</t>
        </is>
      </c>
      <c r="B49" s="7" t="inlineStr">
        <is>
          <t xml:space="preserve">    Narrow Body Aircraft</t>
        </is>
      </c>
      <c r="C49" s="6" t="n">
        <v>2910.653809</v>
      </c>
      <c r="D49" s="6" t="n">
        <v>3234.766846</v>
      </c>
      <c r="E49" s="6" t="n">
        <v>3577.360107</v>
      </c>
      <c r="F49" s="6" t="n">
        <v>3938.328613</v>
      </c>
      <c r="G49" s="6" t="n">
        <v>4317.535645</v>
      </c>
      <c r="H49" s="6" t="n">
        <v>4709.115234</v>
      </c>
      <c r="I49" s="6" t="n">
        <v>5101.196777</v>
      </c>
      <c r="J49" s="6" t="n">
        <v>5511.029785</v>
      </c>
      <c r="K49" s="6" t="n">
        <v>5940.888672</v>
      </c>
      <c r="L49" s="6" t="n">
        <v>6390.408203</v>
      </c>
      <c r="M49" s="6" t="n">
        <v>6858.450684</v>
      </c>
      <c r="N49" s="6" t="n">
        <v>7345.007324</v>
      </c>
      <c r="O49" s="6" t="n">
        <v>7849.751953</v>
      </c>
      <c r="P49" s="6" t="n">
        <v>8371.698242</v>
      </c>
      <c r="Q49" s="6" t="n">
        <v>8896.121094</v>
      </c>
      <c r="R49" s="6" t="n">
        <v>9437.386719</v>
      </c>
      <c r="S49" s="6" t="n">
        <v>9995.852539</v>
      </c>
      <c r="T49" s="6" t="n">
        <v>10570.341797</v>
      </c>
      <c r="U49" s="6" t="n">
        <v>11162.499023</v>
      </c>
      <c r="V49" s="6" t="n">
        <v>11769.097656</v>
      </c>
      <c r="W49" s="6" t="n">
        <v>12389.739258</v>
      </c>
      <c r="X49" s="6" t="n">
        <v>13025.65918</v>
      </c>
      <c r="Y49" s="6" t="n">
        <v>13658.46875</v>
      </c>
      <c r="Z49" s="6" t="n">
        <v>14258.640625</v>
      </c>
      <c r="AA49" s="6" t="n">
        <v>14904.350586</v>
      </c>
      <c r="AB49" s="6" t="n">
        <v>15558.594727</v>
      </c>
      <c r="AC49" s="6" t="n">
        <v>16217.874023</v>
      </c>
      <c r="AD49" s="6" t="n">
        <v>16879.830078</v>
      </c>
      <c r="AE49" s="6" t="n">
        <v>17544.878906</v>
      </c>
      <c r="AF49" s="6" t="n">
        <v>18211.613281</v>
      </c>
      <c r="AG49" s="6" t="n">
        <v>18882.671875</v>
      </c>
      <c r="AH49" s="6" t="n">
        <v>19552.771484</v>
      </c>
      <c r="AI49" s="6" t="n">
        <v>20220.951172</v>
      </c>
      <c r="AJ49" s="6" t="n">
        <v>20888.732422</v>
      </c>
      <c r="AK49" s="5" t="n">
        <v>0.060022</v>
      </c>
    </row>
    <row r="50" ht="15" customHeight="1">
      <c r="A50" s="25" t="inlineStr">
        <is>
          <t>ATS000:stk_China-wb</t>
        </is>
      </c>
      <c r="B50" s="7" t="inlineStr">
        <is>
          <t xml:space="preserve">    Wide Body Aircraft</t>
        </is>
      </c>
      <c r="C50" s="6" t="n">
        <v>648.845093</v>
      </c>
      <c r="D50" s="6" t="n">
        <v>716.3477779999999</v>
      </c>
      <c r="E50" s="6" t="n">
        <v>787.495544</v>
      </c>
      <c r="F50" s="6" t="n">
        <v>862.221985</v>
      </c>
      <c r="G50" s="6" t="n">
        <v>933.672729</v>
      </c>
      <c r="H50" s="6" t="n">
        <v>1015.736694</v>
      </c>
      <c r="I50" s="6" t="n">
        <v>1085.358643</v>
      </c>
      <c r="J50" s="6" t="n">
        <v>1157.758789</v>
      </c>
      <c r="K50" s="6" t="n">
        <v>1232.81897</v>
      </c>
      <c r="L50" s="6" t="n">
        <v>1293.536377</v>
      </c>
      <c r="M50" s="6" t="n">
        <v>1374.513794</v>
      </c>
      <c r="N50" s="6" t="n">
        <v>1435.349976</v>
      </c>
      <c r="O50" s="6" t="n">
        <v>1522.491089</v>
      </c>
      <c r="P50" s="6" t="n">
        <v>1608.745361</v>
      </c>
      <c r="Q50" s="6" t="n">
        <v>1677.735962</v>
      </c>
      <c r="R50" s="6" t="n">
        <v>1750.470459</v>
      </c>
      <c r="S50" s="6" t="n">
        <v>1838.015381</v>
      </c>
      <c r="T50" s="6" t="n">
        <v>1917.907349</v>
      </c>
      <c r="U50" s="6" t="n">
        <v>2002.30249</v>
      </c>
      <c r="V50" s="6" t="n">
        <v>2091.363525</v>
      </c>
      <c r="W50" s="6" t="n">
        <v>2184.929199</v>
      </c>
      <c r="X50" s="6" t="n">
        <v>2283.08252</v>
      </c>
      <c r="Y50" s="6" t="n">
        <v>2386.335938</v>
      </c>
      <c r="Z50" s="6" t="n">
        <v>2461.025879</v>
      </c>
      <c r="AA50" s="6" t="n">
        <v>2574.227295</v>
      </c>
      <c r="AB50" s="6" t="n">
        <v>2664.658691</v>
      </c>
      <c r="AC50" s="6" t="n">
        <v>2785.42041</v>
      </c>
      <c r="AD50" s="6" t="n">
        <v>2867.483154</v>
      </c>
      <c r="AE50" s="6" t="n">
        <v>2992.574219</v>
      </c>
      <c r="AF50" s="6" t="n">
        <v>3072.110596</v>
      </c>
      <c r="AG50" s="6" t="n">
        <v>3184.795166</v>
      </c>
      <c r="AH50" s="6" t="n">
        <v>3278.117188</v>
      </c>
      <c r="AI50" s="6" t="n">
        <v>3360.47876</v>
      </c>
      <c r="AJ50" s="6" t="n">
        <v>3441.371826</v>
      </c>
      <c r="AK50" s="5" t="n">
        <v>0.050268</v>
      </c>
    </row>
    <row r="51" ht="15" customHeight="1">
      <c r="A51" s="25" t="inlineStr">
        <is>
          <t>ATS000:stk_China-rj</t>
        </is>
      </c>
      <c r="B51" s="7" t="inlineStr">
        <is>
          <t xml:space="preserve">    Regional Jets</t>
        </is>
      </c>
      <c r="C51" s="6" t="n">
        <v>244.084137</v>
      </c>
      <c r="D51" s="6" t="n">
        <v>265.149475</v>
      </c>
      <c r="E51" s="6" t="n">
        <v>287.211975</v>
      </c>
      <c r="F51" s="6" t="n">
        <v>310.250732</v>
      </c>
      <c r="G51" s="6" t="n">
        <v>334.269257</v>
      </c>
      <c r="H51" s="6" t="n">
        <v>359.362671</v>
      </c>
      <c r="I51" s="6" t="n">
        <v>385.462463</v>
      </c>
      <c r="J51" s="6" t="n">
        <v>412.619507</v>
      </c>
      <c r="K51" s="6" t="n">
        <v>440.800415</v>
      </c>
      <c r="L51" s="6" t="n">
        <v>469.918884</v>
      </c>
      <c r="M51" s="6" t="n">
        <v>499.974426</v>
      </c>
      <c r="N51" s="6" t="n">
        <v>530.989197</v>
      </c>
      <c r="O51" s="6" t="n">
        <v>562.926636</v>
      </c>
      <c r="P51" s="6" t="n">
        <v>595.712891</v>
      </c>
      <c r="Q51" s="6" t="n">
        <v>629.3078</v>
      </c>
      <c r="R51" s="6" t="n">
        <v>663.672791</v>
      </c>
      <c r="S51" s="6" t="n">
        <v>698.840149</v>
      </c>
      <c r="T51" s="6" t="n">
        <v>733.795288</v>
      </c>
      <c r="U51" s="6" t="n">
        <v>770.5160519999999</v>
      </c>
      <c r="V51" s="6" t="n">
        <v>807.998047</v>
      </c>
      <c r="W51" s="6" t="n">
        <v>846.229004</v>
      </c>
      <c r="X51" s="6" t="n">
        <v>885.213196</v>
      </c>
      <c r="Y51" s="6" t="n">
        <v>924.930298</v>
      </c>
      <c r="Z51" s="6" t="n">
        <v>965.2937010000001</v>
      </c>
      <c r="AA51" s="6" t="n">
        <v>1006.342957</v>
      </c>
      <c r="AB51" s="6" t="n">
        <v>1048.078491</v>
      </c>
      <c r="AC51" s="6" t="n">
        <v>1090.515381</v>
      </c>
      <c r="AD51" s="6" t="n">
        <v>1133.669922</v>
      </c>
      <c r="AE51" s="6" t="n">
        <v>1177.539795</v>
      </c>
      <c r="AF51" s="6" t="n">
        <v>1222.138306</v>
      </c>
      <c r="AG51" s="6" t="n">
        <v>1265.379517</v>
      </c>
      <c r="AH51" s="6" t="n">
        <v>1330.682007</v>
      </c>
      <c r="AI51" s="6" t="n">
        <v>1409.126831</v>
      </c>
      <c r="AJ51" s="6" t="n">
        <v>1486.833252</v>
      </c>
      <c r="AK51" s="5" t="n">
        <v>0.055356</v>
      </c>
    </row>
    <row r="52" ht="15" customHeight="1">
      <c r="A52" s="25" t="inlineStr">
        <is>
          <t>ATS000:stk_NE_Asia</t>
        </is>
      </c>
      <c r="B52" s="7" t="inlineStr">
        <is>
          <t xml:space="preserve">  Northeast Asia</t>
        </is>
      </c>
      <c r="C52" s="6" t="n">
        <v>1073.529297</v>
      </c>
      <c r="D52" s="6" t="n">
        <v>1139.967529</v>
      </c>
      <c r="E52" s="6" t="n">
        <v>1206.746582</v>
      </c>
      <c r="F52" s="6" t="n">
        <v>1273.272705</v>
      </c>
      <c r="G52" s="6" t="n">
        <v>1339.828857</v>
      </c>
      <c r="H52" s="6" t="n">
        <v>1405.763306</v>
      </c>
      <c r="I52" s="6" t="n">
        <v>1471.223267</v>
      </c>
      <c r="J52" s="6" t="n">
        <v>1537.129639</v>
      </c>
      <c r="K52" s="6" t="n">
        <v>1602.308105</v>
      </c>
      <c r="L52" s="6" t="n">
        <v>1666.592041</v>
      </c>
      <c r="M52" s="6" t="n">
        <v>1729.845093</v>
      </c>
      <c r="N52" s="6" t="n">
        <v>1792.087524</v>
      </c>
      <c r="O52" s="6" t="n">
        <v>1853.160767</v>
      </c>
      <c r="P52" s="6" t="n">
        <v>1912.86731</v>
      </c>
      <c r="Q52" s="6" t="n">
        <v>1970.921997</v>
      </c>
      <c r="R52" s="6" t="n">
        <v>2027.360352</v>
      </c>
      <c r="S52" s="6" t="n">
        <v>2081.898438</v>
      </c>
      <c r="T52" s="6" t="n">
        <v>2134.609863</v>
      </c>
      <c r="U52" s="6" t="n">
        <v>2185.525635</v>
      </c>
      <c r="V52" s="6" t="n">
        <v>2234.701904</v>
      </c>
      <c r="W52" s="6" t="n">
        <v>2282.294922</v>
      </c>
      <c r="X52" s="6" t="n">
        <v>2328.183105</v>
      </c>
      <c r="Y52" s="6" t="n">
        <v>2372.123291</v>
      </c>
      <c r="Z52" s="6" t="n">
        <v>2413.987305</v>
      </c>
      <c r="AA52" s="6" t="n">
        <v>2454.217285</v>
      </c>
      <c r="AB52" s="6" t="n">
        <v>2492.746338</v>
      </c>
      <c r="AC52" s="6" t="n">
        <v>2528.62915</v>
      </c>
      <c r="AD52" s="6" t="n">
        <v>2563.680908</v>
      </c>
      <c r="AE52" s="6" t="n">
        <v>2597.017578</v>
      </c>
      <c r="AF52" s="6" t="n">
        <v>2628.394775</v>
      </c>
      <c r="AG52" s="6" t="n">
        <v>2657.689941</v>
      </c>
      <c r="AH52" s="6" t="n">
        <v>2685.11084</v>
      </c>
      <c r="AI52" s="6" t="n">
        <v>2710.962646</v>
      </c>
      <c r="AJ52" s="6" t="n">
        <v>2734.836426</v>
      </c>
      <c r="AK52" s="5" t="n">
        <v>0.027723</v>
      </c>
    </row>
    <row r="53" ht="15" customHeight="1">
      <c r="A53" s="25" t="inlineStr">
        <is>
          <t>ATS000:stk_NE_Asia-nb</t>
        </is>
      </c>
      <c r="B53" s="7" t="inlineStr">
        <is>
          <t xml:space="preserve">    Narrow Body Aircraft</t>
        </is>
      </c>
      <c r="C53" s="6" t="n">
        <v>469.406708</v>
      </c>
      <c r="D53" s="6" t="n">
        <v>502.40567</v>
      </c>
      <c r="E53" s="6" t="n">
        <v>535.76355</v>
      </c>
      <c r="F53" s="6" t="n">
        <v>569.212463</v>
      </c>
      <c r="G53" s="6" t="n">
        <v>602.903259</v>
      </c>
      <c r="H53" s="6" t="n">
        <v>636.292358</v>
      </c>
      <c r="I53" s="6" t="n">
        <v>669.602722</v>
      </c>
      <c r="J53" s="6" t="n">
        <v>703.925537</v>
      </c>
      <c r="K53" s="6" t="n">
        <v>738.251526</v>
      </c>
      <c r="L53" s="6" t="n">
        <v>772.505859</v>
      </c>
      <c r="M53" s="6" t="n">
        <v>806.580078</v>
      </c>
      <c r="N53" s="6" t="n">
        <v>840.443176</v>
      </c>
      <c r="O53" s="6" t="n">
        <v>874.034241</v>
      </c>
      <c r="P53" s="6" t="n">
        <v>907.247131</v>
      </c>
      <c r="Q53" s="6" t="n">
        <v>939.861877</v>
      </c>
      <c r="R53" s="6" t="n">
        <v>971.946655</v>
      </c>
      <c r="S53" s="6" t="n">
        <v>1003.194641</v>
      </c>
      <c r="T53" s="6" t="n">
        <v>1033.639648</v>
      </c>
      <c r="U53" s="6" t="n">
        <v>1063.181763</v>
      </c>
      <c r="V53" s="6" t="n">
        <v>1091.725952</v>
      </c>
      <c r="W53" s="6" t="n">
        <v>1119.365845</v>
      </c>
      <c r="X53" s="6" t="n">
        <v>1145.975464</v>
      </c>
      <c r="Y53" s="6" t="n">
        <v>1171.395508</v>
      </c>
      <c r="Z53" s="6" t="n">
        <v>1195.48938</v>
      </c>
      <c r="AA53" s="6" t="n">
        <v>1218.630371</v>
      </c>
      <c r="AB53" s="6" t="n">
        <v>1240.746948</v>
      </c>
      <c r="AC53" s="6" t="n">
        <v>1261.88501</v>
      </c>
      <c r="AD53" s="6" t="n">
        <v>1281.844238</v>
      </c>
      <c r="AE53" s="6" t="n">
        <v>1300.767578</v>
      </c>
      <c r="AF53" s="6" t="n">
        <v>1318.436768</v>
      </c>
      <c r="AG53" s="6" t="n">
        <v>1334.741821</v>
      </c>
      <c r="AH53" s="6" t="n">
        <v>1349.88269</v>
      </c>
      <c r="AI53" s="6" t="n">
        <v>1364.097412</v>
      </c>
      <c r="AJ53" s="6" t="n">
        <v>1376.913452</v>
      </c>
      <c r="AK53" s="5" t="n">
        <v>0.032008</v>
      </c>
    </row>
    <row r="54" ht="15" customHeight="1">
      <c r="A54" s="25" t="inlineStr">
        <is>
          <t>ATS000:stk_NE_Asia-wb</t>
        </is>
      </c>
      <c r="B54" s="7" t="inlineStr">
        <is>
          <t xml:space="preserve">    Wide Body Aircraft</t>
        </is>
      </c>
      <c r="C54" s="6" t="n">
        <v>493.831421</v>
      </c>
      <c r="D54" s="6" t="n">
        <v>521.944885</v>
      </c>
      <c r="E54" s="6" t="n">
        <v>550.0574339999999</v>
      </c>
      <c r="F54" s="6" t="n">
        <v>577.89856</v>
      </c>
      <c r="G54" s="6" t="n">
        <v>605.579285</v>
      </c>
      <c r="H54" s="6" t="n">
        <v>633.01239</v>
      </c>
      <c r="I54" s="6" t="n">
        <v>660.14032</v>
      </c>
      <c r="J54" s="6" t="n">
        <v>686.803955</v>
      </c>
      <c r="K54" s="6" t="n">
        <v>712.853149</v>
      </c>
      <c r="L54" s="6" t="n">
        <v>738.209961</v>
      </c>
      <c r="M54" s="6" t="n">
        <v>762.85907</v>
      </c>
      <c r="N54" s="6" t="n">
        <v>786.861633</v>
      </c>
      <c r="O54" s="6" t="n">
        <v>810.131531</v>
      </c>
      <c r="P54" s="6" t="n">
        <v>832.592834</v>
      </c>
      <c r="Q54" s="6" t="n">
        <v>854.19751</v>
      </c>
      <c r="R54" s="6" t="n">
        <v>874.919312</v>
      </c>
      <c r="S54" s="6" t="n">
        <v>894.780457</v>
      </c>
      <c r="T54" s="6" t="n">
        <v>913.820435</v>
      </c>
      <c r="U54" s="6" t="n">
        <v>932.168091</v>
      </c>
      <c r="V54" s="6" t="n">
        <v>949.980103</v>
      </c>
      <c r="W54" s="6" t="n">
        <v>967.31427</v>
      </c>
      <c r="X54" s="6" t="n">
        <v>984.161072</v>
      </c>
      <c r="Y54" s="6" t="n">
        <v>1000.41394</v>
      </c>
      <c r="Z54" s="6" t="n">
        <v>1016.061462</v>
      </c>
      <c r="AA54" s="6" t="n">
        <v>1031.156006</v>
      </c>
      <c r="AB54" s="6" t="n">
        <v>1045.694702</v>
      </c>
      <c r="AC54" s="6" t="n">
        <v>1059.675171</v>
      </c>
      <c r="AD54" s="6" t="n">
        <v>1073.094482</v>
      </c>
      <c r="AE54" s="6" t="n">
        <v>1085.90979</v>
      </c>
      <c r="AF54" s="6" t="n">
        <v>1098.070679</v>
      </c>
      <c r="AG54" s="6" t="n">
        <v>1109.537964</v>
      </c>
      <c r="AH54" s="6" t="n">
        <v>1120.309204</v>
      </c>
      <c r="AI54" s="6" t="n">
        <v>1130.452515</v>
      </c>
      <c r="AJ54" s="6" t="n">
        <v>1140.029419</v>
      </c>
      <c r="AK54" s="5" t="n">
        <v>0.024714</v>
      </c>
    </row>
    <row r="55" ht="15" customHeight="1">
      <c r="A55" s="25" t="inlineStr">
        <is>
          <t>ATS000:stk_NE_Asia-rj</t>
        </is>
      </c>
      <c r="B55" s="7" t="inlineStr">
        <is>
          <t xml:space="preserve">    Regional Jets</t>
        </is>
      </c>
      <c r="C55" s="6" t="n">
        <v>110.291077</v>
      </c>
      <c r="D55" s="6" t="n">
        <v>115.616943</v>
      </c>
      <c r="E55" s="6" t="n">
        <v>120.925545</v>
      </c>
      <c r="F55" s="6" t="n">
        <v>126.161568</v>
      </c>
      <c r="G55" s="6" t="n">
        <v>131.346252</v>
      </c>
      <c r="H55" s="6" t="n">
        <v>136.458664</v>
      </c>
      <c r="I55" s="6" t="n">
        <v>141.480194</v>
      </c>
      <c r="J55" s="6" t="n">
        <v>146.400116</v>
      </c>
      <c r="K55" s="6" t="n">
        <v>151.203384</v>
      </c>
      <c r="L55" s="6" t="n">
        <v>155.87616</v>
      </c>
      <c r="M55" s="6" t="n">
        <v>160.405914</v>
      </c>
      <c r="N55" s="6" t="n">
        <v>164.7827</v>
      </c>
      <c r="O55" s="6" t="n">
        <v>168.994965</v>
      </c>
      <c r="P55" s="6" t="n">
        <v>173.027374</v>
      </c>
      <c r="Q55" s="6" t="n">
        <v>176.86264</v>
      </c>
      <c r="R55" s="6" t="n">
        <v>180.494446</v>
      </c>
      <c r="S55" s="6" t="n">
        <v>183.923416</v>
      </c>
      <c r="T55" s="6" t="n">
        <v>187.149826</v>
      </c>
      <c r="U55" s="6" t="n">
        <v>190.175674</v>
      </c>
      <c r="V55" s="6" t="n">
        <v>192.995926</v>
      </c>
      <c r="W55" s="6" t="n">
        <v>195.614868</v>
      </c>
      <c r="X55" s="6" t="n">
        <v>198.046539</v>
      </c>
      <c r="Y55" s="6" t="n">
        <v>200.31366</v>
      </c>
      <c r="Z55" s="6" t="n">
        <v>202.436508</v>
      </c>
      <c r="AA55" s="6" t="n">
        <v>204.430832</v>
      </c>
      <c r="AB55" s="6" t="n">
        <v>206.304779</v>
      </c>
      <c r="AC55" s="6" t="n">
        <v>207.069183</v>
      </c>
      <c r="AD55" s="6" t="n">
        <v>208.742233</v>
      </c>
      <c r="AE55" s="6" t="n">
        <v>210.340363</v>
      </c>
      <c r="AF55" s="6" t="n">
        <v>211.887512</v>
      </c>
      <c r="AG55" s="6" t="n">
        <v>213.410172</v>
      </c>
      <c r="AH55" s="6" t="n">
        <v>214.91893</v>
      </c>
      <c r="AI55" s="6" t="n">
        <v>216.412903</v>
      </c>
      <c r="AJ55" s="6" t="n">
        <v>217.8936</v>
      </c>
      <c r="AK55" s="5" t="n">
        <v>0.020001</v>
      </c>
    </row>
    <row r="56" ht="15" customHeight="1">
      <c r="A56" s="25" t="inlineStr">
        <is>
          <t>ATS000:stk_SE_Asia</t>
        </is>
      </c>
      <c r="B56" s="7" t="inlineStr">
        <is>
          <t xml:space="preserve">  Southeast Asia</t>
        </is>
      </c>
      <c r="C56" s="6" t="n">
        <v>2455.922852</v>
      </c>
      <c r="D56" s="6" t="n">
        <v>2676.768311</v>
      </c>
      <c r="E56" s="6" t="n">
        <v>2907.726807</v>
      </c>
      <c r="F56" s="6" t="n">
        <v>3147.852051</v>
      </c>
      <c r="G56" s="6" t="n">
        <v>3397.406494</v>
      </c>
      <c r="H56" s="6" t="n">
        <v>3657.170166</v>
      </c>
      <c r="I56" s="6" t="n">
        <v>3927.764648</v>
      </c>
      <c r="J56" s="6" t="n">
        <v>4209.612305</v>
      </c>
      <c r="K56" s="6" t="n">
        <v>4502.086914</v>
      </c>
      <c r="L56" s="6" t="n">
        <v>4804.849121</v>
      </c>
      <c r="M56" s="6" t="n">
        <v>5118.837891</v>
      </c>
      <c r="N56" s="6" t="n">
        <v>5445.609863</v>
      </c>
      <c r="O56" s="6" t="n">
        <v>5784.773438</v>
      </c>
      <c r="P56" s="6" t="n">
        <v>6137.029297</v>
      </c>
      <c r="Q56" s="6" t="n">
        <v>6500.040039</v>
      </c>
      <c r="R56" s="6" t="n">
        <v>6873.972168</v>
      </c>
      <c r="S56" s="6" t="n">
        <v>7261.71582</v>
      </c>
      <c r="T56" s="6" t="n">
        <v>7662.218262</v>
      </c>
      <c r="U56" s="6" t="n">
        <v>8077.100098</v>
      </c>
      <c r="V56" s="6" t="n">
        <v>8506.020508</v>
      </c>
      <c r="W56" s="6" t="n">
        <v>8948.161133</v>
      </c>
      <c r="X56" s="6" t="n">
        <v>9402.783203000001</v>
      </c>
      <c r="Y56" s="6" t="n">
        <v>9874.173828000001</v>
      </c>
      <c r="Z56" s="6" t="n">
        <v>10358.449219</v>
      </c>
      <c r="AA56" s="6" t="n">
        <v>10857.279297</v>
      </c>
      <c r="AB56" s="6" t="n">
        <v>11369.658203</v>
      </c>
      <c r="AC56" s="6" t="n">
        <v>11893.966797</v>
      </c>
      <c r="AD56" s="6" t="n">
        <v>12428.986328</v>
      </c>
      <c r="AE56" s="6" t="n">
        <v>12975.392578</v>
      </c>
      <c r="AF56" s="6" t="n">
        <v>13531.023438</v>
      </c>
      <c r="AG56" s="6" t="n">
        <v>14097.841797</v>
      </c>
      <c r="AH56" s="6" t="n">
        <v>14672.125</v>
      </c>
      <c r="AI56" s="6" t="n">
        <v>15257.526367</v>
      </c>
      <c r="AJ56" s="6" t="n">
        <v>15854.038086</v>
      </c>
      <c r="AK56" s="5" t="n">
        <v>0.057162</v>
      </c>
    </row>
    <row r="57" ht="15" customHeight="1">
      <c r="A57" s="25" t="inlineStr">
        <is>
          <t>ATS000:stk_SE_Asia-nb</t>
        </is>
      </c>
      <c r="B57" s="7" t="inlineStr">
        <is>
          <t xml:space="preserve">    Narrow Body Aircraft</t>
        </is>
      </c>
      <c r="C57" s="6" t="n">
        <v>1374.379883</v>
      </c>
      <c r="D57" s="6" t="n">
        <v>1508.306519</v>
      </c>
      <c r="E57" s="6" t="n">
        <v>1648.985718</v>
      </c>
      <c r="F57" s="6" t="n">
        <v>1795.527344</v>
      </c>
      <c r="G57" s="6" t="n">
        <v>1948.143311</v>
      </c>
      <c r="H57" s="6" t="n">
        <v>2107.385498</v>
      </c>
      <c r="I57" s="6" t="n">
        <v>2273.745117</v>
      </c>
      <c r="J57" s="6" t="n">
        <v>2447.552002</v>
      </c>
      <c r="K57" s="6" t="n">
        <v>2628.654541</v>
      </c>
      <c r="L57" s="6" t="n">
        <v>2816.288086</v>
      </c>
      <c r="M57" s="6" t="n">
        <v>3010.892578</v>
      </c>
      <c r="N57" s="6" t="n">
        <v>3214.531738</v>
      </c>
      <c r="O57" s="6" t="n">
        <v>3426.362061</v>
      </c>
      <c r="P57" s="6" t="n">
        <v>3647.708008</v>
      </c>
      <c r="Q57" s="6" t="n">
        <v>3876.785645</v>
      </c>
      <c r="R57" s="6" t="n">
        <v>4113.73291</v>
      </c>
      <c r="S57" s="6" t="n">
        <v>4359.277344</v>
      </c>
      <c r="T57" s="6" t="n">
        <v>4611.974609</v>
      </c>
      <c r="U57" s="6" t="n">
        <v>4875.788086</v>
      </c>
      <c r="V57" s="6" t="n">
        <v>5148.358398</v>
      </c>
      <c r="W57" s="6" t="n">
        <v>5430.083496</v>
      </c>
      <c r="X57" s="6" t="n">
        <v>5721.05957</v>
      </c>
      <c r="Y57" s="6" t="n">
        <v>6020.959473</v>
      </c>
      <c r="Z57" s="6" t="n">
        <v>6329.793945</v>
      </c>
      <c r="AA57" s="6" t="n">
        <v>6647.367676</v>
      </c>
      <c r="AB57" s="6" t="n">
        <v>6972.848633</v>
      </c>
      <c r="AC57" s="6" t="n">
        <v>7305.381348</v>
      </c>
      <c r="AD57" s="6" t="n">
        <v>7644.366211</v>
      </c>
      <c r="AE57" s="6" t="n">
        <v>7989.686035</v>
      </c>
      <c r="AF57" s="6" t="n">
        <v>8340.847656</v>
      </c>
      <c r="AG57" s="6" t="n">
        <v>8697.588867</v>
      </c>
      <c r="AH57" s="6" t="n">
        <v>9059.632812</v>
      </c>
      <c r="AI57" s="6" t="n">
        <v>9427.502930000001</v>
      </c>
      <c r="AJ57" s="6" t="n">
        <v>9801.133789</v>
      </c>
      <c r="AK57" s="5" t="n">
        <v>0.060229</v>
      </c>
    </row>
    <row r="58" ht="15" customHeight="1">
      <c r="A58" s="25" t="inlineStr">
        <is>
          <t>ATS000:stk_SE_Asia-wb</t>
        </is>
      </c>
      <c r="B58" s="7" t="inlineStr">
        <is>
          <t xml:space="preserve">    Wide Body Aircraft</t>
        </is>
      </c>
      <c r="C58" s="6" t="n">
        <v>615.898682</v>
      </c>
      <c r="D58" s="6" t="n">
        <v>667.836304</v>
      </c>
      <c r="E58" s="6" t="n">
        <v>721.822815</v>
      </c>
      <c r="F58" s="6" t="n">
        <v>777.848999</v>
      </c>
      <c r="G58" s="6" t="n">
        <v>835.946716</v>
      </c>
      <c r="H58" s="6" t="n">
        <v>896.248047</v>
      </c>
      <c r="I58" s="6" t="n">
        <v>958.8137819999999</v>
      </c>
      <c r="J58" s="6" t="n">
        <v>1023.674927</v>
      </c>
      <c r="K58" s="6" t="n">
        <v>1090.73645</v>
      </c>
      <c r="L58" s="6" t="n">
        <v>1159.988037</v>
      </c>
      <c r="M58" s="6" t="n">
        <v>1231.503906</v>
      </c>
      <c r="N58" s="6" t="n">
        <v>1305.322388</v>
      </c>
      <c r="O58" s="6" t="n">
        <v>1381.410522</v>
      </c>
      <c r="P58" s="6" t="n">
        <v>1459.655762</v>
      </c>
      <c r="Q58" s="6" t="n">
        <v>1539.956787</v>
      </c>
      <c r="R58" s="6" t="n">
        <v>1622.165527</v>
      </c>
      <c r="S58" s="6" t="n">
        <v>1705.368286</v>
      </c>
      <c r="T58" s="6" t="n">
        <v>1791.703979</v>
      </c>
      <c r="U58" s="6" t="n">
        <v>1880.285889</v>
      </c>
      <c r="V58" s="6" t="n">
        <v>1971.286987</v>
      </c>
      <c r="W58" s="6" t="n">
        <v>2064.912842</v>
      </c>
      <c r="X58" s="6" t="n">
        <v>2159.345947</v>
      </c>
      <c r="Y58" s="6" t="n">
        <v>2258.868896</v>
      </c>
      <c r="Z58" s="6" t="n">
        <v>2360.520996</v>
      </c>
      <c r="AA58" s="6" t="n">
        <v>2466.353271</v>
      </c>
      <c r="AB58" s="6" t="n">
        <v>2575.12793</v>
      </c>
      <c r="AC58" s="6" t="n">
        <v>2686.868652</v>
      </c>
      <c r="AD58" s="6" t="n">
        <v>2801.552246</v>
      </c>
      <c r="AE58" s="6" t="n">
        <v>2919.181396</v>
      </c>
      <c r="AF58" s="6" t="n">
        <v>3038.695312</v>
      </c>
      <c r="AG58" s="6" t="n">
        <v>3161.976318</v>
      </c>
      <c r="AH58" s="6" t="n">
        <v>3286.011963</v>
      </c>
      <c r="AI58" s="6" t="n">
        <v>3413.841309</v>
      </c>
      <c r="AJ58" s="6" t="n">
        <v>3545.385742</v>
      </c>
      <c r="AK58" s="5" t="n">
        <v>0.053552</v>
      </c>
    </row>
    <row r="59" ht="15" customHeight="1">
      <c r="A59" s="25" t="inlineStr">
        <is>
          <t>ATS000:stk_SE_Asia-rj</t>
        </is>
      </c>
      <c r="B59" s="7" t="inlineStr">
        <is>
          <t xml:space="preserve">    Regional Jets</t>
        </is>
      </c>
      <c r="C59" s="6" t="n">
        <v>465.644409</v>
      </c>
      <c r="D59" s="6" t="n">
        <v>500.625397</v>
      </c>
      <c r="E59" s="6" t="n">
        <v>536.918152</v>
      </c>
      <c r="F59" s="6" t="n">
        <v>574.475586</v>
      </c>
      <c r="G59" s="6" t="n">
        <v>613.316345</v>
      </c>
      <c r="H59" s="6" t="n">
        <v>653.536682</v>
      </c>
      <c r="I59" s="6" t="n">
        <v>695.205933</v>
      </c>
      <c r="J59" s="6" t="n">
        <v>738.385315</v>
      </c>
      <c r="K59" s="6" t="n">
        <v>782.696045</v>
      </c>
      <c r="L59" s="6" t="n">
        <v>828.572937</v>
      </c>
      <c r="M59" s="6" t="n">
        <v>876.441345</v>
      </c>
      <c r="N59" s="6" t="n">
        <v>925.755859</v>
      </c>
      <c r="O59" s="6" t="n">
        <v>977.00116</v>
      </c>
      <c r="P59" s="6" t="n">
        <v>1029.665283</v>
      </c>
      <c r="Q59" s="6" t="n">
        <v>1083.297974</v>
      </c>
      <c r="R59" s="6" t="n">
        <v>1138.073853</v>
      </c>
      <c r="S59" s="6" t="n">
        <v>1197.070068</v>
      </c>
      <c r="T59" s="6" t="n">
        <v>1258.539551</v>
      </c>
      <c r="U59" s="6" t="n">
        <v>1321.025879</v>
      </c>
      <c r="V59" s="6" t="n">
        <v>1386.374634</v>
      </c>
      <c r="W59" s="6" t="n">
        <v>1453.164673</v>
      </c>
      <c r="X59" s="6" t="n">
        <v>1522.37793</v>
      </c>
      <c r="Y59" s="6" t="n">
        <v>1594.346069</v>
      </c>
      <c r="Z59" s="6" t="n">
        <v>1668.135254</v>
      </c>
      <c r="AA59" s="6" t="n">
        <v>1743.55896</v>
      </c>
      <c r="AB59" s="6" t="n">
        <v>1821.682129</v>
      </c>
      <c r="AC59" s="6" t="n">
        <v>1901.716797</v>
      </c>
      <c r="AD59" s="6" t="n">
        <v>1983.068848</v>
      </c>
      <c r="AE59" s="6" t="n">
        <v>2066.525635</v>
      </c>
      <c r="AF59" s="6" t="n">
        <v>2151.47998</v>
      </c>
      <c r="AG59" s="6" t="n">
        <v>2238.276855</v>
      </c>
      <c r="AH59" s="6" t="n">
        <v>2326.480469</v>
      </c>
      <c r="AI59" s="6" t="n">
        <v>2416.182617</v>
      </c>
      <c r="AJ59" s="6" t="n">
        <v>2507.518555</v>
      </c>
      <c r="AK59" s="5" t="n">
        <v>0.051639</v>
      </c>
    </row>
    <row r="60" ht="15" customHeight="1">
      <c r="A60" s="25" t="inlineStr">
        <is>
          <t>ATS000:stk_SW_Asia</t>
        </is>
      </c>
      <c r="B60" s="7" t="inlineStr">
        <is>
          <t xml:space="preserve">  Southwest Asia</t>
        </is>
      </c>
      <c r="C60" s="6" t="n">
        <v>796.590881</v>
      </c>
      <c r="D60" s="6" t="n">
        <v>855.340454</v>
      </c>
      <c r="E60" s="6" t="n">
        <v>917.0040279999999</v>
      </c>
      <c r="F60" s="6" t="n">
        <v>981.890137</v>
      </c>
      <c r="G60" s="6" t="n">
        <v>1050.032959</v>
      </c>
      <c r="H60" s="6" t="n">
        <v>1122.115356</v>
      </c>
      <c r="I60" s="6" t="n">
        <v>1198.711426</v>
      </c>
      <c r="J60" s="6" t="n">
        <v>1280.029297</v>
      </c>
      <c r="K60" s="6" t="n">
        <v>1365.959717</v>
      </c>
      <c r="L60" s="6" t="n">
        <v>1456.79895</v>
      </c>
      <c r="M60" s="6" t="n">
        <v>1552.814453</v>
      </c>
      <c r="N60" s="6" t="n">
        <v>1653.714233</v>
      </c>
      <c r="O60" s="6" t="n">
        <v>1760.547607</v>
      </c>
      <c r="P60" s="6" t="n">
        <v>1872.515137</v>
      </c>
      <c r="Q60" s="6" t="n">
        <v>1990.512451</v>
      </c>
      <c r="R60" s="6" t="n">
        <v>2114.54126</v>
      </c>
      <c r="S60" s="6" t="n">
        <v>2247.609375</v>
      </c>
      <c r="T60" s="6" t="n">
        <v>2388.507812</v>
      </c>
      <c r="U60" s="6" t="n">
        <v>2536.517822</v>
      </c>
      <c r="V60" s="6" t="n">
        <v>2690.992676</v>
      </c>
      <c r="W60" s="6" t="n">
        <v>2853.921387</v>
      </c>
      <c r="X60" s="6" t="n">
        <v>3022.860352</v>
      </c>
      <c r="Y60" s="6" t="n">
        <v>3217.11084</v>
      </c>
      <c r="Z60" s="6" t="n">
        <v>3452.79541</v>
      </c>
      <c r="AA60" s="6" t="n">
        <v>3673.213379</v>
      </c>
      <c r="AB60" s="6" t="n">
        <v>3904.166504</v>
      </c>
      <c r="AC60" s="6" t="n">
        <v>4146.3125</v>
      </c>
      <c r="AD60" s="6" t="n">
        <v>4400.42334</v>
      </c>
      <c r="AE60" s="6" t="n">
        <v>4679.13916</v>
      </c>
      <c r="AF60" s="6" t="n">
        <v>4975.289062</v>
      </c>
      <c r="AG60" s="6" t="n">
        <v>5283.473145</v>
      </c>
      <c r="AH60" s="6" t="n">
        <v>5608.075684</v>
      </c>
      <c r="AI60" s="6" t="n">
        <v>5951.432617</v>
      </c>
      <c r="AJ60" s="6" t="n">
        <v>6310.61084</v>
      </c>
      <c r="AK60" s="5" t="n">
        <v>0.064444</v>
      </c>
    </row>
    <row r="61" ht="15" customHeight="1">
      <c r="A61" s="25" t="inlineStr">
        <is>
          <t>ATS000:stk_SW_Asia-nb</t>
        </is>
      </c>
      <c r="B61" s="7" t="inlineStr">
        <is>
          <t xml:space="preserve">    Narrow Body Aircraft</t>
        </is>
      </c>
      <c r="C61" s="6" t="n">
        <v>535.115967</v>
      </c>
      <c r="D61" s="6" t="n">
        <v>574.692871</v>
      </c>
      <c r="E61" s="6" t="n">
        <v>616.626221</v>
      </c>
      <c r="F61" s="6" t="n">
        <v>661.016418</v>
      </c>
      <c r="G61" s="6" t="n">
        <v>707.98114</v>
      </c>
      <c r="H61" s="6" t="n">
        <v>757.718445</v>
      </c>
      <c r="I61" s="6" t="n">
        <v>810.428894</v>
      </c>
      <c r="J61" s="6" t="n">
        <v>866.266418</v>
      </c>
      <c r="K61" s="6" t="n">
        <v>925.467041</v>
      </c>
      <c r="L61" s="6" t="n">
        <v>988.289795</v>
      </c>
      <c r="M61" s="6" t="n">
        <v>1054.768433</v>
      </c>
      <c r="N61" s="6" t="n">
        <v>1125.109009</v>
      </c>
      <c r="O61" s="6" t="n">
        <v>1199.685059</v>
      </c>
      <c r="P61" s="6" t="n">
        <v>1278.300659</v>
      </c>
      <c r="Q61" s="6" t="n">
        <v>1360.965454</v>
      </c>
      <c r="R61" s="6" t="n">
        <v>1447.672241</v>
      </c>
      <c r="S61" s="6" t="n">
        <v>1539.087158</v>
      </c>
      <c r="T61" s="6" t="n">
        <v>1635.510986</v>
      </c>
      <c r="U61" s="6" t="n">
        <v>1737.021484</v>
      </c>
      <c r="V61" s="6" t="n">
        <v>1842.717163</v>
      </c>
      <c r="W61" s="6" t="n">
        <v>1954.559082</v>
      </c>
      <c r="X61" s="6" t="n">
        <v>2071.342041</v>
      </c>
      <c r="Y61" s="6" t="n">
        <v>2210.063965</v>
      </c>
      <c r="Z61" s="6" t="n">
        <v>2385.247314</v>
      </c>
      <c r="AA61" s="6" t="n">
        <v>2545.344482</v>
      </c>
      <c r="AB61" s="6" t="n">
        <v>2713.441162</v>
      </c>
      <c r="AC61" s="6" t="n">
        <v>2890.840576</v>
      </c>
      <c r="AD61" s="6" t="n">
        <v>3078.058594</v>
      </c>
      <c r="AE61" s="6" t="n">
        <v>3275.247559</v>
      </c>
      <c r="AF61" s="6" t="n">
        <v>3483.341309</v>
      </c>
      <c r="AG61" s="6" t="n">
        <v>3700.084473</v>
      </c>
      <c r="AH61" s="6" t="n">
        <v>3929.429443</v>
      </c>
      <c r="AI61" s="6" t="n">
        <v>4172.495605</v>
      </c>
      <c r="AJ61" s="6" t="n">
        <v>4427.061035</v>
      </c>
      <c r="AK61" s="5" t="n">
        <v>0.065881</v>
      </c>
    </row>
    <row r="62" ht="15" customHeight="1">
      <c r="A62" s="25" t="inlineStr">
        <is>
          <t>ATS000:stk_SW_Asia-wb</t>
        </is>
      </c>
      <c r="B62" s="7" t="inlineStr">
        <is>
          <t xml:space="preserve">    Wide Body Aircraft</t>
        </is>
      </c>
      <c r="C62" s="6" t="n">
        <v>134.861145</v>
      </c>
      <c r="D62" s="6" t="n">
        <v>146.996826</v>
      </c>
      <c r="E62" s="6" t="n">
        <v>159.282074</v>
      </c>
      <c r="F62" s="6" t="n">
        <v>171.929016</v>
      </c>
      <c r="G62" s="6" t="n">
        <v>184.86087</v>
      </c>
      <c r="H62" s="6" t="n">
        <v>198.557236</v>
      </c>
      <c r="I62" s="6" t="n">
        <v>213.363037</v>
      </c>
      <c r="J62" s="6" t="n">
        <v>229.293396</v>
      </c>
      <c r="K62" s="6" t="n">
        <v>245.986649</v>
      </c>
      <c r="L62" s="6" t="n">
        <v>263.479095</v>
      </c>
      <c r="M62" s="6" t="n">
        <v>281.966339</v>
      </c>
      <c r="N62" s="6" t="n">
        <v>301.323212</v>
      </c>
      <c r="O62" s="6" t="n">
        <v>321.372406</v>
      </c>
      <c r="P62" s="6" t="n">
        <v>341.959351</v>
      </c>
      <c r="Q62" s="6" t="n">
        <v>363.939911</v>
      </c>
      <c r="R62" s="6" t="n">
        <v>387.294617</v>
      </c>
      <c r="S62" s="6" t="n">
        <v>414.329529</v>
      </c>
      <c r="T62" s="6" t="n">
        <v>443.501923</v>
      </c>
      <c r="U62" s="6" t="n">
        <v>473.986664</v>
      </c>
      <c r="V62" s="6" t="n">
        <v>505.997375</v>
      </c>
      <c r="W62" s="6" t="n">
        <v>539.527771</v>
      </c>
      <c r="X62" s="6" t="n">
        <v>573.580078</v>
      </c>
      <c r="Y62" s="6" t="n">
        <v>609.917603</v>
      </c>
      <c r="Z62" s="6" t="n">
        <v>650.403687</v>
      </c>
      <c r="AA62" s="6" t="n">
        <v>690.3735349999999</v>
      </c>
      <c r="AB62" s="6" t="n">
        <v>731.78894</v>
      </c>
      <c r="AC62" s="6" t="n">
        <v>774.773926</v>
      </c>
      <c r="AD62" s="6" t="n">
        <v>819.1922</v>
      </c>
      <c r="AE62" s="6" t="n">
        <v>865.311646</v>
      </c>
      <c r="AF62" s="6" t="n">
        <v>912.904297</v>
      </c>
      <c r="AG62" s="6" t="n">
        <v>961.7607420000001</v>
      </c>
      <c r="AH62" s="6" t="n">
        <v>1012.311096</v>
      </c>
      <c r="AI62" s="6" t="n">
        <v>1065.008179</v>
      </c>
      <c r="AJ62" s="6" t="n">
        <v>1119.396973</v>
      </c>
      <c r="AK62" s="5" t="n">
        <v>0.065497</v>
      </c>
    </row>
    <row r="63" ht="15" customHeight="1">
      <c r="A63" s="25" t="inlineStr">
        <is>
          <t>ATS000:stk_SW_Asia-rj</t>
        </is>
      </c>
      <c r="B63" s="7" t="inlineStr">
        <is>
          <t xml:space="preserve">    Regional Jets</t>
        </is>
      </c>
      <c r="C63" s="6" t="n">
        <v>126.613785</v>
      </c>
      <c r="D63" s="6" t="n">
        <v>133.650742</v>
      </c>
      <c r="E63" s="6" t="n">
        <v>141.095703</v>
      </c>
      <c r="F63" s="6" t="n">
        <v>148.944702</v>
      </c>
      <c r="G63" s="6" t="n">
        <v>157.190857</v>
      </c>
      <c r="H63" s="6" t="n">
        <v>165.839691</v>
      </c>
      <c r="I63" s="6" t="n">
        <v>174.919556</v>
      </c>
      <c r="J63" s="6" t="n">
        <v>184.469482</v>
      </c>
      <c r="K63" s="6" t="n">
        <v>194.506012</v>
      </c>
      <c r="L63" s="6" t="n">
        <v>205.030014</v>
      </c>
      <c r="M63" s="6" t="n">
        <v>216.079651</v>
      </c>
      <c r="N63" s="6" t="n">
        <v>227.282013</v>
      </c>
      <c r="O63" s="6" t="n">
        <v>239.490051</v>
      </c>
      <c r="P63" s="6" t="n">
        <v>252.255142</v>
      </c>
      <c r="Q63" s="6" t="n">
        <v>265.606995</v>
      </c>
      <c r="R63" s="6" t="n">
        <v>279.574524</v>
      </c>
      <c r="S63" s="6" t="n">
        <v>294.192749</v>
      </c>
      <c r="T63" s="6" t="n">
        <v>309.494781</v>
      </c>
      <c r="U63" s="6" t="n">
        <v>325.509735</v>
      </c>
      <c r="V63" s="6" t="n">
        <v>342.278137</v>
      </c>
      <c r="W63" s="6" t="n">
        <v>359.834564</v>
      </c>
      <c r="X63" s="6" t="n">
        <v>377.93811</v>
      </c>
      <c r="Y63" s="6" t="n">
        <v>397.129395</v>
      </c>
      <c r="Z63" s="6" t="n">
        <v>417.144531</v>
      </c>
      <c r="AA63" s="6" t="n">
        <v>437.4953</v>
      </c>
      <c r="AB63" s="6" t="n">
        <v>458.936523</v>
      </c>
      <c r="AC63" s="6" t="n">
        <v>480.698242</v>
      </c>
      <c r="AD63" s="6" t="n">
        <v>503.17276</v>
      </c>
      <c r="AE63" s="6" t="n">
        <v>538.579956</v>
      </c>
      <c r="AF63" s="6" t="n">
        <v>579.0437010000001</v>
      </c>
      <c r="AG63" s="6" t="n">
        <v>621.62793</v>
      </c>
      <c r="AH63" s="6" t="n">
        <v>666.334778</v>
      </c>
      <c r="AI63" s="6" t="n">
        <v>713.928528</v>
      </c>
      <c r="AJ63" s="6" t="n">
        <v>764.1528929999999</v>
      </c>
      <c r="AK63" s="5" t="n">
        <v>0.055997</v>
      </c>
    </row>
    <row r="64" ht="15" customHeight="1">
      <c r="A64" s="25" t="inlineStr">
        <is>
          <t>ATS000:stk_Oceania</t>
        </is>
      </c>
      <c r="B64" s="7" t="inlineStr">
        <is>
          <t xml:space="preserve">  Oceania</t>
        </is>
      </c>
      <c r="C64" s="6" t="n">
        <v>840.359192</v>
      </c>
      <c r="D64" s="6" t="n">
        <v>863.479736</v>
      </c>
      <c r="E64" s="6" t="n">
        <v>885.992493</v>
      </c>
      <c r="F64" s="6" t="n">
        <v>908.584717</v>
      </c>
      <c r="G64" s="6" t="n">
        <v>931.061523</v>
      </c>
      <c r="H64" s="6" t="n">
        <v>953.981812</v>
      </c>
      <c r="I64" s="6" t="n">
        <v>977.199341</v>
      </c>
      <c r="J64" s="6" t="n">
        <v>999.327271</v>
      </c>
      <c r="K64" s="6" t="n">
        <v>1020.775879</v>
      </c>
      <c r="L64" s="6" t="n">
        <v>1041.658569</v>
      </c>
      <c r="M64" s="6" t="n">
        <v>1062.58374</v>
      </c>
      <c r="N64" s="6" t="n">
        <v>1084.118896</v>
      </c>
      <c r="O64" s="6" t="n">
        <v>1106.137695</v>
      </c>
      <c r="P64" s="6" t="n">
        <v>1128.596558</v>
      </c>
      <c r="Q64" s="6" t="n">
        <v>1160.742676</v>
      </c>
      <c r="R64" s="6" t="n">
        <v>1193.775879</v>
      </c>
      <c r="S64" s="6" t="n">
        <v>1229.033203</v>
      </c>
      <c r="T64" s="6" t="n">
        <v>1265.496948</v>
      </c>
      <c r="U64" s="6" t="n">
        <v>1302.027954</v>
      </c>
      <c r="V64" s="6" t="n">
        <v>1338.560791</v>
      </c>
      <c r="W64" s="6" t="n">
        <v>1377.845337</v>
      </c>
      <c r="X64" s="6" t="n">
        <v>1418.463867</v>
      </c>
      <c r="Y64" s="6" t="n">
        <v>1461.995605</v>
      </c>
      <c r="Z64" s="6" t="n">
        <v>1517.837402</v>
      </c>
      <c r="AA64" s="6" t="n">
        <v>1564.979126</v>
      </c>
      <c r="AB64" s="6" t="n">
        <v>1614.27771</v>
      </c>
      <c r="AC64" s="6" t="n">
        <v>1665.654663</v>
      </c>
      <c r="AD64" s="6" t="n">
        <v>1718.553955</v>
      </c>
      <c r="AE64" s="6" t="n">
        <v>1774.953857</v>
      </c>
      <c r="AF64" s="6" t="n">
        <v>1834.336914</v>
      </c>
      <c r="AG64" s="6" t="n">
        <v>1894.936035</v>
      </c>
      <c r="AH64" s="6" t="n">
        <v>1957.264404</v>
      </c>
      <c r="AI64" s="6" t="n">
        <v>2020.960815</v>
      </c>
      <c r="AJ64" s="6" t="n">
        <v>2085.500244</v>
      </c>
      <c r="AK64" s="5" t="n">
        <v>0.027939</v>
      </c>
    </row>
    <row r="65" ht="15" customHeight="1">
      <c r="A65" s="25" t="inlineStr">
        <is>
          <t>ATS000:stk_Oceania-nb</t>
        </is>
      </c>
      <c r="B65" s="7" t="inlineStr">
        <is>
          <t xml:space="preserve">    Narrow Body Aircraft</t>
        </is>
      </c>
      <c r="C65" s="6" t="n">
        <v>313.192505</v>
      </c>
      <c r="D65" s="6" t="n">
        <v>328.653564</v>
      </c>
      <c r="E65" s="6" t="n">
        <v>344.029877</v>
      </c>
      <c r="F65" s="6" t="n">
        <v>360.046173</v>
      </c>
      <c r="G65" s="6" t="n">
        <v>376.531219</v>
      </c>
      <c r="H65" s="6" t="n">
        <v>394.059357</v>
      </c>
      <c r="I65" s="6" t="n">
        <v>412.522125</v>
      </c>
      <c r="J65" s="6" t="n">
        <v>430.503052</v>
      </c>
      <c r="K65" s="6" t="n">
        <v>448.325378</v>
      </c>
      <c r="L65" s="6" t="n">
        <v>466.033997</v>
      </c>
      <c r="M65" s="6" t="n">
        <v>484.105347</v>
      </c>
      <c r="N65" s="6" t="n">
        <v>502.929688</v>
      </c>
      <c r="O65" s="6" t="n">
        <v>522.228699</v>
      </c>
      <c r="P65" s="6" t="n">
        <v>541.900085</v>
      </c>
      <c r="Q65" s="6" t="n">
        <v>567.528381</v>
      </c>
      <c r="R65" s="6" t="n">
        <v>593.667969</v>
      </c>
      <c r="S65" s="6" t="n">
        <v>621.471375</v>
      </c>
      <c r="T65" s="6" t="n">
        <v>650.461731</v>
      </c>
      <c r="U65" s="6" t="n">
        <v>680.16095</v>
      </c>
      <c r="V65" s="6" t="n">
        <v>710.291626</v>
      </c>
      <c r="W65" s="6" t="n">
        <v>741.784363</v>
      </c>
      <c r="X65" s="6" t="n">
        <v>773.828491</v>
      </c>
      <c r="Y65" s="6" t="n">
        <v>806.635986</v>
      </c>
      <c r="Z65" s="6" t="n">
        <v>850.750244</v>
      </c>
      <c r="AA65" s="6" t="n">
        <v>885.353699</v>
      </c>
      <c r="AB65" s="6" t="n">
        <v>921.437683</v>
      </c>
      <c r="AC65" s="6" t="n">
        <v>959.098206</v>
      </c>
      <c r="AD65" s="6" t="n">
        <v>997.822571</v>
      </c>
      <c r="AE65" s="6" t="n">
        <v>1037.677124</v>
      </c>
      <c r="AF65" s="6" t="n">
        <v>1078.828491</v>
      </c>
      <c r="AG65" s="6" t="n">
        <v>1120.594971</v>
      </c>
      <c r="AH65" s="6" t="n">
        <v>1163.324097</v>
      </c>
      <c r="AI65" s="6" t="n">
        <v>1206.794189</v>
      </c>
      <c r="AJ65" s="6" t="n">
        <v>1250.720215</v>
      </c>
      <c r="AK65" s="5" t="n">
        <v>0.042649</v>
      </c>
    </row>
    <row r="66" ht="15" customHeight="1">
      <c r="A66" s="25" t="inlineStr">
        <is>
          <t>ATS000:stk_Oceania-wb</t>
        </is>
      </c>
      <c r="B66" s="7" t="inlineStr">
        <is>
          <t xml:space="preserve">    Wide Body Aircraft</t>
        </is>
      </c>
      <c r="C66" s="6" t="n">
        <v>123.709839</v>
      </c>
      <c r="D66" s="6" t="n">
        <v>130.491608</v>
      </c>
      <c r="E66" s="6" t="n">
        <v>137.363892</v>
      </c>
      <c r="F66" s="6" t="n">
        <v>144.325897</v>
      </c>
      <c r="G66" s="6" t="n">
        <v>151.392426</v>
      </c>
      <c r="H66" s="6" t="n">
        <v>158.575668</v>
      </c>
      <c r="I66" s="6" t="n">
        <v>165.859909</v>
      </c>
      <c r="J66" s="6" t="n">
        <v>173.242615</v>
      </c>
      <c r="K66" s="6" t="n">
        <v>180.715408</v>
      </c>
      <c r="L66" s="6" t="n">
        <v>188.244858</v>
      </c>
      <c r="M66" s="6" t="n">
        <v>195.82515</v>
      </c>
      <c r="N66" s="6" t="n">
        <v>203.453812</v>
      </c>
      <c r="O66" s="6" t="n">
        <v>211.075912</v>
      </c>
      <c r="P66" s="6" t="n">
        <v>218.657364</v>
      </c>
      <c r="Q66" s="6" t="n">
        <v>226.182114</v>
      </c>
      <c r="R66" s="6" t="n">
        <v>233.637558</v>
      </c>
      <c r="S66" s="6" t="n">
        <v>241.029541</v>
      </c>
      <c r="T66" s="6" t="n">
        <v>248.367294</v>
      </c>
      <c r="U66" s="6" t="n">
        <v>255.591431</v>
      </c>
      <c r="V66" s="6" t="n">
        <v>262.698792</v>
      </c>
      <c r="W66" s="6" t="n">
        <v>269.690155</v>
      </c>
      <c r="X66" s="6" t="n">
        <v>276.5354</v>
      </c>
      <c r="Y66" s="6" t="n">
        <v>283.257843</v>
      </c>
      <c r="Z66" s="6" t="n">
        <v>289.887207</v>
      </c>
      <c r="AA66" s="6" t="n">
        <v>296.446899</v>
      </c>
      <c r="AB66" s="6" t="n">
        <v>302.979767</v>
      </c>
      <c r="AC66" s="6" t="n">
        <v>309.508209</v>
      </c>
      <c r="AD66" s="6" t="n">
        <v>316.150543</v>
      </c>
      <c r="AE66" s="6" t="n">
        <v>324.889618</v>
      </c>
      <c r="AF66" s="6" t="n">
        <v>335.072327</v>
      </c>
      <c r="AG66" s="6" t="n">
        <v>345.620789</v>
      </c>
      <c r="AH66" s="6" t="n">
        <v>356.690643</v>
      </c>
      <c r="AI66" s="6" t="n">
        <v>368.114136</v>
      </c>
      <c r="AJ66" s="6" t="n">
        <v>379.643829</v>
      </c>
      <c r="AK66" s="5" t="n">
        <v>0.033936</v>
      </c>
    </row>
    <row r="67" ht="15" customHeight="1">
      <c r="A67" s="25" t="inlineStr">
        <is>
          <t>ATS000:stk_Oceania-rj</t>
        </is>
      </c>
      <c r="B67" s="7" t="inlineStr">
        <is>
          <t xml:space="preserve">    Regional Jets</t>
        </is>
      </c>
      <c r="C67" s="6" t="n">
        <v>403.456848</v>
      </c>
      <c r="D67" s="6" t="n">
        <v>404.334595</v>
      </c>
      <c r="E67" s="6" t="n">
        <v>404.598724</v>
      </c>
      <c r="F67" s="6" t="n">
        <v>404.212616</v>
      </c>
      <c r="G67" s="6" t="n">
        <v>403.137878</v>
      </c>
      <c r="H67" s="6" t="n">
        <v>401.346771</v>
      </c>
      <c r="I67" s="6" t="n">
        <v>398.817352</v>
      </c>
      <c r="J67" s="6" t="n">
        <v>395.581573</v>
      </c>
      <c r="K67" s="6" t="n">
        <v>391.735107</v>
      </c>
      <c r="L67" s="6" t="n">
        <v>387.379669</v>
      </c>
      <c r="M67" s="6" t="n">
        <v>382.653229</v>
      </c>
      <c r="N67" s="6" t="n">
        <v>377.735352</v>
      </c>
      <c r="O67" s="6" t="n">
        <v>372.833099</v>
      </c>
      <c r="P67" s="6" t="n">
        <v>368.039093</v>
      </c>
      <c r="Q67" s="6" t="n">
        <v>367.032135</v>
      </c>
      <c r="R67" s="6" t="n">
        <v>366.470306</v>
      </c>
      <c r="S67" s="6" t="n">
        <v>366.532288</v>
      </c>
      <c r="T67" s="6" t="n">
        <v>366.667877</v>
      </c>
      <c r="U67" s="6" t="n">
        <v>366.275604</v>
      </c>
      <c r="V67" s="6" t="n">
        <v>365.570312</v>
      </c>
      <c r="W67" s="6" t="n">
        <v>366.37088</v>
      </c>
      <c r="X67" s="6" t="n">
        <v>368.100037</v>
      </c>
      <c r="Y67" s="6" t="n">
        <v>372.101837</v>
      </c>
      <c r="Z67" s="6" t="n">
        <v>377.199951</v>
      </c>
      <c r="AA67" s="6" t="n">
        <v>383.178619</v>
      </c>
      <c r="AB67" s="6" t="n">
        <v>389.860229</v>
      </c>
      <c r="AC67" s="6" t="n">
        <v>397.048248</v>
      </c>
      <c r="AD67" s="6" t="n">
        <v>404.580872</v>
      </c>
      <c r="AE67" s="6" t="n">
        <v>412.387146</v>
      </c>
      <c r="AF67" s="6" t="n">
        <v>420.435974</v>
      </c>
      <c r="AG67" s="6" t="n">
        <v>428.720245</v>
      </c>
      <c r="AH67" s="6" t="n">
        <v>437.249573</v>
      </c>
      <c r="AI67" s="6" t="n">
        <v>446.05249</v>
      </c>
      <c r="AJ67" s="6" t="n">
        <v>455.136169</v>
      </c>
      <c r="AK67" s="5" t="n">
        <v>0.003705</v>
      </c>
    </row>
    <row r="68" ht="15" customHeight="1">
      <c r="A68" s="25" t="inlineStr">
        <is>
          <t>ATS000:stk_WorldTotal</t>
        </is>
      </c>
      <c r="B68" s="4" t="inlineStr">
        <is>
          <t>Total World</t>
        </is>
      </c>
      <c r="C68" s="3" t="n">
        <v>32124.421875</v>
      </c>
      <c r="D68" s="3" t="n">
        <v>33618.664062</v>
      </c>
      <c r="E68" s="3" t="n">
        <v>35167.789062</v>
      </c>
      <c r="F68" s="3" t="n">
        <v>36763.273438</v>
      </c>
      <c r="G68" s="3" t="n">
        <v>38394.296875</v>
      </c>
      <c r="H68" s="3" t="n">
        <v>40043.476562</v>
      </c>
      <c r="I68" s="3" t="n">
        <v>41718.085938</v>
      </c>
      <c r="J68" s="3" t="n">
        <v>43413.480469</v>
      </c>
      <c r="K68" s="3" t="n">
        <v>45146.003906</v>
      </c>
      <c r="L68" s="3" t="n">
        <v>46903.328125</v>
      </c>
      <c r="M68" s="3" t="n">
        <v>48678.066406</v>
      </c>
      <c r="N68" s="3" t="n">
        <v>50460.925781</v>
      </c>
      <c r="O68" s="3" t="n">
        <v>52281.980469</v>
      </c>
      <c r="P68" s="3" t="n">
        <v>54129.761719</v>
      </c>
      <c r="Q68" s="3" t="n">
        <v>56000.222656</v>
      </c>
      <c r="R68" s="3" t="n">
        <v>57900.886719</v>
      </c>
      <c r="S68" s="3" t="n">
        <v>59849.574219</v>
      </c>
      <c r="T68" s="3" t="n">
        <v>61837.207031</v>
      </c>
      <c r="U68" s="3" t="n">
        <v>63874.226562</v>
      </c>
      <c r="V68" s="3" t="n">
        <v>65943.09375</v>
      </c>
      <c r="W68" s="3" t="n">
        <v>68060.6875</v>
      </c>
      <c r="X68" s="3" t="n">
        <v>70194.734375</v>
      </c>
      <c r="Y68" s="3" t="n">
        <v>72370.671875</v>
      </c>
      <c r="Z68" s="3" t="n">
        <v>74584.6875</v>
      </c>
      <c r="AA68" s="3" t="n">
        <v>76856.195312</v>
      </c>
      <c r="AB68" s="3" t="n">
        <v>79190.625</v>
      </c>
      <c r="AC68" s="3" t="n">
        <v>81574.429688</v>
      </c>
      <c r="AD68" s="3" t="n">
        <v>83992.679688</v>
      </c>
      <c r="AE68" s="3" t="n">
        <v>86456.539062</v>
      </c>
      <c r="AF68" s="3" t="n">
        <v>88962.789062</v>
      </c>
      <c r="AG68" s="3" t="n">
        <v>91495.164062</v>
      </c>
      <c r="AH68" s="3" t="n">
        <v>94039.414062</v>
      </c>
      <c r="AI68" s="3" t="n">
        <v>96632.515625</v>
      </c>
      <c r="AJ68" s="3" t="n">
        <v>99265.992188</v>
      </c>
      <c r="AK68" s="2" t="n">
        <v>0.034414</v>
      </c>
    </row>
    <row r="71" ht="15" customHeight="1">
      <c r="B71" s="4" t="inlineStr">
        <is>
          <t>Aircraft Active Stock</t>
        </is>
      </c>
    </row>
    <row r="72" ht="15" customHeight="1">
      <c r="A72" s="25" t="inlineStr">
        <is>
          <t>ATS000:act_U.S.Total</t>
        </is>
      </c>
      <c r="B72" s="7" t="inlineStr">
        <is>
          <t xml:space="preserve">  United States</t>
        </is>
      </c>
      <c r="C72" s="6" t="n">
        <v>6585.177734</v>
      </c>
      <c r="D72" s="6" t="n">
        <v>6869.151367</v>
      </c>
      <c r="E72" s="6" t="n">
        <v>7151.014648</v>
      </c>
      <c r="F72" s="6" t="n">
        <v>7430.09668</v>
      </c>
      <c r="G72" s="6" t="n">
        <v>7708.756836</v>
      </c>
      <c r="H72" s="6" t="n">
        <v>7980.768555</v>
      </c>
      <c r="I72" s="6" t="n">
        <v>8247.644531</v>
      </c>
      <c r="J72" s="6" t="n">
        <v>8508.863281</v>
      </c>
      <c r="K72" s="6" t="n">
        <v>8762.327148</v>
      </c>
      <c r="L72" s="6" t="n">
        <v>9006.057617</v>
      </c>
      <c r="M72" s="6" t="n">
        <v>9244.053711</v>
      </c>
      <c r="N72" s="6" t="n">
        <v>9482.131836</v>
      </c>
      <c r="O72" s="6" t="n">
        <v>9708.201171999999</v>
      </c>
      <c r="P72" s="6" t="n">
        <v>9926.117188</v>
      </c>
      <c r="Q72" s="6" t="n">
        <v>10107.299805</v>
      </c>
      <c r="R72" s="6" t="n">
        <v>10264.901367</v>
      </c>
      <c r="S72" s="6" t="n">
        <v>10419.205078</v>
      </c>
      <c r="T72" s="6" t="n">
        <v>10565.257812</v>
      </c>
      <c r="U72" s="6" t="n">
        <v>10701.796875</v>
      </c>
      <c r="V72" s="6" t="n">
        <v>10840.538086</v>
      </c>
      <c r="W72" s="6" t="n">
        <v>10975.748047</v>
      </c>
      <c r="X72" s="6" t="n">
        <v>11104.81543</v>
      </c>
      <c r="Y72" s="6" t="n">
        <v>11228.179688</v>
      </c>
      <c r="Z72" s="6" t="n">
        <v>11351.535156</v>
      </c>
      <c r="AA72" s="6" t="n">
        <v>11479.03125</v>
      </c>
      <c r="AB72" s="6" t="n">
        <v>11614.234375</v>
      </c>
      <c r="AC72" s="6" t="n">
        <v>11760.21582</v>
      </c>
      <c r="AD72" s="6" t="n">
        <v>11918.265625</v>
      </c>
      <c r="AE72" s="6" t="n">
        <v>12076.583984</v>
      </c>
      <c r="AF72" s="6" t="n">
        <v>12241.539062</v>
      </c>
      <c r="AG72" s="6" t="n">
        <v>12408.06543</v>
      </c>
      <c r="AH72" s="6" t="n">
        <v>12549.944336</v>
      </c>
      <c r="AI72" s="6" t="n">
        <v>12682.849609</v>
      </c>
      <c r="AJ72" s="6" t="n">
        <v>12812.458008</v>
      </c>
      <c r="AK72" s="5" t="n">
        <v>0.019672</v>
      </c>
    </row>
    <row r="73" ht="15" customHeight="1">
      <c r="A73" s="25" t="inlineStr">
        <is>
          <t>ATS000:act_USNarrowBody</t>
        </is>
      </c>
      <c r="B73" s="7" t="inlineStr">
        <is>
          <t xml:space="preserve">    Narrow Body Aircraft</t>
        </is>
      </c>
      <c r="C73" s="6" t="n">
        <v>3740.667725</v>
      </c>
      <c r="D73" s="6" t="n">
        <v>3931.637939</v>
      </c>
      <c r="E73" s="6" t="n">
        <v>4130.478027</v>
      </c>
      <c r="F73" s="6" t="n">
        <v>4332.068848</v>
      </c>
      <c r="G73" s="6" t="n">
        <v>4532.646973</v>
      </c>
      <c r="H73" s="6" t="n">
        <v>4729.650879</v>
      </c>
      <c r="I73" s="6" t="n">
        <v>4916.609863</v>
      </c>
      <c r="J73" s="6" t="n">
        <v>5097.183594</v>
      </c>
      <c r="K73" s="6" t="n">
        <v>5272.55127</v>
      </c>
      <c r="L73" s="6" t="n">
        <v>5441.494629</v>
      </c>
      <c r="M73" s="6" t="n">
        <v>5608.984375</v>
      </c>
      <c r="N73" s="6" t="n">
        <v>5777.174316</v>
      </c>
      <c r="O73" s="6" t="n">
        <v>5939.224609</v>
      </c>
      <c r="P73" s="6" t="n">
        <v>6096.6875</v>
      </c>
      <c r="Q73" s="6" t="n">
        <v>6229.175293</v>
      </c>
      <c r="R73" s="6" t="n">
        <v>6341.91748</v>
      </c>
      <c r="S73" s="6" t="n">
        <v>6452.436523</v>
      </c>
      <c r="T73" s="6" t="n">
        <v>6555.354492</v>
      </c>
      <c r="U73" s="6" t="n">
        <v>6649.888184</v>
      </c>
      <c r="V73" s="6" t="n">
        <v>6747.527832</v>
      </c>
      <c r="W73" s="6" t="n">
        <v>6842.836426</v>
      </c>
      <c r="X73" s="6" t="n">
        <v>6932.773438</v>
      </c>
      <c r="Y73" s="6" t="n">
        <v>7018.504883</v>
      </c>
      <c r="Z73" s="6" t="n">
        <v>7104.94873</v>
      </c>
      <c r="AA73" s="6" t="n">
        <v>7196.467773</v>
      </c>
      <c r="AB73" s="6" t="n">
        <v>7294.20166</v>
      </c>
      <c r="AC73" s="6" t="n">
        <v>7400.270996</v>
      </c>
      <c r="AD73" s="6" t="n">
        <v>7515.109375</v>
      </c>
      <c r="AE73" s="6" t="n">
        <v>7636.306641</v>
      </c>
      <c r="AF73" s="6" t="n">
        <v>7763.632812</v>
      </c>
      <c r="AG73" s="6" t="n">
        <v>7889.205078</v>
      </c>
      <c r="AH73" s="6" t="n">
        <v>8016.364258</v>
      </c>
      <c r="AI73" s="6" t="n">
        <v>8142.219727</v>
      </c>
      <c r="AJ73" s="6" t="n">
        <v>8263.476562</v>
      </c>
      <c r="AK73" s="5" t="n">
        <v>0.023484</v>
      </c>
    </row>
    <row r="74" ht="15" customHeight="1">
      <c r="A74" s="25" t="inlineStr">
        <is>
          <t>ATS000:act_USWideBody</t>
        </is>
      </c>
      <c r="B74" s="7" t="inlineStr">
        <is>
          <t xml:space="preserve">    Wide Body Aircraft</t>
        </is>
      </c>
      <c r="C74" s="6" t="n">
        <v>558.346619</v>
      </c>
      <c r="D74" s="6" t="n">
        <v>574.389832</v>
      </c>
      <c r="E74" s="6" t="n">
        <v>589.750488</v>
      </c>
      <c r="F74" s="6" t="n">
        <v>601.601929</v>
      </c>
      <c r="G74" s="6" t="n">
        <v>615.952271</v>
      </c>
      <c r="H74" s="6" t="n">
        <v>630.985229</v>
      </c>
      <c r="I74" s="6" t="n">
        <v>646.517151</v>
      </c>
      <c r="J74" s="6" t="n">
        <v>662.841858</v>
      </c>
      <c r="K74" s="6" t="n">
        <v>680.354431</v>
      </c>
      <c r="L74" s="6" t="n">
        <v>698.6695560000001</v>
      </c>
      <c r="M74" s="6" t="n">
        <v>716.68512</v>
      </c>
      <c r="N74" s="6" t="n">
        <v>737.9645389999999</v>
      </c>
      <c r="O74" s="6" t="n">
        <v>757.403137</v>
      </c>
      <c r="P74" s="6" t="n">
        <v>776.856812</v>
      </c>
      <c r="Q74" s="6" t="n">
        <v>798.31958</v>
      </c>
      <c r="R74" s="6" t="n">
        <v>820.020325</v>
      </c>
      <c r="S74" s="6" t="n">
        <v>842.110352</v>
      </c>
      <c r="T74" s="6" t="n">
        <v>864.854614</v>
      </c>
      <c r="U74" s="6" t="n">
        <v>887.787476</v>
      </c>
      <c r="V74" s="6" t="n">
        <v>910.799133</v>
      </c>
      <c r="W74" s="6" t="n">
        <v>934.275757</v>
      </c>
      <c r="X74" s="6" t="n">
        <v>958.394287</v>
      </c>
      <c r="Y74" s="6" t="n">
        <v>982.798889</v>
      </c>
      <c r="Z74" s="6" t="n">
        <v>1007.716492</v>
      </c>
      <c r="AA74" s="6" t="n">
        <v>1031.886597</v>
      </c>
      <c r="AB74" s="6" t="n">
        <v>1056.766968</v>
      </c>
      <c r="AC74" s="6" t="n">
        <v>1082.328857</v>
      </c>
      <c r="AD74" s="6" t="n">
        <v>1108.517578</v>
      </c>
      <c r="AE74" s="6" t="n">
        <v>1135.603394</v>
      </c>
      <c r="AF74" s="6" t="n">
        <v>1163.432495</v>
      </c>
      <c r="AG74" s="6" t="n">
        <v>1192.101074</v>
      </c>
      <c r="AH74" s="6" t="n">
        <v>1221.215698</v>
      </c>
      <c r="AI74" s="6" t="n">
        <v>1250.420654</v>
      </c>
      <c r="AJ74" s="6" t="n">
        <v>1279.397827</v>
      </c>
      <c r="AK74" s="5" t="n">
        <v>0.025342</v>
      </c>
    </row>
    <row r="75" ht="15" customHeight="1">
      <c r="A75" s="25" t="inlineStr">
        <is>
          <t>ATS000:act_USRegional</t>
        </is>
      </c>
      <c r="B75" s="7" t="inlineStr">
        <is>
          <t xml:space="preserve">    Regional Jets</t>
        </is>
      </c>
      <c r="C75" s="6" t="n">
        <v>2286.16333</v>
      </c>
      <c r="D75" s="6" t="n">
        <v>2363.123291</v>
      </c>
      <c r="E75" s="6" t="n">
        <v>2430.785889</v>
      </c>
      <c r="F75" s="6" t="n">
        <v>2496.426025</v>
      </c>
      <c r="G75" s="6" t="n">
        <v>2560.157715</v>
      </c>
      <c r="H75" s="6" t="n">
        <v>2620.13208</v>
      </c>
      <c r="I75" s="6" t="n">
        <v>2684.518066</v>
      </c>
      <c r="J75" s="6" t="n">
        <v>2748.837891</v>
      </c>
      <c r="K75" s="6" t="n">
        <v>2809.421387</v>
      </c>
      <c r="L75" s="6" t="n">
        <v>2865.893311</v>
      </c>
      <c r="M75" s="6" t="n">
        <v>2918.384277</v>
      </c>
      <c r="N75" s="6" t="n">
        <v>2966.993408</v>
      </c>
      <c r="O75" s="6" t="n">
        <v>3011.572754</v>
      </c>
      <c r="P75" s="6" t="n">
        <v>3052.572998</v>
      </c>
      <c r="Q75" s="6" t="n">
        <v>3079.804932</v>
      </c>
      <c r="R75" s="6" t="n">
        <v>3102.963623</v>
      </c>
      <c r="S75" s="6" t="n">
        <v>3124.657715</v>
      </c>
      <c r="T75" s="6" t="n">
        <v>3145.04834</v>
      </c>
      <c r="U75" s="6" t="n">
        <v>3164.121338</v>
      </c>
      <c r="V75" s="6" t="n">
        <v>3182.210693</v>
      </c>
      <c r="W75" s="6" t="n">
        <v>3198.63623</v>
      </c>
      <c r="X75" s="6" t="n">
        <v>3213.647705</v>
      </c>
      <c r="Y75" s="6" t="n">
        <v>3226.875977</v>
      </c>
      <c r="Z75" s="6" t="n">
        <v>3238.870361</v>
      </c>
      <c r="AA75" s="6" t="n">
        <v>3250.676514</v>
      </c>
      <c r="AB75" s="6" t="n">
        <v>3263.265381</v>
      </c>
      <c r="AC75" s="6" t="n">
        <v>3277.616455</v>
      </c>
      <c r="AD75" s="6" t="n">
        <v>3294.638672</v>
      </c>
      <c r="AE75" s="6" t="n">
        <v>3304.673828</v>
      </c>
      <c r="AF75" s="6" t="n">
        <v>3314.473389</v>
      </c>
      <c r="AG75" s="6" t="n">
        <v>3326.758545</v>
      </c>
      <c r="AH75" s="6" t="n">
        <v>3312.364014</v>
      </c>
      <c r="AI75" s="6" t="n">
        <v>3290.20874</v>
      </c>
      <c r="AJ75" s="6" t="n">
        <v>3269.584229</v>
      </c>
      <c r="AK75" s="5" t="n">
        <v>0.010198</v>
      </c>
    </row>
    <row r="76" ht="15" customHeight="1">
      <c r="A76" s="25" t="inlineStr">
        <is>
          <t>ATS000:act_Canada</t>
        </is>
      </c>
      <c r="B76" s="7" t="inlineStr">
        <is>
          <t xml:space="preserve">  Canada</t>
        </is>
      </c>
      <c r="C76" s="6" t="n">
        <v>831.026611</v>
      </c>
      <c r="D76" s="6" t="n">
        <v>844.6467290000001</v>
      </c>
      <c r="E76" s="6" t="n">
        <v>856.376526</v>
      </c>
      <c r="F76" s="6" t="n">
        <v>867.897644</v>
      </c>
      <c r="G76" s="6" t="n">
        <v>878.316895</v>
      </c>
      <c r="H76" s="6" t="n">
        <v>888.199707</v>
      </c>
      <c r="I76" s="6" t="n">
        <v>897.914124</v>
      </c>
      <c r="J76" s="6" t="n">
        <v>908.0401000000001</v>
      </c>
      <c r="K76" s="6" t="n">
        <v>917.65155</v>
      </c>
      <c r="L76" s="6" t="n">
        <v>926.952881</v>
      </c>
      <c r="M76" s="6" t="n">
        <v>937.074829</v>
      </c>
      <c r="N76" s="6" t="n">
        <v>947.533447</v>
      </c>
      <c r="O76" s="6" t="n">
        <v>958.444336</v>
      </c>
      <c r="P76" s="6" t="n">
        <v>970.098206</v>
      </c>
      <c r="Q76" s="6" t="n">
        <v>985.879395</v>
      </c>
      <c r="R76" s="6" t="n">
        <v>1003.090332</v>
      </c>
      <c r="S76" s="6" t="n">
        <v>1022.111816</v>
      </c>
      <c r="T76" s="6" t="n">
        <v>1042.433228</v>
      </c>
      <c r="U76" s="6" t="n">
        <v>1063.669067</v>
      </c>
      <c r="V76" s="6" t="n">
        <v>1085.194092</v>
      </c>
      <c r="W76" s="6" t="n">
        <v>1107.2771</v>
      </c>
      <c r="X76" s="6" t="n">
        <v>1129.972046</v>
      </c>
      <c r="Y76" s="6" t="n">
        <v>1152.22876</v>
      </c>
      <c r="Z76" s="6" t="n">
        <v>1174.499512</v>
      </c>
      <c r="AA76" s="6" t="n">
        <v>1197.062622</v>
      </c>
      <c r="AB76" s="6" t="n">
        <v>1220.31665</v>
      </c>
      <c r="AC76" s="6" t="n">
        <v>1244.272461</v>
      </c>
      <c r="AD76" s="6" t="n">
        <v>1269.172852</v>
      </c>
      <c r="AE76" s="6" t="n">
        <v>1295.093628</v>
      </c>
      <c r="AF76" s="6" t="n">
        <v>1321.619385</v>
      </c>
      <c r="AG76" s="6" t="n">
        <v>1348.3125</v>
      </c>
      <c r="AH76" s="6" t="n">
        <v>1375.677612</v>
      </c>
      <c r="AI76" s="6" t="n">
        <v>1403.971802</v>
      </c>
      <c r="AJ76" s="6" t="n">
        <v>1432.802368</v>
      </c>
      <c r="AK76" s="5" t="n">
        <v>0.016652</v>
      </c>
    </row>
    <row r="77" ht="15" customHeight="1">
      <c r="A77" s="25" t="inlineStr">
        <is>
          <t>ATS000:act_Canada-nb</t>
        </is>
      </c>
      <c r="B77" s="7" t="inlineStr">
        <is>
          <t xml:space="preserve">    Narrow Body Aircraft</t>
        </is>
      </c>
      <c r="C77" s="6" t="n">
        <v>317.742004</v>
      </c>
      <c r="D77" s="6" t="n">
        <v>323.271881</v>
      </c>
      <c r="E77" s="6" t="n">
        <v>328.062164</v>
      </c>
      <c r="F77" s="6" t="n">
        <v>332.851013</v>
      </c>
      <c r="G77" s="6" t="n">
        <v>337.1698</v>
      </c>
      <c r="H77" s="6" t="n">
        <v>341.456421</v>
      </c>
      <c r="I77" s="6" t="n">
        <v>345.911072</v>
      </c>
      <c r="J77" s="6" t="n">
        <v>350.891235</v>
      </c>
      <c r="K77" s="6" t="n">
        <v>355.617401</v>
      </c>
      <c r="L77" s="6" t="n">
        <v>360.141022</v>
      </c>
      <c r="M77" s="6" t="n">
        <v>365.1138</v>
      </c>
      <c r="N77" s="6" t="n">
        <v>370.254669</v>
      </c>
      <c r="O77" s="6" t="n">
        <v>375.451965</v>
      </c>
      <c r="P77" s="6" t="n">
        <v>380.796326</v>
      </c>
      <c r="Q77" s="6" t="n">
        <v>389.32782</v>
      </c>
      <c r="R77" s="6" t="n">
        <v>398.225647</v>
      </c>
      <c r="S77" s="6" t="n">
        <v>407.699402</v>
      </c>
      <c r="T77" s="6" t="n">
        <v>417.579315</v>
      </c>
      <c r="U77" s="6" t="n">
        <v>427.620941</v>
      </c>
      <c r="V77" s="6" t="n">
        <v>437.706696</v>
      </c>
      <c r="W77" s="6" t="n">
        <v>448.118073</v>
      </c>
      <c r="X77" s="6" t="n">
        <v>458.939301</v>
      </c>
      <c r="Y77" s="6" t="n">
        <v>469.688049</v>
      </c>
      <c r="Z77" s="6" t="n">
        <v>480.327759</v>
      </c>
      <c r="AA77" s="6" t="n">
        <v>491.168823</v>
      </c>
      <c r="AB77" s="6" t="n">
        <v>502.21933</v>
      </c>
      <c r="AC77" s="6" t="n">
        <v>513.442932</v>
      </c>
      <c r="AD77" s="6" t="n">
        <v>524.744141</v>
      </c>
      <c r="AE77" s="6" t="n">
        <v>536.324829</v>
      </c>
      <c r="AF77" s="6" t="n">
        <v>548.134766</v>
      </c>
      <c r="AG77" s="6" t="n">
        <v>560.028442</v>
      </c>
      <c r="AH77" s="6" t="n">
        <v>572.132019</v>
      </c>
      <c r="AI77" s="6" t="n">
        <v>584.570801</v>
      </c>
      <c r="AJ77" s="6" t="n">
        <v>597.132141</v>
      </c>
      <c r="AK77" s="5" t="n">
        <v>0.019361</v>
      </c>
    </row>
    <row r="78" ht="15" customHeight="1">
      <c r="A78" s="25" t="inlineStr">
        <is>
          <t>ATS000:act_Canada-wb</t>
        </is>
      </c>
      <c r="B78" s="7" t="inlineStr">
        <is>
          <t xml:space="preserve">    Wide Body Aircraft</t>
        </is>
      </c>
      <c r="C78" s="6" t="n">
        <v>121.258972</v>
      </c>
      <c r="D78" s="6" t="n">
        <v>125.046158</v>
      </c>
      <c r="E78" s="6" t="n">
        <v>128.299042</v>
      </c>
      <c r="F78" s="6" t="n">
        <v>131.943008</v>
      </c>
      <c r="G78" s="6" t="n">
        <v>135.563736</v>
      </c>
      <c r="H78" s="6" t="n">
        <v>139.248413</v>
      </c>
      <c r="I78" s="6" t="n">
        <v>143.090225</v>
      </c>
      <c r="J78" s="6" t="n">
        <v>147.172684</v>
      </c>
      <c r="K78" s="6" t="n">
        <v>151.224426</v>
      </c>
      <c r="L78" s="6" t="n">
        <v>155.267136</v>
      </c>
      <c r="M78" s="6" t="n">
        <v>159.637665</v>
      </c>
      <c r="N78" s="6" t="n">
        <v>164.199997</v>
      </c>
      <c r="O78" s="6" t="n">
        <v>168.900345</v>
      </c>
      <c r="P78" s="6" t="n">
        <v>173.792007</v>
      </c>
      <c r="Q78" s="6" t="n">
        <v>179.225662</v>
      </c>
      <c r="R78" s="6" t="n">
        <v>184.94043</v>
      </c>
      <c r="S78" s="6" t="n">
        <v>191.061417</v>
      </c>
      <c r="T78" s="6" t="n">
        <v>197.502457</v>
      </c>
      <c r="U78" s="6" t="n">
        <v>204.130875</v>
      </c>
      <c r="V78" s="6" t="n">
        <v>210.882004</v>
      </c>
      <c r="W78" s="6" t="n">
        <v>217.922501</v>
      </c>
      <c r="X78" s="6" t="n">
        <v>225.308426</v>
      </c>
      <c r="Y78" s="6" t="n">
        <v>232.759476</v>
      </c>
      <c r="Z78" s="6" t="n">
        <v>240.474716</v>
      </c>
      <c r="AA78" s="6" t="n">
        <v>248.200821</v>
      </c>
      <c r="AB78" s="6" t="n">
        <v>256.171661</v>
      </c>
      <c r="AC78" s="6" t="n">
        <v>264.367981</v>
      </c>
      <c r="AD78" s="6" t="n">
        <v>272.732666</v>
      </c>
      <c r="AE78" s="6" t="n">
        <v>281.393799</v>
      </c>
      <c r="AF78" s="6" t="n">
        <v>290.323578</v>
      </c>
      <c r="AG78" s="6" t="n">
        <v>299.431915</v>
      </c>
      <c r="AH78" s="6" t="n">
        <v>308.800995</v>
      </c>
      <c r="AI78" s="6" t="n">
        <v>318.514832</v>
      </c>
      <c r="AJ78" s="6" t="n">
        <v>328.434814</v>
      </c>
      <c r="AK78" s="5" t="n">
        <v>0.030637</v>
      </c>
    </row>
    <row r="79" ht="15" customHeight="1">
      <c r="A79" s="25" t="inlineStr">
        <is>
          <t>ATS000:act_Canada-rj</t>
        </is>
      </c>
      <c r="B79" s="7" t="inlineStr">
        <is>
          <t xml:space="preserve">    Regional Jets</t>
        </is>
      </c>
      <c r="C79" s="6" t="n">
        <v>392.025665</v>
      </c>
      <c r="D79" s="6" t="n">
        <v>396.328644</v>
      </c>
      <c r="E79" s="6" t="n">
        <v>400.01532</v>
      </c>
      <c r="F79" s="6" t="n">
        <v>403.103638</v>
      </c>
      <c r="G79" s="6" t="n">
        <v>405.583344</v>
      </c>
      <c r="H79" s="6" t="n">
        <v>407.494843</v>
      </c>
      <c r="I79" s="6" t="n">
        <v>408.912842</v>
      </c>
      <c r="J79" s="6" t="n">
        <v>409.976196</v>
      </c>
      <c r="K79" s="6" t="n">
        <v>410.809723</v>
      </c>
      <c r="L79" s="6" t="n">
        <v>411.544739</v>
      </c>
      <c r="M79" s="6" t="n">
        <v>412.323395</v>
      </c>
      <c r="N79" s="6" t="n">
        <v>413.078796</v>
      </c>
      <c r="O79" s="6" t="n">
        <v>414.092072</v>
      </c>
      <c r="P79" s="6" t="n">
        <v>415.509888</v>
      </c>
      <c r="Q79" s="6" t="n">
        <v>417.325928</v>
      </c>
      <c r="R79" s="6" t="n">
        <v>419.924286</v>
      </c>
      <c r="S79" s="6" t="n">
        <v>423.350983</v>
      </c>
      <c r="T79" s="6" t="n">
        <v>427.35144</v>
      </c>
      <c r="U79" s="6" t="n">
        <v>431.917206</v>
      </c>
      <c r="V79" s="6" t="n">
        <v>436.605377</v>
      </c>
      <c r="W79" s="6" t="n">
        <v>441.236542</v>
      </c>
      <c r="X79" s="6" t="n">
        <v>445.724335</v>
      </c>
      <c r="Y79" s="6" t="n">
        <v>449.78125</v>
      </c>
      <c r="Z79" s="6" t="n">
        <v>453.697021</v>
      </c>
      <c r="AA79" s="6" t="n">
        <v>457.692963</v>
      </c>
      <c r="AB79" s="6" t="n">
        <v>461.92572</v>
      </c>
      <c r="AC79" s="6" t="n">
        <v>466.461517</v>
      </c>
      <c r="AD79" s="6" t="n">
        <v>471.695984</v>
      </c>
      <c r="AE79" s="6" t="n">
        <v>477.375</v>
      </c>
      <c r="AF79" s="6" t="n">
        <v>483.161011</v>
      </c>
      <c r="AG79" s="6" t="n">
        <v>488.852112</v>
      </c>
      <c r="AH79" s="6" t="n">
        <v>494.744598</v>
      </c>
      <c r="AI79" s="6" t="n">
        <v>500.886139</v>
      </c>
      <c r="AJ79" s="6" t="n">
        <v>507.235382</v>
      </c>
      <c r="AK79" s="5" t="n">
        <v>0.00774</v>
      </c>
    </row>
    <row r="80" ht="15" customHeight="1">
      <c r="A80" s="25" t="inlineStr">
        <is>
          <t>ATS000:act_Central_Am</t>
        </is>
      </c>
      <c r="B80" s="7" t="inlineStr">
        <is>
          <t xml:space="preserve">  Central America</t>
        </is>
      </c>
      <c r="C80" s="6" t="n">
        <v>702.850952</v>
      </c>
      <c r="D80" s="6" t="n">
        <v>748.068115</v>
      </c>
      <c r="E80" s="6" t="n">
        <v>794.457886</v>
      </c>
      <c r="F80" s="6" t="n">
        <v>842.167725</v>
      </c>
      <c r="G80" s="6" t="n">
        <v>890.778687</v>
      </c>
      <c r="H80" s="6" t="n">
        <v>940.500854</v>
      </c>
      <c r="I80" s="6" t="n">
        <v>991.156616</v>
      </c>
      <c r="J80" s="6" t="n">
        <v>1042.921631</v>
      </c>
      <c r="K80" s="6" t="n">
        <v>1095.237061</v>
      </c>
      <c r="L80" s="6" t="n">
        <v>1148.195068</v>
      </c>
      <c r="M80" s="6" t="n">
        <v>1202.155518</v>
      </c>
      <c r="N80" s="6" t="n">
        <v>1257.215576</v>
      </c>
      <c r="O80" s="6" t="n">
        <v>1312.97583</v>
      </c>
      <c r="P80" s="6" t="n">
        <v>1370.089722</v>
      </c>
      <c r="Q80" s="6" t="n">
        <v>1428.095215</v>
      </c>
      <c r="R80" s="6" t="n">
        <v>1487.206177</v>
      </c>
      <c r="S80" s="6" t="n">
        <v>1546.984253</v>
      </c>
      <c r="T80" s="6" t="n">
        <v>1607.577515</v>
      </c>
      <c r="U80" s="6" t="n">
        <v>1669.341553</v>
      </c>
      <c r="V80" s="6" t="n">
        <v>1731.924683</v>
      </c>
      <c r="W80" s="6" t="n">
        <v>1795.263306</v>
      </c>
      <c r="X80" s="6" t="n">
        <v>1858.927124</v>
      </c>
      <c r="Y80" s="6" t="n">
        <v>1922.598389</v>
      </c>
      <c r="Z80" s="6" t="n">
        <v>1992.17688</v>
      </c>
      <c r="AA80" s="6" t="n">
        <v>2058.661621</v>
      </c>
      <c r="AB80" s="6" t="n">
        <v>2124.402588</v>
      </c>
      <c r="AC80" s="6" t="n">
        <v>2190.106201</v>
      </c>
      <c r="AD80" s="6" t="n">
        <v>2255.450684</v>
      </c>
      <c r="AE80" s="6" t="n">
        <v>2320.078613</v>
      </c>
      <c r="AF80" s="6" t="n">
        <v>2384.364258</v>
      </c>
      <c r="AG80" s="6" t="n">
        <v>2448.547119</v>
      </c>
      <c r="AH80" s="6" t="n">
        <v>2513.08667</v>
      </c>
      <c r="AI80" s="6" t="n">
        <v>2578.112549</v>
      </c>
      <c r="AJ80" s="6" t="n">
        <v>2643.120361</v>
      </c>
      <c r="AK80" s="5" t="n">
        <v>0.040233</v>
      </c>
    </row>
    <row r="81" ht="15" customHeight="1">
      <c r="A81" s="25" t="inlineStr">
        <is>
          <t>ATS000:act_Central_Am-n</t>
        </is>
      </c>
      <c r="B81" s="7" t="inlineStr">
        <is>
          <t xml:space="preserve">    Narrow Body Aircraft</t>
        </is>
      </c>
      <c r="C81" s="6" t="n">
        <v>412.424255</v>
      </c>
      <c r="D81" s="6" t="n">
        <v>441.556244</v>
      </c>
      <c r="E81" s="6" t="n">
        <v>471.282471</v>
      </c>
      <c r="F81" s="6" t="n">
        <v>501.947937</v>
      </c>
      <c r="G81" s="6" t="n">
        <v>533.375488</v>
      </c>
      <c r="H81" s="6" t="n">
        <v>565.572266</v>
      </c>
      <c r="I81" s="6" t="n">
        <v>598.512817</v>
      </c>
      <c r="J81" s="6" t="n">
        <v>632.266357</v>
      </c>
      <c r="K81" s="6" t="n">
        <v>666.689392</v>
      </c>
      <c r="L81" s="6" t="n">
        <v>701.737976</v>
      </c>
      <c r="M81" s="6" t="n">
        <v>737.455139</v>
      </c>
      <c r="N81" s="6" t="n">
        <v>773.841309</v>
      </c>
      <c r="O81" s="6" t="n">
        <v>810.654541</v>
      </c>
      <c r="P81" s="6" t="n">
        <v>848.401245</v>
      </c>
      <c r="Q81" s="6" t="n">
        <v>886.184998</v>
      </c>
      <c r="R81" s="6" t="n">
        <v>924.849243</v>
      </c>
      <c r="S81" s="6" t="n">
        <v>963.477234</v>
      </c>
      <c r="T81" s="6" t="n">
        <v>1002.484009</v>
      </c>
      <c r="U81" s="6" t="n">
        <v>1042.335938</v>
      </c>
      <c r="V81" s="6" t="n">
        <v>1082.764038</v>
      </c>
      <c r="W81" s="6" t="n">
        <v>1123.422241</v>
      </c>
      <c r="X81" s="6" t="n">
        <v>1163.981201</v>
      </c>
      <c r="Y81" s="6" t="n">
        <v>1204.618164</v>
      </c>
      <c r="Z81" s="6" t="n">
        <v>1245.534058</v>
      </c>
      <c r="AA81" s="6" t="n">
        <v>1286.902344</v>
      </c>
      <c r="AB81" s="6" t="n">
        <v>1327.21521</v>
      </c>
      <c r="AC81" s="6" t="n">
        <v>1367.377686</v>
      </c>
      <c r="AD81" s="6" t="n">
        <v>1407.230347</v>
      </c>
      <c r="AE81" s="6" t="n">
        <v>1446.332764</v>
      </c>
      <c r="AF81" s="6" t="n">
        <v>1484.821167</v>
      </c>
      <c r="AG81" s="6" t="n">
        <v>1523.264648</v>
      </c>
      <c r="AH81" s="6" t="n">
        <v>1561.770264</v>
      </c>
      <c r="AI81" s="6" t="n">
        <v>1600.212646</v>
      </c>
      <c r="AJ81" s="6" t="n">
        <v>1638.309814</v>
      </c>
      <c r="AK81" s="5" t="n">
        <v>0.041823</v>
      </c>
    </row>
    <row r="82" ht="15" customHeight="1">
      <c r="A82" s="25" t="inlineStr">
        <is>
          <t>ATS000:act_Central_Am-w</t>
        </is>
      </c>
      <c r="B82" s="7" t="inlineStr">
        <is>
          <t xml:space="preserve">    Wide Body Aircraft</t>
        </is>
      </c>
      <c r="C82" s="6" t="n">
        <v>33.974438</v>
      </c>
      <c r="D82" s="6" t="n">
        <v>38.619946</v>
      </c>
      <c r="E82" s="6" t="n">
        <v>43.849991</v>
      </c>
      <c r="F82" s="6" t="n">
        <v>49.503132</v>
      </c>
      <c r="G82" s="6" t="n">
        <v>55.333782</v>
      </c>
      <c r="H82" s="6" t="n">
        <v>61.44339</v>
      </c>
      <c r="I82" s="6" t="n">
        <v>67.609375</v>
      </c>
      <c r="J82" s="6" t="n">
        <v>73.93514999999999</v>
      </c>
      <c r="K82" s="6" t="n">
        <v>80.018837</v>
      </c>
      <c r="L82" s="6" t="n">
        <v>86.01428199999999</v>
      </c>
      <c r="M82" s="6" t="n">
        <v>92.215935</v>
      </c>
      <c r="N82" s="6" t="n">
        <v>98.689903</v>
      </c>
      <c r="O82" s="6" t="n">
        <v>105.431854</v>
      </c>
      <c r="P82" s="6" t="n">
        <v>112.338463</v>
      </c>
      <c r="Q82" s="6" t="n">
        <v>119.954742</v>
      </c>
      <c r="R82" s="6" t="n">
        <v>127.708908</v>
      </c>
      <c r="S82" s="6" t="n">
        <v>135.938049</v>
      </c>
      <c r="T82" s="6" t="n">
        <v>144.549484</v>
      </c>
      <c r="U82" s="6" t="n">
        <v>153.246689</v>
      </c>
      <c r="V82" s="6" t="n">
        <v>162.047638</v>
      </c>
      <c r="W82" s="6" t="n">
        <v>171.019684</v>
      </c>
      <c r="X82" s="6" t="n">
        <v>180.308914</v>
      </c>
      <c r="Y82" s="6" t="n">
        <v>189.4729</v>
      </c>
      <c r="Z82" s="6" t="n">
        <v>204.124557</v>
      </c>
      <c r="AA82" s="6" t="n">
        <v>214.882874</v>
      </c>
      <c r="AB82" s="6" t="n">
        <v>225.798111</v>
      </c>
      <c r="AC82" s="6" t="n">
        <v>236.933105</v>
      </c>
      <c r="AD82" s="6" t="n">
        <v>248.120514</v>
      </c>
      <c r="AE82" s="6" t="n">
        <v>259.552277</v>
      </c>
      <c r="AF82" s="6" t="n">
        <v>271.171173</v>
      </c>
      <c r="AG82" s="6" t="n">
        <v>282.722595</v>
      </c>
      <c r="AH82" s="6" t="n">
        <v>294.548767</v>
      </c>
      <c r="AI82" s="6" t="n">
        <v>306.854034</v>
      </c>
      <c r="AJ82" s="6" t="n">
        <v>319.397766</v>
      </c>
      <c r="AK82" s="5" t="n">
        <v>0.068249</v>
      </c>
    </row>
    <row r="83" ht="15" customHeight="1">
      <c r="A83" s="25" t="inlineStr">
        <is>
          <t>ATS000:act_Central_Am-r</t>
        </is>
      </c>
      <c r="B83" s="7" t="inlineStr">
        <is>
          <t xml:space="preserve">    Regional Jets</t>
        </is>
      </c>
      <c r="C83" s="6" t="n">
        <v>256.452271</v>
      </c>
      <c r="D83" s="6" t="n">
        <v>267.891968</v>
      </c>
      <c r="E83" s="6" t="n">
        <v>279.325409</v>
      </c>
      <c r="F83" s="6" t="n">
        <v>290.716705</v>
      </c>
      <c r="G83" s="6" t="n">
        <v>302.069427</v>
      </c>
      <c r="H83" s="6" t="n">
        <v>313.485199</v>
      </c>
      <c r="I83" s="6" t="n">
        <v>325.034393</v>
      </c>
      <c r="J83" s="6" t="n">
        <v>336.720093</v>
      </c>
      <c r="K83" s="6" t="n">
        <v>348.528809</v>
      </c>
      <c r="L83" s="6" t="n">
        <v>360.44278</v>
      </c>
      <c r="M83" s="6" t="n">
        <v>372.484467</v>
      </c>
      <c r="N83" s="6" t="n">
        <v>384.684418</v>
      </c>
      <c r="O83" s="6" t="n">
        <v>396.889343</v>
      </c>
      <c r="P83" s="6" t="n">
        <v>409.350067</v>
      </c>
      <c r="Q83" s="6" t="n">
        <v>421.955383</v>
      </c>
      <c r="R83" s="6" t="n">
        <v>434.648041</v>
      </c>
      <c r="S83" s="6" t="n">
        <v>447.56897</v>
      </c>
      <c r="T83" s="6" t="n">
        <v>460.544067</v>
      </c>
      <c r="U83" s="6" t="n">
        <v>473.758972</v>
      </c>
      <c r="V83" s="6" t="n">
        <v>487.113068</v>
      </c>
      <c r="W83" s="6" t="n">
        <v>500.821411</v>
      </c>
      <c r="X83" s="6" t="n">
        <v>514.636963</v>
      </c>
      <c r="Y83" s="6" t="n">
        <v>528.507385</v>
      </c>
      <c r="Z83" s="6" t="n">
        <v>542.518311</v>
      </c>
      <c r="AA83" s="6" t="n">
        <v>556.876343</v>
      </c>
      <c r="AB83" s="6" t="n">
        <v>571.389282</v>
      </c>
      <c r="AC83" s="6" t="n">
        <v>585.795471</v>
      </c>
      <c r="AD83" s="6" t="n">
        <v>600.099731</v>
      </c>
      <c r="AE83" s="6" t="n">
        <v>614.193481</v>
      </c>
      <c r="AF83" s="6" t="n">
        <v>628.37207</v>
      </c>
      <c r="AG83" s="6" t="n">
        <v>642.559875</v>
      </c>
      <c r="AH83" s="6" t="n">
        <v>656.767639</v>
      </c>
      <c r="AI83" s="6" t="n">
        <v>671.045959</v>
      </c>
      <c r="AJ83" s="6" t="n">
        <v>685.412842</v>
      </c>
      <c r="AK83" s="5" t="n">
        <v>0.029793</v>
      </c>
    </row>
    <row r="84" ht="15" customHeight="1">
      <c r="A84" s="25" t="inlineStr">
        <is>
          <t>ATS000:act_South_Am</t>
        </is>
      </c>
      <c r="B84" s="7" t="inlineStr">
        <is>
          <t xml:space="preserve">  South America</t>
        </is>
      </c>
      <c r="C84" s="6" t="n">
        <v>1263.862671</v>
      </c>
      <c r="D84" s="6" t="n">
        <v>1329.928467</v>
      </c>
      <c r="E84" s="6" t="n">
        <v>1397.778564</v>
      </c>
      <c r="F84" s="6" t="n">
        <v>1467.320679</v>
      </c>
      <c r="G84" s="6" t="n">
        <v>1538.759033</v>
      </c>
      <c r="H84" s="6" t="n">
        <v>1612.034668</v>
      </c>
      <c r="I84" s="6" t="n">
        <v>1689.234009</v>
      </c>
      <c r="J84" s="6" t="n">
        <v>1767.182373</v>
      </c>
      <c r="K84" s="6" t="n">
        <v>1847.184082</v>
      </c>
      <c r="L84" s="6" t="n">
        <v>1927.718262</v>
      </c>
      <c r="M84" s="6" t="n">
        <v>2010.533203</v>
      </c>
      <c r="N84" s="6" t="n">
        <v>2095.143799</v>
      </c>
      <c r="O84" s="6" t="n">
        <v>2180.631348</v>
      </c>
      <c r="P84" s="6" t="n">
        <v>2267.944824</v>
      </c>
      <c r="Q84" s="6" t="n">
        <v>2356.647949</v>
      </c>
      <c r="R84" s="6" t="n">
        <v>2446.156982</v>
      </c>
      <c r="S84" s="6" t="n">
        <v>2536.68457</v>
      </c>
      <c r="T84" s="6" t="n">
        <v>2629.496826</v>
      </c>
      <c r="U84" s="6" t="n">
        <v>2722.039551</v>
      </c>
      <c r="V84" s="6" t="n">
        <v>2815.110107</v>
      </c>
      <c r="W84" s="6" t="n">
        <v>2908.342529</v>
      </c>
      <c r="X84" s="6" t="n">
        <v>3001.416748</v>
      </c>
      <c r="Y84" s="6" t="n">
        <v>3093.608887</v>
      </c>
      <c r="Z84" s="6" t="n">
        <v>3185.786133</v>
      </c>
      <c r="AA84" s="6" t="n">
        <v>3276.783203</v>
      </c>
      <c r="AB84" s="6" t="n">
        <v>3368.908936</v>
      </c>
      <c r="AC84" s="6" t="n">
        <v>3457.453369</v>
      </c>
      <c r="AD84" s="6" t="n">
        <v>3545.490723</v>
      </c>
      <c r="AE84" s="6" t="n">
        <v>3628.576904</v>
      </c>
      <c r="AF84" s="6" t="n">
        <v>3710.031006</v>
      </c>
      <c r="AG84" s="6" t="n">
        <v>3789.896729</v>
      </c>
      <c r="AH84" s="6" t="n">
        <v>3868.438477</v>
      </c>
      <c r="AI84" s="6" t="n">
        <v>3947.019043</v>
      </c>
      <c r="AJ84" s="6" t="n">
        <v>4025.765137</v>
      </c>
      <c r="AK84" s="5" t="n">
        <v>0.035218</v>
      </c>
    </row>
    <row r="85" ht="15" customHeight="1">
      <c r="A85" s="25" t="inlineStr">
        <is>
          <t>ATS000:act_South_Am-nb</t>
        </is>
      </c>
      <c r="B85" s="7" t="inlineStr">
        <is>
          <t xml:space="preserve">    Narrow Body Aircraft</t>
        </is>
      </c>
      <c r="C85" s="6" t="n">
        <v>764.752136</v>
      </c>
      <c r="D85" s="6" t="n">
        <v>798.344604</v>
      </c>
      <c r="E85" s="6" t="n">
        <v>832.279114</v>
      </c>
      <c r="F85" s="6" t="n">
        <v>867.510681</v>
      </c>
      <c r="G85" s="6" t="n">
        <v>903.9580079999999</v>
      </c>
      <c r="H85" s="6" t="n">
        <v>941.4848019999999</v>
      </c>
      <c r="I85" s="6" t="n">
        <v>982.368835</v>
      </c>
      <c r="J85" s="6" t="n">
        <v>1023.501953</v>
      </c>
      <c r="K85" s="6" t="n">
        <v>1065.923584</v>
      </c>
      <c r="L85" s="6" t="n">
        <v>1108.430298</v>
      </c>
      <c r="M85" s="6" t="n">
        <v>1152.714844</v>
      </c>
      <c r="N85" s="6" t="n">
        <v>1198.577271</v>
      </c>
      <c r="O85" s="6" t="n">
        <v>1244.930054</v>
      </c>
      <c r="P85" s="6" t="n">
        <v>1292.545654</v>
      </c>
      <c r="Q85" s="6" t="n">
        <v>1340.696533</v>
      </c>
      <c r="R85" s="6" t="n">
        <v>1388.813721</v>
      </c>
      <c r="S85" s="6" t="n">
        <v>1437.986084</v>
      </c>
      <c r="T85" s="6" t="n">
        <v>1489.231201</v>
      </c>
      <c r="U85" s="6" t="n">
        <v>1540.105713</v>
      </c>
      <c r="V85" s="6" t="n">
        <v>1591.276855</v>
      </c>
      <c r="W85" s="6" t="n">
        <v>1642.474976</v>
      </c>
      <c r="X85" s="6" t="n">
        <v>1693.472656</v>
      </c>
      <c r="Y85" s="6" t="n">
        <v>1743.622803</v>
      </c>
      <c r="Z85" s="6" t="n">
        <v>1793.429932</v>
      </c>
      <c r="AA85" s="6" t="n">
        <v>1841.848877</v>
      </c>
      <c r="AB85" s="6" t="n">
        <v>1891.734863</v>
      </c>
      <c r="AC85" s="6" t="n">
        <v>1939.602417</v>
      </c>
      <c r="AD85" s="6" t="n">
        <v>1988.855103</v>
      </c>
      <c r="AE85" s="6" t="n">
        <v>2034.050049</v>
      </c>
      <c r="AF85" s="6" t="n">
        <v>2078.451416</v>
      </c>
      <c r="AG85" s="6" t="n">
        <v>2122.092041</v>
      </c>
      <c r="AH85" s="6" t="n">
        <v>2165.164551</v>
      </c>
      <c r="AI85" s="6" t="n">
        <v>2208.929688</v>
      </c>
      <c r="AJ85" s="6" t="n">
        <v>2253.416992</v>
      </c>
      <c r="AK85" s="5" t="n">
        <v>0.032958</v>
      </c>
    </row>
    <row r="86" ht="15" customHeight="1">
      <c r="A86" s="25" t="inlineStr">
        <is>
          <t>ATS000:act_South_Am-wb</t>
        </is>
      </c>
      <c r="B86" s="7" t="inlineStr">
        <is>
          <t xml:space="preserve">    Wide Body Aircraft</t>
        </is>
      </c>
      <c r="C86" s="6" t="n">
        <v>142.327881</v>
      </c>
      <c r="D86" s="6" t="n">
        <v>154.806305</v>
      </c>
      <c r="E86" s="6" t="n">
        <v>168.342209</v>
      </c>
      <c r="F86" s="6" t="n">
        <v>181.861969</v>
      </c>
      <c r="G86" s="6" t="n">
        <v>195.737549</v>
      </c>
      <c r="H86" s="6" t="n">
        <v>210.060684</v>
      </c>
      <c r="I86" s="6" t="n">
        <v>224.712906</v>
      </c>
      <c r="J86" s="6" t="n">
        <v>239.633713</v>
      </c>
      <c r="K86" s="6" t="n">
        <v>254.988373</v>
      </c>
      <c r="L86" s="6" t="n">
        <v>270.454132</v>
      </c>
      <c r="M86" s="6" t="n">
        <v>286.105011</v>
      </c>
      <c r="N86" s="6" t="n">
        <v>301.639008</v>
      </c>
      <c r="O86" s="6" t="n">
        <v>317.19519</v>
      </c>
      <c r="P86" s="6" t="n">
        <v>332.93985</v>
      </c>
      <c r="Q86" s="6" t="n">
        <v>349.186829</v>
      </c>
      <c r="R86" s="6" t="n">
        <v>365.939331</v>
      </c>
      <c r="S86" s="6" t="n">
        <v>382.298462</v>
      </c>
      <c r="T86" s="6" t="n">
        <v>398.449402</v>
      </c>
      <c r="U86" s="6" t="n">
        <v>414.356476</v>
      </c>
      <c r="V86" s="6" t="n">
        <v>430.241211</v>
      </c>
      <c r="W86" s="6" t="n">
        <v>446.142456</v>
      </c>
      <c r="X86" s="6" t="n">
        <v>462.095581</v>
      </c>
      <c r="Y86" s="6" t="n">
        <v>478.14502</v>
      </c>
      <c r="Z86" s="6" t="n">
        <v>494.764984</v>
      </c>
      <c r="AA86" s="6" t="n">
        <v>511.925079</v>
      </c>
      <c r="AB86" s="6" t="n">
        <v>529.190002</v>
      </c>
      <c r="AC86" s="6" t="n">
        <v>545.426147</v>
      </c>
      <c r="AD86" s="6" t="n">
        <v>560.36377</v>
      </c>
      <c r="AE86" s="6" t="n">
        <v>575.008606</v>
      </c>
      <c r="AF86" s="6" t="n">
        <v>589.368591</v>
      </c>
      <c r="AG86" s="6" t="n">
        <v>603.407166</v>
      </c>
      <c r="AH86" s="6" t="n">
        <v>617.0998540000001</v>
      </c>
      <c r="AI86" s="6" t="n">
        <v>630.437195</v>
      </c>
      <c r="AJ86" s="6" t="n">
        <v>643.4417110000001</v>
      </c>
      <c r="AK86" s="5" t="n">
        <v>0.045526</v>
      </c>
    </row>
    <row r="87" ht="15" customHeight="1">
      <c r="A87" s="25" t="inlineStr">
        <is>
          <t>ATS000:act_South_Am-rj</t>
        </is>
      </c>
      <c r="B87" s="7" t="inlineStr">
        <is>
          <t xml:space="preserve">    Regional Jets</t>
        </is>
      </c>
      <c r="C87" s="6" t="n">
        <v>356.782684</v>
      </c>
      <c r="D87" s="6" t="n">
        <v>376.777588</v>
      </c>
      <c r="E87" s="6" t="n">
        <v>397.157288</v>
      </c>
      <c r="F87" s="6" t="n">
        <v>417.948029</v>
      </c>
      <c r="G87" s="6" t="n">
        <v>439.063507</v>
      </c>
      <c r="H87" s="6" t="n">
        <v>460.489105</v>
      </c>
      <c r="I87" s="6" t="n">
        <v>482.152191</v>
      </c>
      <c r="J87" s="6" t="n">
        <v>504.046753</v>
      </c>
      <c r="K87" s="6" t="n">
        <v>526.272156</v>
      </c>
      <c r="L87" s="6" t="n">
        <v>548.833923</v>
      </c>
      <c r="M87" s="6" t="n">
        <v>571.71344</v>
      </c>
      <c r="N87" s="6" t="n">
        <v>594.927551</v>
      </c>
      <c r="O87" s="6" t="n">
        <v>618.5061040000001</v>
      </c>
      <c r="P87" s="6" t="n">
        <v>642.4592290000001</v>
      </c>
      <c r="Q87" s="6" t="n">
        <v>666.764709</v>
      </c>
      <c r="R87" s="6" t="n">
        <v>691.40387</v>
      </c>
      <c r="S87" s="6" t="n">
        <v>716.400085</v>
      </c>
      <c r="T87" s="6" t="n">
        <v>741.816223</v>
      </c>
      <c r="U87" s="6" t="n">
        <v>767.577454</v>
      </c>
      <c r="V87" s="6" t="n">
        <v>793.59198</v>
      </c>
      <c r="W87" s="6" t="n">
        <v>819.725098</v>
      </c>
      <c r="X87" s="6" t="n">
        <v>845.848328</v>
      </c>
      <c r="Y87" s="6" t="n">
        <v>871.841187</v>
      </c>
      <c r="Z87" s="6" t="n">
        <v>897.59137</v>
      </c>
      <c r="AA87" s="6" t="n">
        <v>923.009399</v>
      </c>
      <c r="AB87" s="6" t="n">
        <v>947.984192</v>
      </c>
      <c r="AC87" s="6" t="n">
        <v>972.424744</v>
      </c>
      <c r="AD87" s="6" t="n">
        <v>996.272034</v>
      </c>
      <c r="AE87" s="6" t="n">
        <v>1019.51825</v>
      </c>
      <c r="AF87" s="6" t="n">
        <v>1042.210938</v>
      </c>
      <c r="AG87" s="6" t="n">
        <v>1064.397461</v>
      </c>
      <c r="AH87" s="6" t="n">
        <v>1086.174194</v>
      </c>
      <c r="AI87" s="6" t="n">
        <v>1107.6521</v>
      </c>
      <c r="AJ87" s="6" t="n">
        <v>1128.906372</v>
      </c>
      <c r="AK87" s="5" t="n">
        <v>0.034887</v>
      </c>
    </row>
    <row r="88" ht="15" customHeight="1">
      <c r="A88" s="25" t="inlineStr">
        <is>
          <t>ATS000:act_Europe</t>
        </is>
      </c>
      <c r="B88" s="7" t="inlineStr">
        <is>
          <t xml:space="preserve">  Europe</t>
        </is>
      </c>
      <c r="C88" s="6" t="n">
        <v>5669.814941</v>
      </c>
      <c r="D88" s="6" t="n">
        <v>5916.506348</v>
      </c>
      <c r="E88" s="6" t="n">
        <v>6162.735352</v>
      </c>
      <c r="F88" s="6" t="n">
        <v>6408.053223</v>
      </c>
      <c r="G88" s="6" t="n">
        <v>6652.336914</v>
      </c>
      <c r="H88" s="6" t="n">
        <v>6895.970215</v>
      </c>
      <c r="I88" s="6" t="n">
        <v>7136.882324</v>
      </c>
      <c r="J88" s="6" t="n">
        <v>7371.935059</v>
      </c>
      <c r="K88" s="6" t="n">
        <v>7601.294922</v>
      </c>
      <c r="L88" s="6" t="n">
        <v>7828.230469</v>
      </c>
      <c r="M88" s="6" t="n">
        <v>8051.48291</v>
      </c>
      <c r="N88" s="6" t="n">
        <v>8268.701171999999</v>
      </c>
      <c r="O88" s="6" t="n">
        <v>8482.674805000001</v>
      </c>
      <c r="P88" s="6" t="n">
        <v>8687.896484000001</v>
      </c>
      <c r="Q88" s="6" t="n">
        <v>8883.888671999999</v>
      </c>
      <c r="R88" s="6" t="n">
        <v>9084.935546999999</v>
      </c>
      <c r="S88" s="6" t="n">
        <v>9279.725586</v>
      </c>
      <c r="T88" s="6" t="n">
        <v>9466.942383</v>
      </c>
      <c r="U88" s="6" t="n">
        <v>9645.991211</v>
      </c>
      <c r="V88" s="6" t="n">
        <v>9821.630859000001</v>
      </c>
      <c r="W88" s="6" t="n">
        <v>9986.784180000001</v>
      </c>
      <c r="X88" s="6" t="n">
        <v>10141.414062</v>
      </c>
      <c r="Y88" s="6" t="n">
        <v>10287.935547</v>
      </c>
      <c r="Z88" s="6" t="n">
        <v>10426.463867</v>
      </c>
      <c r="AA88" s="6" t="n">
        <v>10566.03125</v>
      </c>
      <c r="AB88" s="6" t="n">
        <v>10706.112305</v>
      </c>
      <c r="AC88" s="6" t="n">
        <v>10844.841797</v>
      </c>
      <c r="AD88" s="6" t="n">
        <v>10978.222656</v>
      </c>
      <c r="AE88" s="6" t="n">
        <v>11108.488281</v>
      </c>
      <c r="AF88" s="6" t="n">
        <v>11241.760742</v>
      </c>
      <c r="AG88" s="6" t="n">
        <v>11398.318359</v>
      </c>
      <c r="AH88" s="6" t="n">
        <v>11554.322266</v>
      </c>
      <c r="AI88" s="6" t="n">
        <v>11716.214844</v>
      </c>
      <c r="AJ88" s="6" t="n">
        <v>11886.504883</v>
      </c>
      <c r="AK88" s="5" t="n">
        <v>0.022041</v>
      </c>
    </row>
    <row r="89" ht="15" customHeight="1">
      <c r="A89" s="25" t="inlineStr">
        <is>
          <t>ATS000:act_Europe-nb</t>
        </is>
      </c>
      <c r="B89" s="7" t="inlineStr">
        <is>
          <t xml:space="preserve">    Narrow Body Aircraft</t>
        </is>
      </c>
      <c r="C89" s="6" t="n">
        <v>3450.004395</v>
      </c>
      <c r="D89" s="6" t="n">
        <v>3623.963379</v>
      </c>
      <c r="E89" s="6" t="n">
        <v>3799.893311</v>
      </c>
      <c r="F89" s="6" t="n">
        <v>3976.551514</v>
      </c>
      <c r="G89" s="6" t="n">
        <v>4153.561035</v>
      </c>
      <c r="H89" s="6" t="n">
        <v>4330.945801</v>
      </c>
      <c r="I89" s="6" t="n">
        <v>4506.395508</v>
      </c>
      <c r="J89" s="6" t="n">
        <v>4678.352051</v>
      </c>
      <c r="K89" s="6" t="n">
        <v>4850.396973</v>
      </c>
      <c r="L89" s="6" t="n">
        <v>5024.898438</v>
      </c>
      <c r="M89" s="6" t="n">
        <v>5196.591797</v>
      </c>
      <c r="N89" s="6" t="n">
        <v>5365.847168</v>
      </c>
      <c r="O89" s="6" t="n">
        <v>5534.245117</v>
      </c>
      <c r="P89" s="6" t="n">
        <v>5694.589844</v>
      </c>
      <c r="Q89" s="6" t="n">
        <v>5847.965332</v>
      </c>
      <c r="R89" s="6" t="n">
        <v>6001.930176</v>
      </c>
      <c r="S89" s="6" t="n">
        <v>6148.727539</v>
      </c>
      <c r="T89" s="6" t="n">
        <v>6290.86084</v>
      </c>
      <c r="U89" s="6" t="n">
        <v>6428.902344</v>
      </c>
      <c r="V89" s="6" t="n">
        <v>6562.113281</v>
      </c>
      <c r="W89" s="6" t="n">
        <v>6694.160156</v>
      </c>
      <c r="X89" s="6" t="n">
        <v>6812.974609</v>
      </c>
      <c r="Y89" s="6" t="n">
        <v>6927.125488</v>
      </c>
      <c r="Z89" s="6" t="n">
        <v>7036.188477</v>
      </c>
      <c r="AA89" s="6" t="n">
        <v>7144.381836</v>
      </c>
      <c r="AB89" s="6" t="n">
        <v>7252.327148</v>
      </c>
      <c r="AC89" s="6" t="n">
        <v>7357.788086</v>
      </c>
      <c r="AD89" s="6" t="n">
        <v>7458.104492</v>
      </c>
      <c r="AE89" s="6" t="n">
        <v>7554.914062</v>
      </c>
      <c r="AF89" s="6" t="n">
        <v>7653.379883</v>
      </c>
      <c r="AG89" s="6" t="n">
        <v>7751.029785</v>
      </c>
      <c r="AH89" s="6" t="n">
        <v>7843.578125</v>
      </c>
      <c r="AI89" s="6" t="n">
        <v>7936.544434</v>
      </c>
      <c r="AJ89" s="6" t="n">
        <v>8033.217285</v>
      </c>
      <c r="AK89" s="5" t="n">
        <v>0.025187</v>
      </c>
    </row>
    <row r="90" ht="15" customHeight="1">
      <c r="A90" s="25" t="inlineStr">
        <is>
          <t>ATS000:act_Europe-wb</t>
        </is>
      </c>
      <c r="B90" s="7" t="inlineStr">
        <is>
          <t xml:space="preserve">    Wide Body Aircraft</t>
        </is>
      </c>
      <c r="C90" s="6" t="n">
        <v>931.853821</v>
      </c>
      <c r="D90" s="6" t="n">
        <v>980.462036</v>
      </c>
      <c r="E90" s="6" t="n">
        <v>1028.027466</v>
      </c>
      <c r="F90" s="6" t="n">
        <v>1075.401001</v>
      </c>
      <c r="G90" s="6" t="n">
        <v>1122.774902</v>
      </c>
      <c r="H90" s="6" t="n">
        <v>1170.887329</v>
      </c>
      <c r="I90" s="6" t="n">
        <v>1219.579224</v>
      </c>
      <c r="J90" s="6" t="n">
        <v>1268.180786</v>
      </c>
      <c r="K90" s="6" t="n">
        <v>1313.461182</v>
      </c>
      <c r="L90" s="6" t="n">
        <v>1355.028931</v>
      </c>
      <c r="M90" s="6" t="n">
        <v>1396.700928</v>
      </c>
      <c r="N90" s="6" t="n">
        <v>1435.662354</v>
      </c>
      <c r="O90" s="6" t="n">
        <v>1473.737549</v>
      </c>
      <c r="P90" s="6" t="n">
        <v>1510.874268</v>
      </c>
      <c r="Q90" s="6" t="n">
        <v>1544.942383</v>
      </c>
      <c r="R90" s="6" t="n">
        <v>1583.038818</v>
      </c>
      <c r="S90" s="6" t="n">
        <v>1623.39502</v>
      </c>
      <c r="T90" s="6" t="n">
        <v>1661.457275</v>
      </c>
      <c r="U90" s="6" t="n">
        <v>1696.465454</v>
      </c>
      <c r="V90" s="6" t="n">
        <v>1732.428101</v>
      </c>
      <c r="W90" s="6" t="n">
        <v>1758.916748</v>
      </c>
      <c r="X90" s="6" t="n">
        <v>1789.447632</v>
      </c>
      <c r="Y90" s="6" t="n">
        <v>1818.474609</v>
      </c>
      <c r="Z90" s="6" t="n">
        <v>1844.976196</v>
      </c>
      <c r="AA90" s="6" t="n">
        <v>1871.929199</v>
      </c>
      <c r="AB90" s="6" t="n">
        <v>1899.386353</v>
      </c>
      <c r="AC90" s="6" t="n">
        <v>1927.181641</v>
      </c>
      <c r="AD90" s="6" t="n">
        <v>1955.274536</v>
      </c>
      <c r="AE90" s="6" t="n">
        <v>1983.518677</v>
      </c>
      <c r="AF90" s="6" t="n">
        <v>2011.787964</v>
      </c>
      <c r="AG90" s="6" t="n">
        <v>2062.258301</v>
      </c>
      <c r="AH90" s="6" t="n">
        <v>2115.342529</v>
      </c>
      <c r="AI90" s="6" t="n">
        <v>2171.953125</v>
      </c>
      <c r="AJ90" s="6" t="n">
        <v>2231.371338</v>
      </c>
      <c r="AK90" s="5" t="n">
        <v>0.026031</v>
      </c>
    </row>
    <row r="91" ht="15" customHeight="1">
      <c r="A91" s="25" t="inlineStr">
        <is>
          <t>ATS000:act_Europe-rj</t>
        </is>
      </c>
      <c r="B91" s="7" t="inlineStr">
        <is>
          <t xml:space="preserve">    Regional Jets</t>
        </is>
      </c>
      <c r="C91" s="6" t="n">
        <v>1287.956665</v>
      </c>
      <c r="D91" s="6" t="n">
        <v>1312.081177</v>
      </c>
      <c r="E91" s="6" t="n">
        <v>1334.814453</v>
      </c>
      <c r="F91" s="6" t="n">
        <v>1356.100464</v>
      </c>
      <c r="G91" s="6" t="n">
        <v>1376.000732</v>
      </c>
      <c r="H91" s="6" t="n">
        <v>1394.137329</v>
      </c>
      <c r="I91" s="6" t="n">
        <v>1410.907593</v>
      </c>
      <c r="J91" s="6" t="n">
        <v>1425.402344</v>
      </c>
      <c r="K91" s="6" t="n">
        <v>1437.436646</v>
      </c>
      <c r="L91" s="6" t="n">
        <v>1448.303223</v>
      </c>
      <c r="M91" s="6" t="n">
        <v>1458.189819</v>
      </c>
      <c r="N91" s="6" t="n">
        <v>1467.191895</v>
      </c>
      <c r="O91" s="6" t="n">
        <v>1474.692749</v>
      </c>
      <c r="P91" s="6" t="n">
        <v>1482.432617</v>
      </c>
      <c r="Q91" s="6" t="n">
        <v>1490.981445</v>
      </c>
      <c r="R91" s="6" t="n">
        <v>1499.966919</v>
      </c>
      <c r="S91" s="6" t="n">
        <v>1507.602661</v>
      </c>
      <c r="T91" s="6" t="n">
        <v>1514.624146</v>
      </c>
      <c r="U91" s="6" t="n">
        <v>1520.623901</v>
      </c>
      <c r="V91" s="6" t="n">
        <v>1527.089844</v>
      </c>
      <c r="W91" s="6" t="n">
        <v>1533.707153</v>
      </c>
      <c r="X91" s="6" t="n">
        <v>1538.991943</v>
      </c>
      <c r="Y91" s="6" t="n">
        <v>1542.335815</v>
      </c>
      <c r="Z91" s="6" t="n">
        <v>1545.298584</v>
      </c>
      <c r="AA91" s="6" t="n">
        <v>1549.720215</v>
      </c>
      <c r="AB91" s="6" t="n">
        <v>1554.398315</v>
      </c>
      <c r="AC91" s="6" t="n">
        <v>1559.871582</v>
      </c>
      <c r="AD91" s="6" t="n">
        <v>1564.843872</v>
      </c>
      <c r="AE91" s="6" t="n">
        <v>1570.055298</v>
      </c>
      <c r="AF91" s="6" t="n">
        <v>1576.592407</v>
      </c>
      <c r="AG91" s="6" t="n">
        <v>1585.030029</v>
      </c>
      <c r="AH91" s="6" t="n">
        <v>1595.401367</v>
      </c>
      <c r="AI91" s="6" t="n">
        <v>1607.716919</v>
      </c>
      <c r="AJ91" s="6" t="n">
        <v>1621.915771</v>
      </c>
      <c r="AK91" s="5" t="n">
        <v>0.006647</v>
      </c>
    </row>
    <row r="92" ht="15" customHeight="1">
      <c r="A92" s="25" t="inlineStr">
        <is>
          <t>ATS000:act_Africa</t>
        </is>
      </c>
      <c r="B92" s="7" t="inlineStr">
        <is>
          <t xml:space="preserve">  Africa</t>
        </is>
      </c>
      <c r="C92" s="6" t="n">
        <v>1118.70874</v>
      </c>
      <c r="D92" s="6" t="n">
        <v>1145.131958</v>
      </c>
      <c r="E92" s="6" t="n">
        <v>1174.74231</v>
      </c>
      <c r="F92" s="6" t="n">
        <v>1207.686768</v>
      </c>
      <c r="G92" s="6" t="n">
        <v>1242.205688</v>
      </c>
      <c r="H92" s="6" t="n">
        <v>1278.22998</v>
      </c>
      <c r="I92" s="6" t="n">
        <v>1316.090576</v>
      </c>
      <c r="J92" s="6" t="n">
        <v>1355.295288</v>
      </c>
      <c r="K92" s="6" t="n">
        <v>1395.733154</v>
      </c>
      <c r="L92" s="6" t="n">
        <v>1437.004761</v>
      </c>
      <c r="M92" s="6" t="n">
        <v>1478.689209</v>
      </c>
      <c r="N92" s="6" t="n">
        <v>1522.385254</v>
      </c>
      <c r="O92" s="6" t="n">
        <v>1568.01355</v>
      </c>
      <c r="P92" s="6" t="n">
        <v>1614.72522</v>
      </c>
      <c r="Q92" s="6" t="n">
        <v>1669.972168</v>
      </c>
      <c r="R92" s="6" t="n">
        <v>1726.668091</v>
      </c>
      <c r="S92" s="6" t="n">
        <v>1785.729736</v>
      </c>
      <c r="T92" s="6" t="n">
        <v>1847.358765</v>
      </c>
      <c r="U92" s="6" t="n">
        <v>1911.742676</v>
      </c>
      <c r="V92" s="6" t="n">
        <v>1979.413818</v>
      </c>
      <c r="W92" s="6" t="n">
        <v>2049.841309</v>
      </c>
      <c r="X92" s="6" t="n">
        <v>2122.544678</v>
      </c>
      <c r="Y92" s="6" t="n">
        <v>2200.043701</v>
      </c>
      <c r="Z92" s="6" t="n">
        <v>2286.14209</v>
      </c>
      <c r="AA92" s="6" t="n">
        <v>2374.936523</v>
      </c>
      <c r="AB92" s="6" t="n">
        <v>2468.630371</v>
      </c>
      <c r="AC92" s="6" t="n">
        <v>2568.148682</v>
      </c>
      <c r="AD92" s="6" t="n">
        <v>2673.831299</v>
      </c>
      <c r="AE92" s="6" t="n">
        <v>2784.969482</v>
      </c>
      <c r="AF92" s="6" t="n">
        <v>2900.154785</v>
      </c>
      <c r="AG92" s="6" t="n">
        <v>3019.914551</v>
      </c>
      <c r="AH92" s="6" t="n">
        <v>3145.334961</v>
      </c>
      <c r="AI92" s="6" t="n">
        <v>3276.735596</v>
      </c>
      <c r="AJ92" s="6" t="n">
        <v>3414.158691</v>
      </c>
      <c r="AK92" s="5" t="n">
        <v>0.034727</v>
      </c>
    </row>
    <row r="93" ht="15" customHeight="1">
      <c r="A93" s="25" t="inlineStr">
        <is>
          <t>ATS000:act_Africa-nb</t>
        </is>
      </c>
      <c r="B93" s="7" t="inlineStr">
        <is>
          <t xml:space="preserve">    Narrow Body Aircraft</t>
        </is>
      </c>
      <c r="C93" s="6" t="n">
        <v>487.360321</v>
      </c>
      <c r="D93" s="6" t="n">
        <v>500.9198</v>
      </c>
      <c r="E93" s="6" t="n">
        <v>516.487854</v>
      </c>
      <c r="F93" s="6" t="n">
        <v>534.231689</v>
      </c>
      <c r="G93" s="6" t="n">
        <v>552.873413</v>
      </c>
      <c r="H93" s="6" t="n">
        <v>572.526245</v>
      </c>
      <c r="I93" s="6" t="n">
        <v>593.225769</v>
      </c>
      <c r="J93" s="6" t="n">
        <v>614.725342</v>
      </c>
      <c r="K93" s="6" t="n">
        <v>636.77417</v>
      </c>
      <c r="L93" s="6" t="n">
        <v>659.288818</v>
      </c>
      <c r="M93" s="6" t="n">
        <v>682.383789</v>
      </c>
      <c r="N93" s="6" t="n">
        <v>706.199219</v>
      </c>
      <c r="O93" s="6" t="n">
        <v>730.9516599999999</v>
      </c>
      <c r="P93" s="6" t="n">
        <v>756.40802</v>
      </c>
      <c r="Q93" s="6" t="n">
        <v>788.515259</v>
      </c>
      <c r="R93" s="6" t="n">
        <v>821.6621699999999</v>
      </c>
      <c r="S93" s="6" t="n">
        <v>856.594543</v>
      </c>
      <c r="T93" s="6" t="n">
        <v>893.5097050000001</v>
      </c>
      <c r="U93" s="6" t="n">
        <v>932.272949</v>
      </c>
      <c r="V93" s="6" t="n">
        <v>972.921387</v>
      </c>
      <c r="W93" s="6" t="n">
        <v>1015.387207</v>
      </c>
      <c r="X93" s="6" t="n">
        <v>1059.741943</v>
      </c>
      <c r="Y93" s="6" t="n">
        <v>1106.219604</v>
      </c>
      <c r="Z93" s="6" t="n">
        <v>1158.114014</v>
      </c>
      <c r="AA93" s="6" t="n">
        <v>1209.739746</v>
      </c>
      <c r="AB93" s="6" t="n">
        <v>1263.427002</v>
      </c>
      <c r="AC93" s="6" t="n">
        <v>1319.581543</v>
      </c>
      <c r="AD93" s="6" t="n">
        <v>1378.391602</v>
      </c>
      <c r="AE93" s="6" t="n">
        <v>1440.023193</v>
      </c>
      <c r="AF93" s="6" t="n">
        <v>1504.484497</v>
      </c>
      <c r="AG93" s="6" t="n">
        <v>1571.138916</v>
      </c>
      <c r="AH93" s="6" t="n">
        <v>1641.109863</v>
      </c>
      <c r="AI93" s="6" t="n">
        <v>1714.712769</v>
      </c>
      <c r="AJ93" s="6" t="n">
        <v>1791.924316</v>
      </c>
      <c r="AK93" s="5" t="n">
        <v>0.040635</v>
      </c>
    </row>
    <row r="94" ht="15" customHeight="1">
      <c r="A94" s="25" t="inlineStr">
        <is>
          <t>ATS000:act_Africa-wb</t>
        </is>
      </c>
      <c r="B94" s="7" t="inlineStr">
        <is>
          <t xml:space="preserve">    Wide Body Aircraft</t>
        </is>
      </c>
      <c r="C94" s="6" t="n">
        <v>173.436325</v>
      </c>
      <c r="D94" s="6" t="n">
        <v>185.853104</v>
      </c>
      <c r="E94" s="6" t="n">
        <v>198.976776</v>
      </c>
      <c r="F94" s="6" t="n">
        <v>212.781586</v>
      </c>
      <c r="G94" s="6" t="n">
        <v>227.204269</v>
      </c>
      <c r="H94" s="6" t="n">
        <v>242.046082</v>
      </c>
      <c r="I94" s="6" t="n">
        <v>257.608063</v>
      </c>
      <c r="J94" s="6" t="n">
        <v>273.726929</v>
      </c>
      <c r="K94" s="6" t="n">
        <v>290.61676</v>
      </c>
      <c r="L94" s="6" t="n">
        <v>307.985016</v>
      </c>
      <c r="M94" s="6" t="n">
        <v>325.27066</v>
      </c>
      <c r="N94" s="6" t="n">
        <v>343.902313</v>
      </c>
      <c r="O94" s="6" t="n">
        <v>363.540131</v>
      </c>
      <c r="P94" s="6" t="n">
        <v>383.630798</v>
      </c>
      <c r="Q94" s="6" t="n">
        <v>404.356689</v>
      </c>
      <c r="R94" s="6" t="n">
        <v>425.580536</v>
      </c>
      <c r="S94" s="6" t="n">
        <v>447.327759</v>
      </c>
      <c r="T94" s="6" t="n">
        <v>469.5849</v>
      </c>
      <c r="U94" s="6" t="n">
        <v>492.723724</v>
      </c>
      <c r="V94" s="6" t="n">
        <v>517.252197</v>
      </c>
      <c r="W94" s="6" t="n">
        <v>542.739685</v>
      </c>
      <c r="X94" s="6" t="n">
        <v>568.639465</v>
      </c>
      <c r="Y94" s="6" t="n">
        <v>595.780945</v>
      </c>
      <c r="Z94" s="6" t="n">
        <v>624.027832</v>
      </c>
      <c r="AA94" s="6" t="n">
        <v>653.1188959999999</v>
      </c>
      <c r="AB94" s="6" t="n">
        <v>682.9535519999999</v>
      </c>
      <c r="AC94" s="6" t="n">
        <v>714.0812989999999</v>
      </c>
      <c r="AD94" s="6" t="n">
        <v>746.791504</v>
      </c>
      <c r="AE94" s="6" t="n">
        <v>780.337402</v>
      </c>
      <c r="AF94" s="6" t="n">
        <v>813.522888</v>
      </c>
      <c r="AG94" s="6" t="n">
        <v>847.6676639999999</v>
      </c>
      <c r="AH94" s="6" t="n">
        <v>882.80542</v>
      </c>
      <c r="AI94" s="6" t="n">
        <v>918.983643</v>
      </c>
      <c r="AJ94" s="6" t="n">
        <v>956.246033</v>
      </c>
      <c r="AK94" s="5" t="n">
        <v>0.052522</v>
      </c>
    </row>
    <row r="95" ht="15" customHeight="1">
      <c r="A95" s="25" t="inlineStr">
        <is>
          <t>ATS000:act_Africa-rj</t>
        </is>
      </c>
      <c r="B95" s="7" t="inlineStr">
        <is>
          <t xml:space="preserve">    Regional Jets</t>
        </is>
      </c>
      <c r="C95" s="6" t="n">
        <v>457.91217</v>
      </c>
      <c r="D95" s="6" t="n">
        <v>458.359039</v>
      </c>
      <c r="E95" s="6" t="n">
        <v>459.27774</v>
      </c>
      <c r="F95" s="6" t="n">
        <v>460.673401</v>
      </c>
      <c r="G95" s="6" t="n">
        <v>462.12796</v>
      </c>
      <c r="H95" s="6" t="n">
        <v>463.657715</v>
      </c>
      <c r="I95" s="6" t="n">
        <v>465.256683</v>
      </c>
      <c r="J95" s="6" t="n">
        <v>466.843048</v>
      </c>
      <c r="K95" s="6" t="n">
        <v>468.342163</v>
      </c>
      <c r="L95" s="6" t="n">
        <v>469.730927</v>
      </c>
      <c r="M95" s="6" t="n">
        <v>471.034729</v>
      </c>
      <c r="N95" s="6" t="n">
        <v>472.283661</v>
      </c>
      <c r="O95" s="6" t="n">
        <v>473.521759</v>
      </c>
      <c r="P95" s="6" t="n">
        <v>474.686432</v>
      </c>
      <c r="Q95" s="6" t="n">
        <v>477.100281</v>
      </c>
      <c r="R95" s="6" t="n">
        <v>479.425446</v>
      </c>
      <c r="S95" s="6" t="n">
        <v>481.807343</v>
      </c>
      <c r="T95" s="6" t="n">
        <v>484.26413</v>
      </c>
      <c r="U95" s="6" t="n">
        <v>486.746002</v>
      </c>
      <c r="V95" s="6" t="n">
        <v>489.240295</v>
      </c>
      <c r="W95" s="6" t="n">
        <v>491.714325</v>
      </c>
      <c r="X95" s="6" t="n">
        <v>494.16333</v>
      </c>
      <c r="Y95" s="6" t="n">
        <v>498.043121</v>
      </c>
      <c r="Z95" s="6" t="n">
        <v>504.000305</v>
      </c>
      <c r="AA95" s="6" t="n">
        <v>512.077942</v>
      </c>
      <c r="AB95" s="6" t="n">
        <v>522.249817</v>
      </c>
      <c r="AC95" s="6" t="n">
        <v>534.4858400000001</v>
      </c>
      <c r="AD95" s="6" t="n">
        <v>548.648193</v>
      </c>
      <c r="AE95" s="6" t="n">
        <v>564.6089480000001</v>
      </c>
      <c r="AF95" s="6" t="n">
        <v>582.147339</v>
      </c>
      <c r="AG95" s="6" t="n">
        <v>601.1079099999999</v>
      </c>
      <c r="AH95" s="6" t="n">
        <v>621.4198</v>
      </c>
      <c r="AI95" s="6" t="n">
        <v>643.039246</v>
      </c>
      <c r="AJ95" s="6" t="n">
        <v>665.988281</v>
      </c>
      <c r="AK95" s="5" t="n">
        <v>0.011744</v>
      </c>
    </row>
    <row r="96" ht="15" customHeight="1">
      <c r="A96" s="25" t="inlineStr">
        <is>
          <t>ATS000:act_Mideast</t>
        </is>
      </c>
      <c r="B96" s="7" t="inlineStr">
        <is>
          <t xml:space="preserve">  Mideast</t>
        </is>
      </c>
      <c r="C96" s="6" t="n">
        <v>1708.991211</v>
      </c>
      <c r="D96" s="6" t="n">
        <v>1805.689331</v>
      </c>
      <c r="E96" s="6" t="n">
        <v>1905.702148</v>
      </c>
      <c r="F96" s="6" t="n">
        <v>2008.248047</v>
      </c>
      <c r="G96" s="6" t="n">
        <v>2118.614502</v>
      </c>
      <c r="H96" s="6" t="n">
        <v>2226.338867</v>
      </c>
      <c r="I96" s="6" t="n">
        <v>2335.542236</v>
      </c>
      <c r="J96" s="6" t="n">
        <v>2443.230469</v>
      </c>
      <c r="K96" s="6" t="n">
        <v>2551.700928</v>
      </c>
      <c r="L96" s="6" t="n">
        <v>2672.29248</v>
      </c>
      <c r="M96" s="6" t="n">
        <v>2774.758301</v>
      </c>
      <c r="N96" s="6" t="n">
        <v>2898.967285</v>
      </c>
      <c r="O96" s="6" t="n">
        <v>3004.057129</v>
      </c>
      <c r="P96" s="6" t="n">
        <v>3109.246338</v>
      </c>
      <c r="Q96" s="6" t="n">
        <v>3231.558838</v>
      </c>
      <c r="R96" s="6" t="n">
        <v>3355.759033</v>
      </c>
      <c r="S96" s="6" t="n">
        <v>3468.187744</v>
      </c>
      <c r="T96" s="6" t="n">
        <v>3595.078857</v>
      </c>
      <c r="U96" s="6" t="n">
        <v>3724.837646</v>
      </c>
      <c r="V96" s="6" t="n">
        <v>3858.130127</v>
      </c>
      <c r="W96" s="6" t="n">
        <v>3993.259277</v>
      </c>
      <c r="X96" s="6" t="n">
        <v>4129.973633</v>
      </c>
      <c r="Y96" s="6" t="n">
        <v>4266.897949</v>
      </c>
      <c r="Z96" s="6" t="n">
        <v>4431.909668</v>
      </c>
      <c r="AA96" s="6" t="n">
        <v>4567.792969</v>
      </c>
      <c r="AB96" s="6" t="n">
        <v>4730.373535</v>
      </c>
      <c r="AC96" s="6" t="n">
        <v>4865.42041</v>
      </c>
      <c r="AD96" s="6" t="n">
        <v>5042.270508</v>
      </c>
      <c r="AE96" s="6" t="n">
        <v>5173.466797</v>
      </c>
      <c r="AF96" s="6" t="n">
        <v>5349.537109</v>
      </c>
      <c r="AG96" s="6" t="n">
        <v>5469.13916</v>
      </c>
      <c r="AH96" s="6" t="n">
        <v>5602.089844</v>
      </c>
      <c r="AI96" s="6" t="n">
        <v>5738.456055</v>
      </c>
      <c r="AJ96" s="6" t="n">
        <v>5871.116211</v>
      </c>
      <c r="AK96" s="5" t="n">
        <v>0.037534</v>
      </c>
    </row>
    <row r="97" ht="15" customHeight="1">
      <c r="A97" s="25" t="inlineStr">
        <is>
          <t>ATS000:act_Mideast-nb</t>
        </is>
      </c>
      <c r="B97" s="7" t="inlineStr">
        <is>
          <t xml:space="preserve">    Narrow Body Aircraft</t>
        </is>
      </c>
      <c r="C97" s="6" t="n">
        <v>723.077637</v>
      </c>
      <c r="D97" s="6" t="n">
        <v>762.2772220000001</v>
      </c>
      <c r="E97" s="6" t="n">
        <v>803.206909</v>
      </c>
      <c r="F97" s="6" t="n">
        <v>846.177307</v>
      </c>
      <c r="G97" s="6" t="n">
        <v>890.544678</v>
      </c>
      <c r="H97" s="6" t="n">
        <v>936.727295</v>
      </c>
      <c r="I97" s="6" t="n">
        <v>984.877441</v>
      </c>
      <c r="J97" s="6" t="n">
        <v>1034.576294</v>
      </c>
      <c r="K97" s="6" t="n">
        <v>1085.53772</v>
      </c>
      <c r="L97" s="6" t="n">
        <v>1137.731567</v>
      </c>
      <c r="M97" s="6" t="n">
        <v>1190.590698</v>
      </c>
      <c r="N97" s="6" t="n">
        <v>1244.605347</v>
      </c>
      <c r="O97" s="6" t="n">
        <v>1299.276245</v>
      </c>
      <c r="P97" s="6" t="n">
        <v>1354.198242</v>
      </c>
      <c r="Q97" s="6" t="n">
        <v>1409.739014</v>
      </c>
      <c r="R97" s="6" t="n">
        <v>1465.928833</v>
      </c>
      <c r="S97" s="6" t="n">
        <v>1524.120605</v>
      </c>
      <c r="T97" s="6" t="n">
        <v>1584.145264</v>
      </c>
      <c r="U97" s="6" t="n">
        <v>1645.170776</v>
      </c>
      <c r="V97" s="6" t="n">
        <v>1708.123657</v>
      </c>
      <c r="W97" s="6" t="n">
        <v>1771.495972</v>
      </c>
      <c r="X97" s="6" t="n">
        <v>1835.512695</v>
      </c>
      <c r="Y97" s="6" t="n">
        <v>1898.691162</v>
      </c>
      <c r="Z97" s="6" t="n">
        <v>1962.195068</v>
      </c>
      <c r="AA97" s="6" t="n">
        <v>2026.384033</v>
      </c>
      <c r="AB97" s="6" t="n">
        <v>2091.641113</v>
      </c>
      <c r="AC97" s="6" t="n">
        <v>2157.816162</v>
      </c>
      <c r="AD97" s="6" t="n">
        <v>2225.419922</v>
      </c>
      <c r="AE97" s="6" t="n">
        <v>2291.997803</v>
      </c>
      <c r="AF97" s="6" t="n">
        <v>2358.740967</v>
      </c>
      <c r="AG97" s="6" t="n">
        <v>2424.650879</v>
      </c>
      <c r="AH97" s="6" t="n">
        <v>2489.086426</v>
      </c>
      <c r="AI97" s="6" t="n">
        <v>2552.305908</v>
      </c>
      <c r="AJ97" s="6" t="n">
        <v>2615.039307</v>
      </c>
      <c r="AK97" s="5" t="n">
        <v>0.039274</v>
      </c>
    </row>
    <row r="98" ht="15" customHeight="1">
      <c r="A98" s="25" t="inlineStr">
        <is>
          <t>ATS000:act_Mideast-wb</t>
        </is>
      </c>
      <c r="B98" s="7" t="inlineStr">
        <is>
          <t xml:space="preserve">    Wide Body Aircraft</t>
        </is>
      </c>
      <c r="C98" s="6" t="n">
        <v>784.620483</v>
      </c>
      <c r="D98" s="6" t="n">
        <v>841.002991</v>
      </c>
      <c r="E98" s="6" t="n">
        <v>899.123047</v>
      </c>
      <c r="F98" s="6" t="n">
        <v>957.900208</v>
      </c>
      <c r="G98" s="6" t="n">
        <v>1023.319092</v>
      </c>
      <c r="H98" s="6" t="n">
        <v>1084.539795</v>
      </c>
      <c r="I98" s="6" t="n">
        <v>1145.558228</v>
      </c>
      <c r="J98" s="6" t="n">
        <v>1203.826904</v>
      </c>
      <c r="K98" s="6" t="n">
        <v>1261.930176</v>
      </c>
      <c r="L98" s="6" t="n">
        <v>1331.204346</v>
      </c>
      <c r="M98" s="6" t="n">
        <v>1381.881592</v>
      </c>
      <c r="N98" s="6" t="n">
        <v>1453.264526</v>
      </c>
      <c r="O98" s="6" t="n">
        <v>1504.88623</v>
      </c>
      <c r="P98" s="6" t="n">
        <v>1556.276245</v>
      </c>
      <c r="Q98" s="6" t="n">
        <v>1624.006226</v>
      </c>
      <c r="R98" s="6" t="n">
        <v>1692.852295</v>
      </c>
      <c r="S98" s="6" t="n">
        <v>1747.698242</v>
      </c>
      <c r="T98" s="6" t="n">
        <v>1814.69873</v>
      </c>
      <c r="U98" s="6" t="n">
        <v>1883.078369</v>
      </c>
      <c r="V98" s="6" t="n">
        <v>1952.669312</v>
      </c>
      <c r="W98" s="6" t="n">
        <v>2023.174805</v>
      </c>
      <c r="X98" s="6" t="n">
        <v>2094.293945</v>
      </c>
      <c r="Y98" s="6" t="n">
        <v>2166.205566</v>
      </c>
      <c r="Z98" s="6" t="n">
        <v>2265.633057</v>
      </c>
      <c r="AA98" s="6" t="n">
        <v>2335.077881</v>
      </c>
      <c r="AB98" s="6" t="n">
        <v>2430.001465</v>
      </c>
      <c r="AC98" s="6" t="n">
        <v>2496.315918</v>
      </c>
      <c r="AD98" s="6" t="n">
        <v>2602.859863</v>
      </c>
      <c r="AE98" s="6" t="n">
        <v>2664.599365</v>
      </c>
      <c r="AF98" s="6" t="n">
        <v>2770.745361</v>
      </c>
      <c r="AG98" s="6" t="n">
        <v>2820.959473</v>
      </c>
      <c r="AH98" s="6" t="n">
        <v>2885.699951</v>
      </c>
      <c r="AI98" s="6" t="n">
        <v>2954.79248</v>
      </c>
      <c r="AJ98" s="6" t="n">
        <v>3020.292969</v>
      </c>
      <c r="AK98" s="5" t="n">
        <v>0.040762</v>
      </c>
    </row>
    <row r="99" ht="15" customHeight="1">
      <c r="A99" s="25" t="inlineStr">
        <is>
          <t>ATS000:act_Mideast-rj</t>
        </is>
      </c>
      <c r="B99" s="7" t="inlineStr">
        <is>
          <t xml:space="preserve">    Regional Jets</t>
        </is>
      </c>
      <c r="C99" s="6" t="n">
        <v>201.29303</v>
      </c>
      <c r="D99" s="6" t="n">
        <v>202.409103</v>
      </c>
      <c r="E99" s="6" t="n">
        <v>203.372162</v>
      </c>
      <c r="F99" s="6" t="n">
        <v>204.170502</v>
      </c>
      <c r="G99" s="6" t="n">
        <v>204.750793</v>
      </c>
      <c r="H99" s="6" t="n">
        <v>205.071686</v>
      </c>
      <c r="I99" s="6" t="n">
        <v>205.106613</v>
      </c>
      <c r="J99" s="6" t="n">
        <v>204.827255</v>
      </c>
      <c r="K99" s="6" t="n">
        <v>204.233231</v>
      </c>
      <c r="L99" s="6" t="n">
        <v>203.356461</v>
      </c>
      <c r="M99" s="6" t="n">
        <v>202.28624</v>
      </c>
      <c r="N99" s="6" t="n">
        <v>201.097412</v>
      </c>
      <c r="O99" s="6" t="n">
        <v>199.894409</v>
      </c>
      <c r="P99" s="6" t="n">
        <v>198.771667</v>
      </c>
      <c r="Q99" s="6" t="n">
        <v>197.813766</v>
      </c>
      <c r="R99" s="6" t="n">
        <v>196.977875</v>
      </c>
      <c r="S99" s="6" t="n">
        <v>196.368927</v>
      </c>
      <c r="T99" s="6" t="n">
        <v>196.234787</v>
      </c>
      <c r="U99" s="6" t="n">
        <v>196.588715</v>
      </c>
      <c r="V99" s="6" t="n">
        <v>197.337219</v>
      </c>
      <c r="W99" s="6" t="n">
        <v>198.58847</v>
      </c>
      <c r="X99" s="6" t="n">
        <v>200.167068</v>
      </c>
      <c r="Y99" s="6" t="n">
        <v>202.001083</v>
      </c>
      <c r="Z99" s="6" t="n">
        <v>204.081635</v>
      </c>
      <c r="AA99" s="6" t="n">
        <v>206.331207</v>
      </c>
      <c r="AB99" s="6" t="n">
        <v>208.731155</v>
      </c>
      <c r="AC99" s="6" t="n">
        <v>211.288651</v>
      </c>
      <c r="AD99" s="6" t="n">
        <v>213.990784</v>
      </c>
      <c r="AE99" s="6" t="n">
        <v>216.869553</v>
      </c>
      <c r="AF99" s="6" t="n">
        <v>220.050659</v>
      </c>
      <c r="AG99" s="6" t="n">
        <v>223.528992</v>
      </c>
      <c r="AH99" s="6" t="n">
        <v>227.303589</v>
      </c>
      <c r="AI99" s="6" t="n">
        <v>231.357422</v>
      </c>
      <c r="AJ99" s="6" t="n">
        <v>235.784317</v>
      </c>
      <c r="AK99" s="5" t="n">
        <v>0.004781</v>
      </c>
    </row>
    <row r="100" ht="15" customHeight="1">
      <c r="A100" s="25" t="inlineStr">
        <is>
          <t>ATS000:act_Russia</t>
        </is>
      </c>
      <c r="B100" s="7" t="inlineStr">
        <is>
          <t xml:space="preserve">  Commonwealth of Independent States</t>
        </is>
      </c>
      <c r="C100" s="6" t="n">
        <v>1193.66626</v>
      </c>
      <c r="D100" s="6" t="n">
        <v>1227.212402</v>
      </c>
      <c r="E100" s="6" t="n">
        <v>1263.356689</v>
      </c>
      <c r="F100" s="6" t="n">
        <v>1299.899658</v>
      </c>
      <c r="G100" s="6" t="n">
        <v>1336.939941</v>
      </c>
      <c r="H100" s="6" t="n">
        <v>1374.180542</v>
      </c>
      <c r="I100" s="6" t="n">
        <v>1411.059204</v>
      </c>
      <c r="J100" s="6" t="n">
        <v>1446.802612</v>
      </c>
      <c r="K100" s="6" t="n">
        <v>1482.773926</v>
      </c>
      <c r="L100" s="6" t="n">
        <v>1518.534424</v>
      </c>
      <c r="M100" s="6" t="n">
        <v>1554.237305</v>
      </c>
      <c r="N100" s="6" t="n">
        <v>1589.786621</v>
      </c>
      <c r="O100" s="6" t="n">
        <v>1624.947021</v>
      </c>
      <c r="P100" s="6" t="n">
        <v>1659.442871</v>
      </c>
      <c r="Q100" s="6" t="n">
        <v>1694.01123</v>
      </c>
      <c r="R100" s="6" t="n">
        <v>1728.426514</v>
      </c>
      <c r="S100" s="6" t="n">
        <v>1763.004761</v>
      </c>
      <c r="T100" s="6" t="n">
        <v>1797.950195</v>
      </c>
      <c r="U100" s="6" t="n">
        <v>1832.869629</v>
      </c>
      <c r="V100" s="6" t="n">
        <v>1867.669678</v>
      </c>
      <c r="W100" s="6" t="n">
        <v>1902.453125</v>
      </c>
      <c r="X100" s="6" t="n">
        <v>1937.114746</v>
      </c>
      <c r="Y100" s="6" t="n">
        <v>1972.089111</v>
      </c>
      <c r="Z100" s="6" t="n">
        <v>2004.744263</v>
      </c>
      <c r="AA100" s="6" t="n">
        <v>2040.699707</v>
      </c>
      <c r="AB100" s="6" t="n">
        <v>2077.361328</v>
      </c>
      <c r="AC100" s="6" t="n">
        <v>2114.532227</v>
      </c>
      <c r="AD100" s="6" t="n">
        <v>2152.416016</v>
      </c>
      <c r="AE100" s="6" t="n">
        <v>2191.012451</v>
      </c>
      <c r="AF100" s="6" t="n">
        <v>2230.096924</v>
      </c>
      <c r="AG100" s="6" t="n">
        <v>2269.238281</v>
      </c>
      <c r="AH100" s="6" t="n">
        <v>2308.955078</v>
      </c>
      <c r="AI100" s="6" t="n">
        <v>2349.374023</v>
      </c>
      <c r="AJ100" s="6" t="n">
        <v>2390.476074</v>
      </c>
      <c r="AK100" s="5" t="n">
        <v>0.021054</v>
      </c>
    </row>
    <row r="101" ht="15" customHeight="1">
      <c r="A101" s="25" t="inlineStr">
        <is>
          <t>ATS000:act_Russia-nb</t>
        </is>
      </c>
      <c r="B101" s="7" t="inlineStr">
        <is>
          <t xml:space="preserve">    Narrow Body Aircraft</t>
        </is>
      </c>
      <c r="C101" s="6" t="n">
        <v>734.857788</v>
      </c>
      <c r="D101" s="6" t="n">
        <v>753.099792</v>
      </c>
      <c r="E101" s="6" t="n">
        <v>774.025757</v>
      </c>
      <c r="F101" s="6" t="n">
        <v>795.8817749999999</v>
      </c>
      <c r="G101" s="6" t="n">
        <v>818.635254</v>
      </c>
      <c r="H101" s="6" t="n">
        <v>841.6203</v>
      </c>
      <c r="I101" s="6" t="n">
        <v>864.479736</v>
      </c>
      <c r="J101" s="6" t="n">
        <v>887.029602</v>
      </c>
      <c r="K101" s="6" t="n">
        <v>909.250183</v>
      </c>
      <c r="L101" s="6" t="n">
        <v>931.153625</v>
      </c>
      <c r="M101" s="6" t="n">
        <v>952.670959</v>
      </c>
      <c r="N101" s="6" t="n">
        <v>973.688232</v>
      </c>
      <c r="O101" s="6" t="n">
        <v>994.011169</v>
      </c>
      <c r="P101" s="6" t="n">
        <v>1013.146362</v>
      </c>
      <c r="Q101" s="6" t="n">
        <v>1031.197021</v>
      </c>
      <c r="R101" s="6" t="n">
        <v>1048.324341</v>
      </c>
      <c r="S101" s="6" t="n">
        <v>1065.055908</v>
      </c>
      <c r="T101" s="6" t="n">
        <v>1081.742676</v>
      </c>
      <c r="U101" s="6" t="n">
        <v>1098.213867</v>
      </c>
      <c r="V101" s="6" t="n">
        <v>1114.412109</v>
      </c>
      <c r="W101" s="6" t="n">
        <v>1130.228516</v>
      </c>
      <c r="X101" s="6" t="n">
        <v>1145.755005</v>
      </c>
      <c r="Y101" s="6" t="n">
        <v>1161.330688</v>
      </c>
      <c r="Z101" s="6" t="n">
        <v>1177.089844</v>
      </c>
      <c r="AA101" s="6" t="n">
        <v>1193.183105</v>
      </c>
      <c r="AB101" s="6" t="n">
        <v>1209.7677</v>
      </c>
      <c r="AC101" s="6" t="n">
        <v>1226.680176</v>
      </c>
      <c r="AD101" s="6" t="n">
        <v>1244.032959</v>
      </c>
      <c r="AE101" s="6" t="n">
        <v>1261.890259</v>
      </c>
      <c r="AF101" s="6" t="n">
        <v>1280.059082</v>
      </c>
      <c r="AG101" s="6" t="n">
        <v>1298.238037</v>
      </c>
      <c r="AH101" s="6" t="n">
        <v>1316.751465</v>
      </c>
      <c r="AI101" s="6" t="n">
        <v>1335.539795</v>
      </c>
      <c r="AJ101" s="6" t="n">
        <v>1354.37915</v>
      </c>
      <c r="AK101" s="5" t="n">
        <v>0.01851</v>
      </c>
    </row>
    <row r="102" ht="15" customHeight="1">
      <c r="A102" s="25" t="inlineStr">
        <is>
          <t>ATS000:act_Russia-wb</t>
        </is>
      </c>
      <c r="B102" s="7" t="inlineStr">
        <is>
          <t xml:space="preserve">    Wide Body Aircraft</t>
        </is>
      </c>
      <c r="C102" s="6" t="n">
        <v>133.634964</v>
      </c>
      <c r="D102" s="6" t="n">
        <v>139.640457</v>
      </c>
      <c r="E102" s="6" t="n">
        <v>145.633347</v>
      </c>
      <c r="F102" s="6" t="n">
        <v>151.166779</v>
      </c>
      <c r="G102" s="6" t="n">
        <v>156.451309</v>
      </c>
      <c r="H102" s="6" t="n">
        <v>161.880814</v>
      </c>
      <c r="I102" s="6" t="n">
        <v>167.233612</v>
      </c>
      <c r="J102" s="6" t="n">
        <v>171.891174</v>
      </c>
      <c r="K102" s="6" t="n">
        <v>177.205093</v>
      </c>
      <c r="L102" s="6" t="n">
        <v>182.691132</v>
      </c>
      <c r="M102" s="6" t="n">
        <v>188.550079</v>
      </c>
      <c r="N102" s="6" t="n">
        <v>194.758392</v>
      </c>
      <c r="O102" s="6" t="n">
        <v>201.266846</v>
      </c>
      <c r="P102" s="6" t="n">
        <v>208.26857</v>
      </c>
      <c r="Q102" s="6" t="n">
        <v>216.348129</v>
      </c>
      <c r="R102" s="6" t="n">
        <v>225.052597</v>
      </c>
      <c r="S102" s="6" t="n">
        <v>234.136642</v>
      </c>
      <c r="T102" s="6" t="n">
        <v>243.439087</v>
      </c>
      <c r="U102" s="6" t="n">
        <v>252.732559</v>
      </c>
      <c r="V102" s="6" t="n">
        <v>262.030823</v>
      </c>
      <c r="W102" s="6" t="n">
        <v>271.566833</v>
      </c>
      <c r="X102" s="6" t="n">
        <v>281.182587</v>
      </c>
      <c r="Y102" s="6" t="n">
        <v>291.032227</v>
      </c>
      <c r="Z102" s="6" t="n">
        <v>298.390747</v>
      </c>
      <c r="AA102" s="6" t="n">
        <v>308.737518</v>
      </c>
      <c r="AB102" s="6" t="n">
        <v>319.335541</v>
      </c>
      <c r="AC102" s="6" t="n">
        <v>330.162445</v>
      </c>
      <c r="AD102" s="6" t="n">
        <v>341.316254</v>
      </c>
      <c r="AE102" s="6" t="n">
        <v>352.753754</v>
      </c>
      <c r="AF102" s="6" t="n">
        <v>364.470795</v>
      </c>
      <c r="AG102" s="6" t="n">
        <v>376.373444</v>
      </c>
      <c r="AH102" s="6" t="n">
        <v>388.668671</v>
      </c>
      <c r="AI102" s="6" t="n">
        <v>401.514771</v>
      </c>
      <c r="AJ102" s="6" t="n">
        <v>415.099487</v>
      </c>
      <c r="AK102" s="5" t="n">
        <v>0.034631</v>
      </c>
    </row>
    <row r="103" ht="15" customHeight="1">
      <c r="A103" s="25" t="inlineStr">
        <is>
          <t>ATS000:act_Russia-rj</t>
        </is>
      </c>
      <c r="B103" s="7" t="inlineStr">
        <is>
          <t xml:space="preserve">    Regional Jets</t>
        </is>
      </c>
      <c r="C103" s="6" t="n">
        <v>325.173462</v>
      </c>
      <c r="D103" s="6" t="n">
        <v>334.472198</v>
      </c>
      <c r="E103" s="6" t="n">
        <v>343.69754</v>
      </c>
      <c r="F103" s="6" t="n">
        <v>352.851105</v>
      </c>
      <c r="G103" s="6" t="n">
        <v>361.853455</v>
      </c>
      <c r="H103" s="6" t="n">
        <v>370.679443</v>
      </c>
      <c r="I103" s="6" t="n">
        <v>379.345795</v>
      </c>
      <c r="J103" s="6" t="n">
        <v>387.881805</v>
      </c>
      <c r="K103" s="6" t="n">
        <v>396.318634</v>
      </c>
      <c r="L103" s="6" t="n">
        <v>404.689636</v>
      </c>
      <c r="M103" s="6" t="n">
        <v>413.016266</v>
      </c>
      <c r="N103" s="6" t="n">
        <v>421.339905</v>
      </c>
      <c r="O103" s="6" t="n">
        <v>429.668976</v>
      </c>
      <c r="P103" s="6" t="n">
        <v>438.027985</v>
      </c>
      <c r="Q103" s="6" t="n">
        <v>446.466064</v>
      </c>
      <c r="R103" s="6" t="n">
        <v>455.049591</v>
      </c>
      <c r="S103" s="6" t="n">
        <v>463.812225</v>
      </c>
      <c r="T103" s="6" t="n">
        <v>472.768372</v>
      </c>
      <c r="U103" s="6" t="n">
        <v>481.923218</v>
      </c>
      <c r="V103" s="6" t="n">
        <v>491.226868</v>
      </c>
      <c r="W103" s="6" t="n">
        <v>500.657684</v>
      </c>
      <c r="X103" s="6" t="n">
        <v>510.177155</v>
      </c>
      <c r="Y103" s="6" t="n">
        <v>519.726257</v>
      </c>
      <c r="Z103" s="6" t="n">
        <v>529.263672</v>
      </c>
      <c r="AA103" s="6" t="n">
        <v>538.779114</v>
      </c>
      <c r="AB103" s="6" t="n">
        <v>548.258118</v>
      </c>
      <c r="AC103" s="6" t="n">
        <v>557.689453</v>
      </c>
      <c r="AD103" s="6" t="n">
        <v>567.06665</v>
      </c>
      <c r="AE103" s="6" t="n">
        <v>576.368408</v>
      </c>
      <c r="AF103" s="6" t="n">
        <v>585.567078</v>
      </c>
      <c r="AG103" s="6" t="n">
        <v>594.62677</v>
      </c>
      <c r="AH103" s="6" t="n">
        <v>603.534851</v>
      </c>
      <c r="AI103" s="6" t="n">
        <v>612.3194580000001</v>
      </c>
      <c r="AJ103" s="6" t="n">
        <v>620.997498</v>
      </c>
      <c r="AK103" s="5" t="n">
        <v>0.019525</v>
      </c>
    </row>
    <row r="104" ht="15" customHeight="1">
      <c r="A104" s="25" t="inlineStr">
        <is>
          <t>ATS000:act_China</t>
        </is>
      </c>
      <c r="B104" s="7" t="inlineStr">
        <is>
          <t xml:space="preserve">  China</t>
        </is>
      </c>
      <c r="C104" s="6" t="n">
        <v>3559.221924</v>
      </c>
      <c r="D104" s="6" t="n">
        <v>3980.637451</v>
      </c>
      <c r="E104" s="6" t="n">
        <v>4422.994141</v>
      </c>
      <c r="F104" s="6" t="n">
        <v>4884.760742</v>
      </c>
      <c r="G104" s="6" t="n">
        <v>5359.728516</v>
      </c>
      <c r="H104" s="6" t="n">
        <v>5860.331543</v>
      </c>
      <c r="I104" s="6" t="n">
        <v>6350.859863</v>
      </c>
      <c r="J104" s="6" t="n">
        <v>6860.27002</v>
      </c>
      <c r="K104" s="6" t="n">
        <v>7392.932617</v>
      </c>
      <c r="L104" s="6" t="n">
        <v>7933.612305</v>
      </c>
      <c r="M104" s="6" t="n">
        <v>8511.776367</v>
      </c>
      <c r="N104" s="6" t="n">
        <v>9089.045898</v>
      </c>
      <c r="O104" s="6" t="n">
        <v>9711.516602</v>
      </c>
      <c r="P104" s="6" t="n">
        <v>10350.948242</v>
      </c>
      <c r="Q104" s="6" t="n">
        <v>10978.317383</v>
      </c>
      <c r="R104" s="6" t="n">
        <v>11622.74707</v>
      </c>
      <c r="S104" s="6" t="n">
        <v>12299.665039</v>
      </c>
      <c r="T104" s="6" t="n">
        <v>12987.589844</v>
      </c>
      <c r="U104" s="6" t="n">
        <v>13696.375977</v>
      </c>
      <c r="V104" s="6" t="n">
        <v>14425.920898</v>
      </c>
      <c r="W104" s="6" t="n">
        <v>15174.686523</v>
      </c>
      <c r="X104" s="6" t="n">
        <v>15942.955078</v>
      </c>
      <c r="Y104" s="6" t="n">
        <v>16713.841797</v>
      </c>
      <c r="Z104" s="6" t="n">
        <v>17424.193359</v>
      </c>
      <c r="AA104" s="6" t="n">
        <v>18220.005859</v>
      </c>
      <c r="AB104" s="6" t="n">
        <v>19001.130859</v>
      </c>
      <c r="AC104" s="6" t="n">
        <v>19818.248047</v>
      </c>
      <c r="AD104" s="6" t="n">
        <v>20601.089844</v>
      </c>
      <c r="AE104" s="6" t="n">
        <v>21429.849609</v>
      </c>
      <c r="AF104" s="6" t="n">
        <v>22216.457031</v>
      </c>
      <c r="AG104" s="6" t="n">
        <v>23040.304688</v>
      </c>
      <c r="AH104" s="6" t="n">
        <v>23871.408203</v>
      </c>
      <c r="AI104" s="6" t="n">
        <v>24695.248047</v>
      </c>
      <c r="AJ104" s="6" t="n">
        <v>25516.689453</v>
      </c>
      <c r="AK104" s="5" t="n">
        <v>0.059778</v>
      </c>
    </row>
    <row r="105" ht="15" customHeight="1">
      <c r="A105" s="25" t="inlineStr">
        <is>
          <t>ATS000:act_China-nb</t>
        </is>
      </c>
      <c r="B105" s="7" t="inlineStr">
        <is>
          <t xml:space="preserve">    Narrow Body Aircraft</t>
        </is>
      </c>
      <c r="C105" s="6" t="n">
        <v>2802.004883</v>
      </c>
      <c r="D105" s="6" t="n">
        <v>3126.601807</v>
      </c>
      <c r="E105" s="6" t="n">
        <v>3469.880127</v>
      </c>
      <c r="F105" s="6" t="n">
        <v>3831.328613</v>
      </c>
      <c r="G105" s="6" t="n">
        <v>4210.631348</v>
      </c>
      <c r="H105" s="6" t="n">
        <v>4602.924805</v>
      </c>
      <c r="I105" s="6" t="n">
        <v>4997.364258</v>
      </c>
      <c r="J105" s="6" t="n">
        <v>5408.635254</v>
      </c>
      <c r="K105" s="6" t="n">
        <v>5839.770996</v>
      </c>
      <c r="L105" s="6" t="n">
        <v>6292.407227</v>
      </c>
      <c r="M105" s="6" t="n">
        <v>6761.412109</v>
      </c>
      <c r="N105" s="6" t="n">
        <v>7248.785645</v>
      </c>
      <c r="O105" s="6" t="n">
        <v>7754.213867</v>
      </c>
      <c r="P105" s="6" t="n">
        <v>8276.723633</v>
      </c>
      <c r="Q105" s="6" t="n">
        <v>8801.604492</v>
      </c>
      <c r="R105" s="6" t="n">
        <v>9343.236328000001</v>
      </c>
      <c r="S105" s="6" t="n">
        <v>9901.992188</v>
      </c>
      <c r="T105" s="6" t="n">
        <v>10478.706055</v>
      </c>
      <c r="U105" s="6" t="n">
        <v>11071.036133</v>
      </c>
      <c r="V105" s="6" t="n">
        <v>11678.764648</v>
      </c>
      <c r="W105" s="6" t="n">
        <v>12300.50293</v>
      </c>
      <c r="X105" s="6" t="n">
        <v>12936.494141</v>
      </c>
      <c r="Y105" s="6" t="n">
        <v>13569.354492</v>
      </c>
      <c r="Z105" s="6" t="n">
        <v>14169.570312</v>
      </c>
      <c r="AA105" s="6" t="n">
        <v>14816.330078</v>
      </c>
      <c r="AB105" s="6" t="n">
        <v>15470.614258</v>
      </c>
      <c r="AC105" s="6" t="n">
        <v>16129.895508</v>
      </c>
      <c r="AD105" s="6" t="n">
        <v>16792.859375</v>
      </c>
      <c r="AE105" s="6" t="n">
        <v>17457.908203</v>
      </c>
      <c r="AF105" s="6" t="n">
        <v>18125.642578</v>
      </c>
      <c r="AG105" s="6" t="n">
        <v>18796.701172</v>
      </c>
      <c r="AH105" s="6" t="n">
        <v>19466.800781</v>
      </c>
      <c r="AI105" s="6" t="n">
        <v>20134.980469</v>
      </c>
      <c r="AJ105" s="6" t="n">
        <v>20802.761719</v>
      </c>
      <c r="AK105" s="5" t="n">
        <v>0.061012</v>
      </c>
    </row>
    <row r="106" ht="15" customHeight="1">
      <c r="A106" s="25" t="inlineStr">
        <is>
          <t>ATS000:act_China-wb</t>
        </is>
      </c>
      <c r="B106" s="7" t="inlineStr">
        <is>
          <t xml:space="preserve">    Wide Body Aircraft</t>
        </is>
      </c>
      <c r="C106" s="6" t="n">
        <v>541.648743</v>
      </c>
      <c r="D106" s="6" t="n">
        <v>609.164185</v>
      </c>
      <c r="E106" s="6" t="n">
        <v>680.442139</v>
      </c>
      <c r="F106" s="6" t="n">
        <v>754.730408</v>
      </c>
      <c r="G106" s="6" t="n">
        <v>826.014282</v>
      </c>
      <c r="H106" s="6" t="n">
        <v>908.647522</v>
      </c>
      <c r="I106" s="6" t="n">
        <v>978.636658</v>
      </c>
      <c r="J106" s="6" t="n">
        <v>1049.61853</v>
      </c>
      <c r="K106" s="6" t="n">
        <v>1122.9646</v>
      </c>
      <c r="L106" s="6" t="n">
        <v>1181.889526</v>
      </c>
      <c r="M106" s="6" t="n">
        <v>1260.99353</v>
      </c>
      <c r="N106" s="6" t="n">
        <v>1319.874634</v>
      </c>
      <c r="O106" s="6" t="n">
        <v>1404.979004</v>
      </c>
      <c r="P106" s="6" t="n">
        <v>1489.115601</v>
      </c>
      <c r="Q106" s="6" t="n">
        <v>1558.009033</v>
      </c>
      <c r="R106" s="6" t="n">
        <v>1626.441528</v>
      </c>
      <c r="S106" s="6" t="n">
        <v>1709.436768</v>
      </c>
      <c r="T106" s="6" t="n">
        <v>1784.692139</v>
      </c>
      <c r="U106" s="6" t="n">
        <v>1864.42688</v>
      </c>
      <c r="V106" s="6" t="n">
        <v>1948.761719</v>
      </c>
      <c r="W106" s="6" t="n">
        <v>2037.557495</v>
      </c>
      <c r="X106" s="6" t="n">
        <v>2130.852051</v>
      </c>
      <c r="Y106" s="6" t="n">
        <v>2229.161621</v>
      </c>
      <c r="Z106" s="6" t="n">
        <v>2298.93335</v>
      </c>
      <c r="AA106" s="6" t="n">
        <v>2406.935547</v>
      </c>
      <c r="AB106" s="6" t="n">
        <v>2492.042725</v>
      </c>
      <c r="AC106" s="6" t="n">
        <v>2607.440186</v>
      </c>
      <c r="AD106" s="6" t="n">
        <v>2684.165039</v>
      </c>
      <c r="AE106" s="6" t="n">
        <v>2804.006592</v>
      </c>
      <c r="AF106" s="6" t="n">
        <v>2878.278809</v>
      </c>
      <c r="AG106" s="6" t="n">
        <v>2985.828613</v>
      </c>
      <c r="AH106" s="6" t="n">
        <v>3073.925293</v>
      </c>
      <c r="AI106" s="6" t="n">
        <v>3151.140625</v>
      </c>
      <c r="AJ106" s="6" t="n">
        <v>3227.093262</v>
      </c>
      <c r="AK106" s="5" t="n">
        <v>0.053483</v>
      </c>
    </row>
    <row r="107" ht="15" customHeight="1">
      <c r="A107" s="25" t="inlineStr">
        <is>
          <t>ATS000:act_China-rj</t>
        </is>
      </c>
      <c r="B107" s="7" t="inlineStr">
        <is>
          <t xml:space="preserve">    Regional Jets</t>
        </is>
      </c>
      <c r="C107" s="6" t="n">
        <v>215.56839</v>
      </c>
      <c r="D107" s="6" t="n">
        <v>244.871353</v>
      </c>
      <c r="E107" s="6" t="n">
        <v>272.671875</v>
      </c>
      <c r="F107" s="6" t="n">
        <v>298.701904</v>
      </c>
      <c r="G107" s="6" t="n">
        <v>323.082855</v>
      </c>
      <c r="H107" s="6" t="n">
        <v>348.759277</v>
      </c>
      <c r="I107" s="6" t="n">
        <v>374.85907</v>
      </c>
      <c r="J107" s="6" t="n">
        <v>402.016113</v>
      </c>
      <c r="K107" s="6" t="n">
        <v>430.197021</v>
      </c>
      <c r="L107" s="6" t="n">
        <v>459.315491</v>
      </c>
      <c r="M107" s="6" t="n">
        <v>489.371033</v>
      </c>
      <c r="N107" s="6" t="n">
        <v>520.385803</v>
      </c>
      <c r="O107" s="6" t="n">
        <v>552.3232420000001</v>
      </c>
      <c r="P107" s="6" t="n">
        <v>585.109497</v>
      </c>
      <c r="Q107" s="6" t="n">
        <v>618.7044069999999</v>
      </c>
      <c r="R107" s="6" t="n">
        <v>653.069397</v>
      </c>
      <c r="S107" s="6" t="n">
        <v>688.236755</v>
      </c>
      <c r="T107" s="6" t="n">
        <v>724.191895</v>
      </c>
      <c r="U107" s="6" t="n">
        <v>760.912659</v>
      </c>
      <c r="V107" s="6" t="n">
        <v>798.3946529999999</v>
      </c>
      <c r="W107" s="6" t="n">
        <v>836.6256100000001</v>
      </c>
      <c r="X107" s="6" t="n">
        <v>875.6098019999999</v>
      </c>
      <c r="Y107" s="6" t="n">
        <v>915.326904</v>
      </c>
      <c r="Z107" s="6" t="n">
        <v>955.690308</v>
      </c>
      <c r="AA107" s="6" t="n">
        <v>996.739563</v>
      </c>
      <c r="AB107" s="6" t="n">
        <v>1038.475098</v>
      </c>
      <c r="AC107" s="6" t="n">
        <v>1080.911987</v>
      </c>
      <c r="AD107" s="6" t="n">
        <v>1124.066528</v>
      </c>
      <c r="AE107" s="6" t="n">
        <v>1167.936401</v>
      </c>
      <c r="AF107" s="6" t="n">
        <v>1212.534912</v>
      </c>
      <c r="AG107" s="6" t="n">
        <v>1257.776123</v>
      </c>
      <c r="AH107" s="6" t="n">
        <v>1330.682007</v>
      </c>
      <c r="AI107" s="6" t="n">
        <v>1409.126831</v>
      </c>
      <c r="AJ107" s="6" t="n">
        <v>1486.833252</v>
      </c>
      <c r="AK107" s="5" t="n">
        <v>0.057984</v>
      </c>
    </row>
    <row r="108" ht="15" customHeight="1">
      <c r="A108" s="25" t="inlineStr">
        <is>
          <t>ATS000:act_NE_Asia</t>
        </is>
      </c>
      <c r="B108" s="7" t="inlineStr">
        <is>
          <t xml:space="preserve">  Northeast Asia</t>
        </is>
      </c>
      <c r="C108" s="6" t="n">
        <v>992.386169</v>
      </c>
      <c r="D108" s="6" t="n">
        <v>1057.464722</v>
      </c>
      <c r="E108" s="6" t="n">
        <v>1123.510498</v>
      </c>
      <c r="F108" s="6" t="n">
        <v>1189.564209</v>
      </c>
      <c r="G108" s="6" t="n">
        <v>1255.248047</v>
      </c>
      <c r="H108" s="6" t="n">
        <v>1320.569214</v>
      </c>
      <c r="I108" s="6" t="n">
        <v>1385.600952</v>
      </c>
      <c r="J108" s="6" t="n">
        <v>1450.095581</v>
      </c>
      <c r="K108" s="6" t="n">
        <v>1513.995117</v>
      </c>
      <c r="L108" s="6" t="n">
        <v>1577.082764</v>
      </c>
      <c r="M108" s="6" t="n">
        <v>1639.075806</v>
      </c>
      <c r="N108" s="6" t="n">
        <v>1699.919312</v>
      </c>
      <c r="O108" s="6" t="n">
        <v>1760.007935</v>
      </c>
      <c r="P108" s="6" t="n">
        <v>1818.60498</v>
      </c>
      <c r="Q108" s="6" t="n">
        <v>1875.073242</v>
      </c>
      <c r="R108" s="6" t="n">
        <v>1929.754395</v>
      </c>
      <c r="S108" s="6" t="n">
        <v>1982.584839</v>
      </c>
      <c r="T108" s="6" t="n">
        <v>2033.434937</v>
      </c>
      <c r="U108" s="6" t="n">
        <v>2082.487549</v>
      </c>
      <c r="V108" s="6" t="n">
        <v>2129.756348</v>
      </c>
      <c r="W108" s="6" t="n">
        <v>2175.406738</v>
      </c>
      <c r="X108" s="6" t="n">
        <v>2219.624756</v>
      </c>
      <c r="Y108" s="6" t="n">
        <v>2262.209473</v>
      </c>
      <c r="Z108" s="6" t="n">
        <v>2302.041504</v>
      </c>
      <c r="AA108" s="6" t="n">
        <v>2340.169189</v>
      </c>
      <c r="AB108" s="6" t="n">
        <v>2376.552002</v>
      </c>
      <c r="AC108" s="6" t="n">
        <v>2411.245117</v>
      </c>
      <c r="AD108" s="6" t="n">
        <v>2444.063965</v>
      </c>
      <c r="AE108" s="6" t="n">
        <v>2475.123779</v>
      </c>
      <c r="AF108" s="6" t="n">
        <v>2504.178955</v>
      </c>
      <c r="AG108" s="6" t="n">
        <v>2531.105713</v>
      </c>
      <c r="AH108" s="6" t="n">
        <v>2556.11084</v>
      </c>
      <c r="AI108" s="6" t="n">
        <v>2579.85376</v>
      </c>
      <c r="AJ108" s="6" t="n">
        <v>2601.854492</v>
      </c>
      <c r="AK108" s="5" t="n">
        <v>0.028535</v>
      </c>
    </row>
    <row r="109" ht="15" customHeight="1">
      <c r="A109" s="25" t="inlineStr">
        <is>
          <t>ATS000:act_NE_Asia-nb</t>
        </is>
      </c>
      <c r="B109" s="7" t="inlineStr">
        <is>
          <t xml:space="preserve">    Narrow Body Aircraft</t>
        </is>
      </c>
      <c r="C109" s="6" t="n">
        <v>459.430725</v>
      </c>
      <c r="D109" s="6" t="n">
        <v>492.4758</v>
      </c>
      <c r="E109" s="6" t="n">
        <v>525.915649</v>
      </c>
      <c r="F109" s="6" t="n">
        <v>559.517883</v>
      </c>
      <c r="G109" s="6" t="n">
        <v>593.458374</v>
      </c>
      <c r="H109" s="6" t="n">
        <v>627.591492</v>
      </c>
      <c r="I109" s="6" t="n">
        <v>661.87323</v>
      </c>
      <c r="J109" s="6" t="n">
        <v>696.225159</v>
      </c>
      <c r="K109" s="6" t="n">
        <v>730.753296</v>
      </c>
      <c r="L109" s="6" t="n">
        <v>765.331543</v>
      </c>
      <c r="M109" s="6" t="n">
        <v>799.704285</v>
      </c>
      <c r="N109" s="6" t="n">
        <v>833.764832</v>
      </c>
      <c r="O109" s="6" t="n">
        <v>867.483582</v>
      </c>
      <c r="P109" s="6" t="n">
        <v>900.778503</v>
      </c>
      <c r="Q109" s="6" t="n">
        <v>933.513855</v>
      </c>
      <c r="R109" s="6" t="n">
        <v>965.584961</v>
      </c>
      <c r="S109" s="6" t="n">
        <v>996.9056399999999</v>
      </c>
      <c r="T109" s="6" t="n">
        <v>1027.306885</v>
      </c>
      <c r="U109" s="6" t="n">
        <v>1056.833374</v>
      </c>
      <c r="V109" s="6" t="n">
        <v>1085.363892</v>
      </c>
      <c r="W109" s="6" t="n">
        <v>1112.992798</v>
      </c>
      <c r="X109" s="6" t="n">
        <v>1139.90271</v>
      </c>
      <c r="Y109" s="6" t="n">
        <v>1165.977051</v>
      </c>
      <c r="Z109" s="6" t="n">
        <v>1190.088623</v>
      </c>
      <c r="AA109" s="6" t="n">
        <v>1213.21814</v>
      </c>
      <c r="AB109" s="6" t="n">
        <v>1235.321411</v>
      </c>
      <c r="AC109" s="6" t="n">
        <v>1256.445068</v>
      </c>
      <c r="AD109" s="6" t="n">
        <v>1276.390137</v>
      </c>
      <c r="AE109" s="6" t="n">
        <v>1295.299927</v>
      </c>
      <c r="AF109" s="6" t="n">
        <v>1312.955444</v>
      </c>
      <c r="AG109" s="6" t="n">
        <v>1329.24707</v>
      </c>
      <c r="AH109" s="6" t="n">
        <v>1344.373901</v>
      </c>
      <c r="AI109" s="6" t="n">
        <v>1358.929321</v>
      </c>
      <c r="AJ109" s="6" t="n">
        <v>1372.37146</v>
      </c>
      <c r="AK109" s="5" t="n">
        <v>0.032545</v>
      </c>
    </row>
    <row r="110" ht="15" customHeight="1">
      <c r="A110" s="25" t="inlineStr">
        <is>
          <t>ATS000:act_NE_Asia-wb</t>
        </is>
      </c>
      <c r="B110" s="7" t="inlineStr">
        <is>
          <t xml:space="preserve">    Wide Body Aircraft</t>
        </is>
      </c>
      <c r="C110" s="6" t="n">
        <v>424.664337</v>
      </c>
      <c r="D110" s="6" t="n">
        <v>451.371979</v>
      </c>
      <c r="E110" s="6" t="n">
        <v>478.669312</v>
      </c>
      <c r="F110" s="6" t="n">
        <v>505.884644</v>
      </c>
      <c r="G110" s="6" t="n">
        <v>532.443542</v>
      </c>
      <c r="H110" s="6" t="n">
        <v>558.519165</v>
      </c>
      <c r="I110" s="6" t="n">
        <v>584.247498</v>
      </c>
      <c r="J110" s="6" t="n">
        <v>609.470276</v>
      </c>
      <c r="K110" s="6" t="n">
        <v>634.038513</v>
      </c>
      <c r="L110" s="6" t="n">
        <v>657.875122</v>
      </c>
      <c r="M110" s="6" t="n">
        <v>680.9655760000001</v>
      </c>
      <c r="N110" s="6" t="n">
        <v>703.371765</v>
      </c>
      <c r="O110" s="6" t="n">
        <v>725.529297</v>
      </c>
      <c r="P110" s="6" t="n">
        <v>746.799072</v>
      </c>
      <c r="Q110" s="6" t="n">
        <v>766.696716</v>
      </c>
      <c r="R110" s="6" t="n">
        <v>785.674927</v>
      </c>
      <c r="S110" s="6" t="n">
        <v>803.755676</v>
      </c>
      <c r="T110" s="6" t="n">
        <v>820.978333</v>
      </c>
      <c r="U110" s="6" t="n">
        <v>837.478394</v>
      </c>
      <c r="V110" s="6" t="n">
        <v>853.396606</v>
      </c>
      <c r="W110" s="6" t="n">
        <v>868.799072</v>
      </c>
      <c r="X110" s="6" t="n">
        <v>883.675537</v>
      </c>
      <c r="Y110" s="6" t="n">
        <v>897.918762</v>
      </c>
      <c r="Z110" s="6" t="n">
        <v>911.516357</v>
      </c>
      <c r="AA110" s="6" t="n">
        <v>924.52002</v>
      </c>
      <c r="AB110" s="6" t="n">
        <v>936.925964</v>
      </c>
      <c r="AC110" s="6" t="n">
        <v>948.7310179999999</v>
      </c>
      <c r="AD110" s="6" t="n">
        <v>959.931519</v>
      </c>
      <c r="AE110" s="6" t="n">
        <v>970.483521</v>
      </c>
      <c r="AF110" s="6" t="n">
        <v>980.3359380000001</v>
      </c>
      <c r="AG110" s="6" t="n">
        <v>989.448486</v>
      </c>
      <c r="AH110" s="6" t="n">
        <v>997.817993</v>
      </c>
      <c r="AI110" s="6" t="n">
        <v>1005.511475</v>
      </c>
      <c r="AJ110" s="6" t="n">
        <v>1012.589478</v>
      </c>
      <c r="AK110" s="5" t="n">
        <v>0.025571</v>
      </c>
    </row>
    <row r="111" ht="15" customHeight="1">
      <c r="A111" s="25" t="inlineStr">
        <is>
          <t>ATS000:act_NE_Asia-rj</t>
        </is>
      </c>
      <c r="B111" s="7" t="inlineStr">
        <is>
          <t xml:space="preserve">    Regional Jets</t>
        </is>
      </c>
      <c r="C111" s="6" t="n">
        <v>108.291077</v>
      </c>
      <c r="D111" s="6" t="n">
        <v>113.616943</v>
      </c>
      <c r="E111" s="6" t="n">
        <v>118.925545</v>
      </c>
      <c r="F111" s="6" t="n">
        <v>124.161568</v>
      </c>
      <c r="G111" s="6" t="n">
        <v>129.346252</v>
      </c>
      <c r="H111" s="6" t="n">
        <v>134.458664</v>
      </c>
      <c r="I111" s="6" t="n">
        <v>139.480194</v>
      </c>
      <c r="J111" s="6" t="n">
        <v>144.400116</v>
      </c>
      <c r="K111" s="6" t="n">
        <v>149.203384</v>
      </c>
      <c r="L111" s="6" t="n">
        <v>153.87616</v>
      </c>
      <c r="M111" s="6" t="n">
        <v>158.405914</v>
      </c>
      <c r="N111" s="6" t="n">
        <v>162.7827</v>
      </c>
      <c r="O111" s="6" t="n">
        <v>166.994965</v>
      </c>
      <c r="P111" s="6" t="n">
        <v>171.027374</v>
      </c>
      <c r="Q111" s="6" t="n">
        <v>174.86264</v>
      </c>
      <c r="R111" s="6" t="n">
        <v>178.494446</v>
      </c>
      <c r="S111" s="6" t="n">
        <v>181.923416</v>
      </c>
      <c r="T111" s="6" t="n">
        <v>185.149826</v>
      </c>
      <c r="U111" s="6" t="n">
        <v>188.175674</v>
      </c>
      <c r="V111" s="6" t="n">
        <v>190.995926</v>
      </c>
      <c r="W111" s="6" t="n">
        <v>193.614868</v>
      </c>
      <c r="X111" s="6" t="n">
        <v>196.046539</v>
      </c>
      <c r="Y111" s="6" t="n">
        <v>198.31366</v>
      </c>
      <c r="Z111" s="6" t="n">
        <v>200.436508</v>
      </c>
      <c r="AA111" s="6" t="n">
        <v>202.430832</v>
      </c>
      <c r="AB111" s="6" t="n">
        <v>204.304779</v>
      </c>
      <c r="AC111" s="6" t="n">
        <v>206.069183</v>
      </c>
      <c r="AD111" s="6" t="n">
        <v>207.742233</v>
      </c>
      <c r="AE111" s="6" t="n">
        <v>209.340363</v>
      </c>
      <c r="AF111" s="6" t="n">
        <v>210.887512</v>
      </c>
      <c r="AG111" s="6" t="n">
        <v>212.410172</v>
      </c>
      <c r="AH111" s="6" t="n">
        <v>213.91893</v>
      </c>
      <c r="AI111" s="6" t="n">
        <v>215.412903</v>
      </c>
      <c r="AJ111" s="6" t="n">
        <v>216.8936</v>
      </c>
      <c r="AK111" s="5" t="n">
        <v>0.020411</v>
      </c>
    </row>
    <row r="112" ht="15" customHeight="1">
      <c r="A112" s="25" t="inlineStr">
        <is>
          <t>ATS000:act_SE_Asia</t>
        </is>
      </c>
      <c r="B112" s="7" t="inlineStr">
        <is>
          <t xml:space="preserve">  Southeast Asia</t>
        </is>
      </c>
      <c r="C112" s="6" t="n">
        <v>2152.63916</v>
      </c>
      <c r="D112" s="6" t="n">
        <v>2378.067139</v>
      </c>
      <c r="E112" s="6" t="n">
        <v>2613.510498</v>
      </c>
      <c r="F112" s="6" t="n">
        <v>2858.980469</v>
      </c>
      <c r="G112" s="6" t="n">
        <v>3114.253418</v>
      </c>
      <c r="H112" s="6" t="n">
        <v>3380.665039</v>
      </c>
      <c r="I112" s="6" t="n">
        <v>3658.603271</v>
      </c>
      <c r="J112" s="6" t="n">
        <v>3948.580566</v>
      </c>
      <c r="K112" s="6" t="n">
        <v>4250.465332</v>
      </c>
      <c r="L112" s="6" t="n">
        <v>4564.131348</v>
      </c>
      <c r="M112" s="6" t="n">
        <v>4888.696289</v>
      </c>
      <c r="N112" s="6" t="n">
        <v>5224.641602</v>
      </c>
      <c r="O112" s="6" t="n">
        <v>5573.563477</v>
      </c>
      <c r="P112" s="6" t="n">
        <v>5936.260254</v>
      </c>
      <c r="Q112" s="6" t="n">
        <v>6311.848145</v>
      </c>
      <c r="R112" s="6" t="n">
        <v>6695.928711</v>
      </c>
      <c r="S112" s="6" t="n">
        <v>7094.487793</v>
      </c>
      <c r="T112" s="6" t="n">
        <v>7507.288086</v>
      </c>
      <c r="U112" s="6" t="n">
        <v>7931.67041</v>
      </c>
      <c r="V112" s="6" t="n">
        <v>8366.133789</v>
      </c>
      <c r="W112" s="6" t="n">
        <v>8813.615234000001</v>
      </c>
      <c r="X112" s="6" t="n">
        <v>9272.356444999999</v>
      </c>
      <c r="Y112" s="6" t="n">
        <v>9743.571289</v>
      </c>
      <c r="Z112" s="6" t="n">
        <v>10228.949219</v>
      </c>
      <c r="AA112" s="6" t="n">
        <v>10729.089844</v>
      </c>
      <c r="AB112" s="6" t="n">
        <v>11241.818359</v>
      </c>
      <c r="AC112" s="6" t="n">
        <v>11765.632812</v>
      </c>
      <c r="AD112" s="6" t="n">
        <v>12300.56543</v>
      </c>
      <c r="AE112" s="6" t="n">
        <v>12848.630859</v>
      </c>
      <c r="AF112" s="6" t="n">
        <v>13405.821289</v>
      </c>
      <c r="AG112" s="6" t="n">
        <v>13971.935547</v>
      </c>
      <c r="AH112" s="6" t="n">
        <v>14549.634766</v>
      </c>
      <c r="AI112" s="6" t="n">
        <v>15134.383789</v>
      </c>
      <c r="AJ112" s="6" t="n">
        <v>15730.121094</v>
      </c>
      <c r="AK112" s="5" t="n">
        <v>0.060818</v>
      </c>
    </row>
    <row r="113" ht="15" customHeight="1">
      <c r="A113" s="25" t="inlineStr">
        <is>
          <t>ATS000:act_SE_Asia-nb</t>
        </is>
      </c>
      <c r="B113" s="7" t="inlineStr">
        <is>
          <t xml:space="preserve">    Narrow Body Aircraft</t>
        </is>
      </c>
      <c r="C113" s="6" t="n">
        <v>1238.558838</v>
      </c>
      <c r="D113" s="6" t="n">
        <v>1376.30249</v>
      </c>
      <c r="E113" s="6" t="n">
        <v>1520.419556</v>
      </c>
      <c r="F113" s="6" t="n">
        <v>1670.955566</v>
      </c>
      <c r="G113" s="6" t="n">
        <v>1827.833496</v>
      </c>
      <c r="H113" s="6" t="n">
        <v>1991.953613</v>
      </c>
      <c r="I113" s="6" t="n">
        <v>2163.638672</v>
      </c>
      <c r="J113" s="6" t="n">
        <v>2343.039551</v>
      </c>
      <c r="K113" s="6" t="n">
        <v>2530.124023</v>
      </c>
      <c r="L113" s="6" t="n">
        <v>2724.957275</v>
      </c>
      <c r="M113" s="6" t="n">
        <v>2927.109863</v>
      </c>
      <c r="N113" s="6" t="n">
        <v>3136.454346</v>
      </c>
      <c r="O113" s="6" t="n">
        <v>3354.002441</v>
      </c>
      <c r="P113" s="6" t="n">
        <v>3580.604004</v>
      </c>
      <c r="Q113" s="6" t="n">
        <v>3815.400146</v>
      </c>
      <c r="R113" s="6" t="n">
        <v>4055.642578</v>
      </c>
      <c r="S113" s="6" t="n">
        <v>4306.035156</v>
      </c>
      <c r="T113" s="6" t="n">
        <v>4566.666016</v>
      </c>
      <c r="U113" s="6" t="n">
        <v>4835.293945</v>
      </c>
      <c r="V113" s="6" t="n">
        <v>5109.140137</v>
      </c>
      <c r="W113" s="6" t="n">
        <v>5392.246582</v>
      </c>
      <c r="X113" s="6" t="n">
        <v>5683.70459</v>
      </c>
      <c r="Y113" s="6" t="n">
        <v>5983.629883</v>
      </c>
      <c r="Z113" s="6" t="n">
        <v>6292.46875</v>
      </c>
      <c r="AA113" s="6" t="n">
        <v>6610.056152</v>
      </c>
      <c r="AB113" s="6" t="n">
        <v>6935.537109</v>
      </c>
      <c r="AC113" s="6" t="n">
        <v>7268.069824</v>
      </c>
      <c r="AD113" s="6" t="n">
        <v>7607.054688</v>
      </c>
      <c r="AE113" s="6" t="n">
        <v>7954.486816</v>
      </c>
      <c r="AF113" s="6" t="n">
        <v>8306.536133</v>
      </c>
      <c r="AG113" s="6" t="n">
        <v>8663.277344</v>
      </c>
      <c r="AH113" s="6" t="n">
        <v>9026.321289</v>
      </c>
      <c r="AI113" s="6" t="n">
        <v>9394.191406</v>
      </c>
      <c r="AJ113" s="6" t="n">
        <v>9768.822265999999</v>
      </c>
      <c r="AK113" s="5" t="n">
        <v>0.06315800000000001</v>
      </c>
    </row>
    <row r="114" ht="15" customHeight="1">
      <c r="A114" s="25" t="inlineStr">
        <is>
          <t>ATS000:act_SE_Asia-wb</t>
        </is>
      </c>
      <c r="B114" s="7" t="inlineStr">
        <is>
          <t xml:space="preserve">    Wide Body Aircraft</t>
        </is>
      </c>
      <c r="C114" s="6" t="n">
        <v>508.269989</v>
      </c>
      <c r="D114" s="6" t="n">
        <v>560.741882</v>
      </c>
      <c r="E114" s="6" t="n">
        <v>615.460022</v>
      </c>
      <c r="F114" s="6" t="n">
        <v>672.416748</v>
      </c>
      <c r="G114" s="6" t="n">
        <v>731.434753</v>
      </c>
      <c r="H114" s="6" t="n">
        <v>792.84845</v>
      </c>
      <c r="I114" s="6" t="n">
        <v>856.63446</v>
      </c>
      <c r="J114" s="6" t="n">
        <v>923.087585</v>
      </c>
      <c r="K114" s="6" t="n">
        <v>992.092041</v>
      </c>
      <c r="L114" s="6" t="n">
        <v>1063.540894</v>
      </c>
      <c r="M114" s="6" t="n">
        <v>1136.785278</v>
      </c>
      <c r="N114" s="6" t="n">
        <v>1212.363892</v>
      </c>
      <c r="O114" s="6" t="n">
        <v>1290.846924</v>
      </c>
      <c r="P114" s="6" t="n">
        <v>1372.140747</v>
      </c>
      <c r="Q114" s="6" t="n">
        <v>1456.184937</v>
      </c>
      <c r="R114" s="6" t="n">
        <v>1541.311035</v>
      </c>
      <c r="S114" s="6" t="n">
        <v>1628.724609</v>
      </c>
      <c r="T114" s="6" t="n">
        <v>1718.040283</v>
      </c>
      <c r="U114" s="6" t="n">
        <v>1808.829224</v>
      </c>
      <c r="V114" s="6" t="n">
        <v>1902.373413</v>
      </c>
      <c r="W114" s="6" t="n">
        <v>1997.769165</v>
      </c>
      <c r="X114" s="6" t="n">
        <v>2094.12085</v>
      </c>
      <c r="Y114" s="6" t="n">
        <v>2192.521729</v>
      </c>
      <c r="Z114" s="6" t="n">
        <v>2294.040527</v>
      </c>
      <c r="AA114" s="6" t="n">
        <v>2399.683105</v>
      </c>
      <c r="AB114" s="6" t="n">
        <v>2508.17041</v>
      </c>
      <c r="AC114" s="6" t="n">
        <v>2618.747314</v>
      </c>
      <c r="AD114" s="6" t="n">
        <v>2732.168457</v>
      </c>
      <c r="AE114" s="6" t="n">
        <v>2848.51001</v>
      </c>
      <c r="AF114" s="6" t="n">
        <v>2967.710449</v>
      </c>
      <c r="AG114" s="6" t="n">
        <v>3089.651855</v>
      </c>
      <c r="AH114" s="6" t="n">
        <v>3215.391846</v>
      </c>
      <c r="AI114" s="6" t="n">
        <v>3341.984863</v>
      </c>
      <c r="AJ114" s="6" t="n">
        <v>3471.244629</v>
      </c>
      <c r="AK114" s="5" t="n">
        <v>0.058623</v>
      </c>
    </row>
    <row r="115" ht="15" customHeight="1">
      <c r="A115" s="25" t="inlineStr">
        <is>
          <t>ATS000:act_SE_Asia-rj</t>
        </is>
      </c>
      <c r="B115" s="7" t="inlineStr">
        <is>
          <t xml:space="preserve">    Regional Jets</t>
        </is>
      </c>
      <c r="C115" s="6" t="n">
        <v>405.810425</v>
      </c>
      <c r="D115" s="6" t="n">
        <v>441.022766</v>
      </c>
      <c r="E115" s="6" t="n">
        <v>477.630859</v>
      </c>
      <c r="F115" s="6" t="n">
        <v>515.608215</v>
      </c>
      <c r="G115" s="6" t="n">
        <v>554.985107</v>
      </c>
      <c r="H115" s="6" t="n">
        <v>595.862976</v>
      </c>
      <c r="I115" s="6" t="n">
        <v>638.330078</v>
      </c>
      <c r="J115" s="6" t="n">
        <v>682.45343</v>
      </c>
      <c r="K115" s="6" t="n">
        <v>728.249207</v>
      </c>
      <c r="L115" s="6" t="n">
        <v>775.633179</v>
      </c>
      <c r="M115" s="6" t="n">
        <v>824.801453</v>
      </c>
      <c r="N115" s="6" t="n">
        <v>875.8232420000001</v>
      </c>
      <c r="O115" s="6" t="n">
        <v>928.713928</v>
      </c>
      <c r="P115" s="6" t="n">
        <v>983.515503</v>
      </c>
      <c r="Q115" s="6" t="n">
        <v>1040.263062</v>
      </c>
      <c r="R115" s="6" t="n">
        <v>1098.974976</v>
      </c>
      <c r="S115" s="6" t="n">
        <v>1159.728149</v>
      </c>
      <c r="T115" s="6" t="n">
        <v>1222.581909</v>
      </c>
      <c r="U115" s="6" t="n">
        <v>1287.547363</v>
      </c>
      <c r="V115" s="6" t="n">
        <v>1354.620361</v>
      </c>
      <c r="W115" s="6" t="n">
        <v>1423.599121</v>
      </c>
      <c r="X115" s="6" t="n">
        <v>1494.531616</v>
      </c>
      <c r="Y115" s="6" t="n">
        <v>1567.4198</v>
      </c>
      <c r="Z115" s="6" t="n">
        <v>1642.439941</v>
      </c>
      <c r="AA115" s="6" t="n">
        <v>1719.350098</v>
      </c>
      <c r="AB115" s="6" t="n">
        <v>1798.111816</v>
      </c>
      <c r="AC115" s="6" t="n">
        <v>1878.815796</v>
      </c>
      <c r="AD115" s="6" t="n">
        <v>1961.34314</v>
      </c>
      <c r="AE115" s="6" t="n">
        <v>2045.633423</v>
      </c>
      <c r="AF115" s="6" t="n">
        <v>2131.574951</v>
      </c>
      <c r="AG115" s="6" t="n">
        <v>2219.005615</v>
      </c>
      <c r="AH115" s="6" t="n">
        <v>2307.921387</v>
      </c>
      <c r="AI115" s="6" t="n">
        <v>2398.208008</v>
      </c>
      <c r="AJ115" s="6" t="n">
        <v>2490.054688</v>
      </c>
      <c r="AK115" s="5" t="n">
        <v>0.055582</v>
      </c>
    </row>
    <row r="116" ht="15" customHeight="1">
      <c r="A116" s="25" t="inlineStr">
        <is>
          <t>ATS000:act_SW_Asia</t>
        </is>
      </c>
      <c r="B116" s="7" t="inlineStr">
        <is>
          <t xml:space="preserve">  Southwest Asia</t>
        </is>
      </c>
      <c r="C116" s="6" t="n">
        <v>731.691956</v>
      </c>
      <c r="D116" s="6" t="n">
        <v>791.898682</v>
      </c>
      <c r="E116" s="6" t="n">
        <v>854.683899</v>
      </c>
      <c r="F116" s="6" t="n">
        <v>920.845642</v>
      </c>
      <c r="G116" s="6" t="n">
        <v>990.372375</v>
      </c>
      <c r="H116" s="6" t="n">
        <v>1063.853638</v>
      </c>
      <c r="I116" s="6" t="n">
        <v>1142.144043</v>
      </c>
      <c r="J116" s="6" t="n">
        <v>1225.174805</v>
      </c>
      <c r="K116" s="6" t="n">
        <v>1312.653076</v>
      </c>
      <c r="L116" s="6" t="n">
        <v>1405.537109</v>
      </c>
      <c r="M116" s="6" t="n">
        <v>1503.125122</v>
      </c>
      <c r="N116" s="6" t="n">
        <v>1606.187744</v>
      </c>
      <c r="O116" s="6" t="n">
        <v>1715.144531</v>
      </c>
      <c r="P116" s="6" t="n">
        <v>1829.916626</v>
      </c>
      <c r="Q116" s="6" t="n">
        <v>1950.651489</v>
      </c>
      <c r="R116" s="6" t="n">
        <v>2075.02832</v>
      </c>
      <c r="S116" s="6" t="n">
        <v>2206.180664</v>
      </c>
      <c r="T116" s="6" t="n">
        <v>2345.09668</v>
      </c>
      <c r="U116" s="6" t="n">
        <v>2490.435059</v>
      </c>
      <c r="V116" s="6" t="n">
        <v>2642.278809</v>
      </c>
      <c r="W116" s="6" t="n">
        <v>2801.323242</v>
      </c>
      <c r="X116" s="6" t="n">
        <v>2967.444336</v>
      </c>
      <c r="Y116" s="6" t="n">
        <v>3157.245605</v>
      </c>
      <c r="Z116" s="6" t="n">
        <v>3388.252686</v>
      </c>
      <c r="AA116" s="6" t="n">
        <v>3604.251465</v>
      </c>
      <c r="AB116" s="6" t="n">
        <v>3830.817871</v>
      </c>
      <c r="AC116" s="6" t="n">
        <v>4068.880371</v>
      </c>
      <c r="AD116" s="6" t="n">
        <v>4318.26123</v>
      </c>
      <c r="AE116" s="6" t="n">
        <v>4591.879395</v>
      </c>
      <c r="AF116" s="6" t="n">
        <v>4880.939941</v>
      </c>
      <c r="AG116" s="6" t="n">
        <v>5182.743164</v>
      </c>
      <c r="AH116" s="6" t="n">
        <v>5500.016602</v>
      </c>
      <c r="AI116" s="6" t="n">
        <v>5835.706055</v>
      </c>
      <c r="AJ116" s="6" t="n">
        <v>6187.984863</v>
      </c>
      <c r="AK116" s="5" t="n">
        <v>0.066357</v>
      </c>
    </row>
    <row r="117" ht="15" customHeight="1">
      <c r="A117" s="25" t="inlineStr">
        <is>
          <t>ATS000:act_SW_Asia-nb</t>
        </is>
      </c>
      <c r="B117" s="7" t="inlineStr">
        <is>
          <t xml:space="preserve">    Narrow Body Aircraft</t>
        </is>
      </c>
      <c r="C117" s="6" t="n">
        <v>493.497986</v>
      </c>
      <c r="D117" s="6" t="n">
        <v>533.703674</v>
      </c>
      <c r="E117" s="6" t="n">
        <v>576.5014650000001</v>
      </c>
      <c r="F117" s="6" t="n">
        <v>621.966187</v>
      </c>
      <c r="G117" s="6" t="n">
        <v>670.154358</v>
      </c>
      <c r="H117" s="6" t="n">
        <v>721.213196</v>
      </c>
      <c r="I117" s="6" t="n">
        <v>775.539612</v>
      </c>
      <c r="J117" s="6" t="n">
        <v>832.993164</v>
      </c>
      <c r="K117" s="6" t="n">
        <v>893.619324</v>
      </c>
      <c r="L117" s="6" t="n">
        <v>958.332764</v>
      </c>
      <c r="M117" s="6" t="n">
        <v>1026.216431</v>
      </c>
      <c r="N117" s="6" t="n">
        <v>1098.150513</v>
      </c>
      <c r="O117" s="6" t="n">
        <v>1174.71814</v>
      </c>
      <c r="P117" s="6" t="n">
        <v>1255.782349</v>
      </c>
      <c r="Q117" s="6" t="n">
        <v>1340.685303</v>
      </c>
      <c r="R117" s="6" t="n">
        <v>1427.524902</v>
      </c>
      <c r="S117" s="6" t="n">
        <v>1519.212158</v>
      </c>
      <c r="T117" s="6" t="n">
        <v>1616.816162</v>
      </c>
      <c r="U117" s="6" t="n">
        <v>1719.098511</v>
      </c>
      <c r="V117" s="6" t="n">
        <v>1825.831665</v>
      </c>
      <c r="W117" s="6" t="n">
        <v>1937.699829</v>
      </c>
      <c r="X117" s="6" t="n">
        <v>2054.562256</v>
      </c>
      <c r="Y117" s="6" t="n">
        <v>2193.28418</v>
      </c>
      <c r="Z117" s="6" t="n">
        <v>2368.467529</v>
      </c>
      <c r="AA117" s="6" t="n">
        <v>2528.564697</v>
      </c>
      <c r="AB117" s="6" t="n">
        <v>2697.177002</v>
      </c>
      <c r="AC117" s="6" t="n">
        <v>2875.060791</v>
      </c>
      <c r="AD117" s="6" t="n">
        <v>3062.087891</v>
      </c>
      <c r="AE117" s="6" t="n">
        <v>3259.561279</v>
      </c>
      <c r="AF117" s="6" t="n">
        <v>3467.05542</v>
      </c>
      <c r="AG117" s="6" t="n">
        <v>3684.187744</v>
      </c>
      <c r="AH117" s="6" t="n">
        <v>3912.904785</v>
      </c>
      <c r="AI117" s="6" t="n">
        <v>4155.319824</v>
      </c>
      <c r="AJ117" s="6" t="n">
        <v>4410.216797</v>
      </c>
      <c r="AK117" s="5" t="n">
        <v>0.068221</v>
      </c>
    </row>
    <row r="118" ht="15" customHeight="1">
      <c r="A118" s="25" t="inlineStr">
        <is>
          <t>ATS000:act_SW_Asia-wb</t>
        </is>
      </c>
      <c r="B118" s="7" t="inlineStr">
        <is>
          <t xml:space="preserve">    Wide Body Aircraft</t>
        </is>
      </c>
      <c r="C118" s="6" t="n">
        <v>129.559189</v>
      </c>
      <c r="D118" s="6" t="n">
        <v>141.995193</v>
      </c>
      <c r="E118" s="6" t="n">
        <v>154.504181</v>
      </c>
      <c r="F118" s="6" t="n">
        <v>167.309433</v>
      </c>
      <c r="G118" s="6" t="n">
        <v>180.345947</v>
      </c>
      <c r="H118" s="6" t="n">
        <v>194.045273</v>
      </c>
      <c r="I118" s="6" t="n">
        <v>208.851074</v>
      </c>
      <c r="J118" s="6" t="n">
        <v>224.781433</v>
      </c>
      <c r="K118" s="6" t="n">
        <v>241.474686</v>
      </c>
      <c r="L118" s="6" t="n">
        <v>258.967133</v>
      </c>
      <c r="M118" s="6" t="n">
        <v>277.454376</v>
      </c>
      <c r="N118" s="6" t="n">
        <v>296.811249</v>
      </c>
      <c r="O118" s="6" t="n">
        <v>316.860443</v>
      </c>
      <c r="P118" s="6" t="n">
        <v>337.645081</v>
      </c>
      <c r="Q118" s="6" t="n">
        <v>359.939911</v>
      </c>
      <c r="R118" s="6" t="n">
        <v>383.294617</v>
      </c>
      <c r="S118" s="6" t="n">
        <v>407.890991</v>
      </c>
      <c r="T118" s="6" t="n">
        <v>433.61377</v>
      </c>
      <c r="U118" s="6" t="n">
        <v>460.368317</v>
      </c>
      <c r="V118" s="6" t="n">
        <v>488.351166</v>
      </c>
      <c r="W118" s="6" t="n">
        <v>517.554871</v>
      </c>
      <c r="X118" s="6" t="n">
        <v>547.982239</v>
      </c>
      <c r="Y118" s="6" t="n">
        <v>579.41864</v>
      </c>
      <c r="Z118" s="6" t="n">
        <v>614.705566</v>
      </c>
      <c r="AA118" s="6" t="n">
        <v>649.178345</v>
      </c>
      <c r="AB118" s="6" t="n">
        <v>684.8367919999999</v>
      </c>
      <c r="AC118" s="6" t="n">
        <v>721.806274</v>
      </c>
      <c r="AD118" s="6" t="n">
        <v>759.975891</v>
      </c>
      <c r="AE118" s="6" t="n">
        <v>799.6024169999999</v>
      </c>
      <c r="AF118" s="6" t="n">
        <v>840.493408</v>
      </c>
      <c r="AG118" s="6" t="n">
        <v>882.47522</v>
      </c>
      <c r="AH118" s="6" t="n">
        <v>925.950195</v>
      </c>
      <c r="AI118" s="6" t="n">
        <v>971.33728</v>
      </c>
      <c r="AJ118" s="6" t="n">
        <v>1018.240112</v>
      </c>
      <c r="AK118" s="5" t="n">
        <v>0.063498</v>
      </c>
    </row>
    <row r="119" ht="15" customHeight="1">
      <c r="A119" s="25" t="inlineStr">
        <is>
          <t>ATS000:act_SW_Asia-rj</t>
        </is>
      </c>
      <c r="B119" s="7" t="inlineStr">
        <is>
          <t xml:space="preserve">    Regional Jets</t>
        </is>
      </c>
      <c r="C119" s="6" t="n">
        <v>108.634789</v>
      </c>
      <c r="D119" s="6" t="n">
        <v>116.199829</v>
      </c>
      <c r="E119" s="6" t="n">
        <v>123.678284</v>
      </c>
      <c r="F119" s="6" t="n">
        <v>131.569992</v>
      </c>
      <c r="G119" s="6" t="n">
        <v>139.87207</v>
      </c>
      <c r="H119" s="6" t="n">
        <v>148.595169</v>
      </c>
      <c r="I119" s="6" t="n">
        <v>157.753387</v>
      </c>
      <c r="J119" s="6" t="n">
        <v>167.400162</v>
      </c>
      <c r="K119" s="6" t="n">
        <v>177.559036</v>
      </c>
      <c r="L119" s="6" t="n">
        <v>188.237228</v>
      </c>
      <c r="M119" s="6" t="n">
        <v>199.454391</v>
      </c>
      <c r="N119" s="6" t="n">
        <v>211.225983</v>
      </c>
      <c r="O119" s="6" t="n">
        <v>223.565887</v>
      </c>
      <c r="P119" s="6" t="n">
        <v>236.489182</v>
      </c>
      <c r="Q119" s="6" t="n">
        <v>250.026199</v>
      </c>
      <c r="R119" s="6" t="n">
        <v>264.208801</v>
      </c>
      <c r="S119" s="6" t="n">
        <v>279.077393</v>
      </c>
      <c r="T119" s="6" t="n">
        <v>294.66687</v>
      </c>
      <c r="U119" s="6" t="n">
        <v>310.96817</v>
      </c>
      <c r="V119" s="6" t="n">
        <v>328.096069</v>
      </c>
      <c r="W119" s="6" t="n">
        <v>346.068665</v>
      </c>
      <c r="X119" s="6" t="n">
        <v>364.89978</v>
      </c>
      <c r="Y119" s="6" t="n">
        <v>384.542603</v>
      </c>
      <c r="Z119" s="6" t="n">
        <v>405.079529</v>
      </c>
      <c r="AA119" s="6" t="n">
        <v>426.508301</v>
      </c>
      <c r="AB119" s="6" t="n">
        <v>448.804077</v>
      </c>
      <c r="AC119" s="6" t="n">
        <v>472.013153</v>
      </c>
      <c r="AD119" s="6" t="n">
        <v>496.19754</v>
      </c>
      <c r="AE119" s="6" t="n">
        <v>532.715698</v>
      </c>
      <c r="AF119" s="6" t="n">
        <v>573.391296</v>
      </c>
      <c r="AG119" s="6" t="n">
        <v>616.080261</v>
      </c>
      <c r="AH119" s="6" t="n">
        <v>661.161438</v>
      </c>
      <c r="AI119" s="6" t="n">
        <v>709.048828</v>
      </c>
      <c r="AJ119" s="6" t="n">
        <v>759.527954</v>
      </c>
      <c r="AK119" s="5" t="n">
        <v>0.060423</v>
      </c>
    </row>
    <row r="120" ht="15" customHeight="1">
      <c r="A120" s="25" t="inlineStr">
        <is>
          <t>ATS000:act_Oceania</t>
        </is>
      </c>
      <c r="B120" s="7" t="inlineStr">
        <is>
          <t xml:space="preserve">  Oceania</t>
        </is>
      </c>
      <c r="C120" s="6" t="n">
        <v>776.9461669999999</v>
      </c>
      <c r="D120" s="6" t="n">
        <v>800.763916</v>
      </c>
      <c r="E120" s="6" t="n">
        <v>824.512085</v>
      </c>
      <c r="F120" s="6" t="n">
        <v>848.244873</v>
      </c>
      <c r="G120" s="6" t="n">
        <v>871.978516</v>
      </c>
      <c r="H120" s="6" t="n">
        <v>896.241211</v>
      </c>
      <c r="I120" s="6" t="n">
        <v>920.932495</v>
      </c>
      <c r="J120" s="6" t="n">
        <v>944.685425</v>
      </c>
      <c r="K120" s="6" t="n">
        <v>967.666138</v>
      </c>
      <c r="L120" s="6" t="n">
        <v>992.038452</v>
      </c>
      <c r="M120" s="6" t="n">
        <v>1016.760193</v>
      </c>
      <c r="N120" s="6" t="n">
        <v>1042.327148</v>
      </c>
      <c r="O120" s="6" t="n">
        <v>1068.325439</v>
      </c>
      <c r="P120" s="6" t="n">
        <v>1094.591797</v>
      </c>
      <c r="Q120" s="6" t="n">
        <v>1128.097412</v>
      </c>
      <c r="R120" s="6" t="n">
        <v>1161.932251</v>
      </c>
      <c r="S120" s="6" t="n">
        <v>1197.466309</v>
      </c>
      <c r="T120" s="6" t="n">
        <v>1234.238159</v>
      </c>
      <c r="U120" s="6" t="n">
        <v>1271.486328</v>
      </c>
      <c r="V120" s="6" t="n">
        <v>1309.181152</v>
      </c>
      <c r="W120" s="6" t="n">
        <v>1348.895508</v>
      </c>
      <c r="X120" s="6" t="n">
        <v>1390.825684</v>
      </c>
      <c r="Y120" s="6" t="n">
        <v>1434.772217</v>
      </c>
      <c r="Z120" s="6" t="n">
        <v>1490.448975</v>
      </c>
      <c r="AA120" s="6" t="n">
        <v>1537.98999</v>
      </c>
      <c r="AB120" s="6" t="n">
        <v>1587.521118</v>
      </c>
      <c r="AC120" s="6" t="n">
        <v>1638.756226</v>
      </c>
      <c r="AD120" s="6" t="n">
        <v>1691.548584</v>
      </c>
      <c r="AE120" s="6" t="n">
        <v>1748.332031</v>
      </c>
      <c r="AF120" s="6" t="n">
        <v>1808.171143</v>
      </c>
      <c r="AG120" s="6" t="n">
        <v>1869.014404</v>
      </c>
      <c r="AH120" s="6" t="n">
        <v>1931.311768</v>
      </c>
      <c r="AI120" s="6" t="n">
        <v>1994.810669</v>
      </c>
      <c r="AJ120" s="6" t="n">
        <v>2059.157471</v>
      </c>
      <c r="AK120" s="5" t="n">
        <v>0.029955</v>
      </c>
    </row>
    <row r="121" ht="15" customHeight="1">
      <c r="A121" s="25" t="inlineStr">
        <is>
          <t>ATS000:act_Oceania-nb</t>
        </is>
      </c>
      <c r="B121" s="7" t="inlineStr">
        <is>
          <t xml:space="preserve">    Narrow Body Aircraft</t>
        </is>
      </c>
      <c r="C121" s="6" t="n">
        <v>293.471497</v>
      </c>
      <c r="D121" s="6" t="n">
        <v>309.216339</v>
      </c>
      <c r="E121" s="6" t="n">
        <v>325.288971</v>
      </c>
      <c r="F121" s="6" t="n">
        <v>341.765045</v>
      </c>
      <c r="G121" s="6" t="n">
        <v>358.674072</v>
      </c>
      <c r="H121" s="6" t="n">
        <v>376.55542</v>
      </c>
      <c r="I121" s="6" t="n">
        <v>395.337769</v>
      </c>
      <c r="J121" s="6" t="n">
        <v>413.801392</v>
      </c>
      <c r="K121" s="6" t="n">
        <v>431.761292</v>
      </c>
      <c r="L121" s="6" t="n">
        <v>449.540466</v>
      </c>
      <c r="M121" s="6" t="n">
        <v>467.667297</v>
      </c>
      <c r="N121" s="6" t="n">
        <v>486.534607</v>
      </c>
      <c r="O121" s="6" t="n">
        <v>505.866394</v>
      </c>
      <c r="P121" s="6" t="n">
        <v>525.562439</v>
      </c>
      <c r="Q121" s="6" t="n">
        <v>551.208984</v>
      </c>
      <c r="R121" s="6" t="n">
        <v>577.361877</v>
      </c>
      <c r="S121" s="6" t="n">
        <v>605.174866</v>
      </c>
      <c r="T121" s="6" t="n">
        <v>634.171997</v>
      </c>
      <c r="U121" s="6" t="n">
        <v>663.882935</v>
      </c>
      <c r="V121" s="6" t="n">
        <v>694.297241</v>
      </c>
      <c r="W121" s="6" t="n">
        <v>725.789978</v>
      </c>
      <c r="X121" s="6" t="n">
        <v>758.271362</v>
      </c>
      <c r="Y121" s="6" t="n">
        <v>791.641602</v>
      </c>
      <c r="Z121" s="6" t="n">
        <v>835.755859</v>
      </c>
      <c r="AA121" s="6" t="n">
        <v>870.937561</v>
      </c>
      <c r="AB121" s="6" t="n">
        <v>907.443298</v>
      </c>
      <c r="AC121" s="6" t="n">
        <v>945.103821</v>
      </c>
      <c r="AD121" s="6" t="n">
        <v>983.828186</v>
      </c>
      <c r="AE121" s="6" t="n">
        <v>1023.6828</v>
      </c>
      <c r="AF121" s="6" t="n">
        <v>1064.834106</v>
      </c>
      <c r="AG121" s="6" t="n">
        <v>1106.600586</v>
      </c>
      <c r="AH121" s="6" t="n">
        <v>1149.329712</v>
      </c>
      <c r="AI121" s="6" t="n">
        <v>1192.799805</v>
      </c>
      <c r="AJ121" s="6" t="n">
        <v>1236.72583</v>
      </c>
      <c r="AK121" s="5" t="n">
        <v>0.04427</v>
      </c>
    </row>
    <row r="122" ht="15" customHeight="1">
      <c r="A122" s="25" t="inlineStr">
        <is>
          <t>ATS000:act_Oceania-wb</t>
        </is>
      </c>
      <c r="B122" s="7" t="inlineStr">
        <is>
          <t xml:space="preserve">    Wide Body Aircraft</t>
        </is>
      </c>
      <c r="C122" s="6" t="n">
        <v>119.709839</v>
      </c>
      <c r="D122" s="6" t="n">
        <v>126.491608</v>
      </c>
      <c r="E122" s="6" t="n">
        <v>133.363892</v>
      </c>
      <c r="F122" s="6" t="n">
        <v>140.325897</v>
      </c>
      <c r="G122" s="6" t="n">
        <v>147.392426</v>
      </c>
      <c r="H122" s="6" t="n">
        <v>154.575668</v>
      </c>
      <c r="I122" s="6" t="n">
        <v>161.859909</v>
      </c>
      <c r="J122" s="6" t="n">
        <v>169.242615</v>
      </c>
      <c r="K122" s="6" t="n">
        <v>176.715408</v>
      </c>
      <c r="L122" s="6" t="n">
        <v>184.244858</v>
      </c>
      <c r="M122" s="6" t="n">
        <v>191.82515</v>
      </c>
      <c r="N122" s="6" t="n">
        <v>199.453812</v>
      </c>
      <c r="O122" s="6" t="n">
        <v>207.075912</v>
      </c>
      <c r="P122" s="6" t="n">
        <v>214.657364</v>
      </c>
      <c r="Q122" s="6" t="n">
        <v>222.182114</v>
      </c>
      <c r="R122" s="6" t="n">
        <v>229.637558</v>
      </c>
      <c r="S122" s="6" t="n">
        <v>236.972916</v>
      </c>
      <c r="T122" s="6" t="n">
        <v>244.334381</v>
      </c>
      <c r="U122" s="6" t="n">
        <v>251.546768</v>
      </c>
      <c r="V122" s="6" t="n">
        <v>258.596283</v>
      </c>
      <c r="W122" s="6" t="n">
        <v>265.491486</v>
      </c>
      <c r="X122" s="6" t="n">
        <v>272.210999</v>
      </c>
      <c r="Y122" s="6" t="n">
        <v>278.785614</v>
      </c>
      <c r="Z122" s="6" t="n">
        <v>285.249939</v>
      </c>
      <c r="AA122" s="6" t="n">
        <v>291.630676</v>
      </c>
      <c r="AB122" s="6" t="n">
        <v>297.974426</v>
      </c>
      <c r="AC122" s="6" t="n">
        <v>304.361084</v>
      </c>
      <c r="AD122" s="6" t="n">
        <v>310.896484</v>
      </c>
      <c r="AE122" s="6" t="n">
        <v>320.018829</v>
      </c>
      <c r="AF122" s="6" t="n">
        <v>330.657837</v>
      </c>
      <c r="AG122" s="6" t="n">
        <v>341.450409</v>
      </c>
      <c r="AH122" s="6" t="n">
        <v>352.489288</v>
      </c>
      <c r="AI122" s="6" t="n">
        <v>363.715179</v>
      </c>
      <c r="AJ122" s="6" t="n">
        <v>375.052307</v>
      </c>
      <c r="AK122" s="5" t="n">
        <v>0.034549</v>
      </c>
    </row>
    <row r="123" ht="15" customHeight="1">
      <c r="A123" s="25" t="inlineStr">
        <is>
          <t>ATS000:act_Oceania-rj</t>
        </is>
      </c>
      <c r="B123" s="7" t="inlineStr">
        <is>
          <t xml:space="preserve">    Regional Jets</t>
        </is>
      </c>
      <c r="C123" s="6" t="n">
        <v>363.764862</v>
      </c>
      <c r="D123" s="6" t="n">
        <v>365.055969</v>
      </c>
      <c r="E123" s="6" t="n">
        <v>365.859222</v>
      </c>
      <c r="F123" s="6" t="n">
        <v>366.1539</v>
      </c>
      <c r="G123" s="6" t="n">
        <v>365.911987</v>
      </c>
      <c r="H123" s="6" t="n">
        <v>365.110077</v>
      </c>
      <c r="I123" s="6" t="n">
        <v>363.734833</v>
      </c>
      <c r="J123" s="6" t="n">
        <v>361.641388</v>
      </c>
      <c r="K123" s="6" t="n">
        <v>359.189484</v>
      </c>
      <c r="L123" s="6" t="n">
        <v>358.253113</v>
      </c>
      <c r="M123" s="6" t="n">
        <v>357.267761</v>
      </c>
      <c r="N123" s="6" t="n">
        <v>356.338745</v>
      </c>
      <c r="O123" s="6" t="n">
        <v>355.383087</v>
      </c>
      <c r="P123" s="6" t="n">
        <v>354.371979</v>
      </c>
      <c r="Q123" s="6" t="n">
        <v>354.706268</v>
      </c>
      <c r="R123" s="6" t="n">
        <v>354.93277</v>
      </c>
      <c r="S123" s="6" t="n">
        <v>355.318573</v>
      </c>
      <c r="T123" s="6" t="n">
        <v>355.731842</v>
      </c>
      <c r="U123" s="6" t="n">
        <v>356.05661</v>
      </c>
      <c r="V123" s="6" t="n">
        <v>356.287598</v>
      </c>
      <c r="W123" s="6" t="n">
        <v>357.614044</v>
      </c>
      <c r="X123" s="6" t="n">
        <v>360.343201</v>
      </c>
      <c r="Y123" s="6" t="n">
        <v>364.345001</v>
      </c>
      <c r="Z123" s="6" t="n">
        <v>369.443115</v>
      </c>
      <c r="AA123" s="6" t="n">
        <v>375.421783</v>
      </c>
      <c r="AB123" s="6" t="n">
        <v>382.103394</v>
      </c>
      <c r="AC123" s="6" t="n">
        <v>389.291412</v>
      </c>
      <c r="AD123" s="6" t="n">
        <v>396.824036</v>
      </c>
      <c r="AE123" s="6" t="n">
        <v>404.63031</v>
      </c>
      <c r="AF123" s="6" t="n">
        <v>412.679138</v>
      </c>
      <c r="AG123" s="6" t="n">
        <v>420.963409</v>
      </c>
      <c r="AH123" s="6" t="n">
        <v>429.492737</v>
      </c>
      <c r="AI123" s="6" t="n">
        <v>438.295654</v>
      </c>
      <c r="AJ123" s="6" t="n">
        <v>447.379333</v>
      </c>
      <c r="AK123" s="5" t="n">
        <v>0.006375</v>
      </c>
    </row>
    <row r="124" ht="15" customHeight="1">
      <c r="A124" s="25" t="inlineStr">
        <is>
          <t>ATS000:act_WorldTotal</t>
        </is>
      </c>
      <c r="B124" s="4" t="inlineStr">
        <is>
          <t>Total World</t>
        </is>
      </c>
      <c r="C124" s="3" t="n">
        <v>27286.984375</v>
      </c>
      <c r="D124" s="3" t="n">
        <v>28895.169922</v>
      </c>
      <c r="E124" s="3" t="n">
        <v>30545.375</v>
      </c>
      <c r="F124" s="3" t="n">
        <v>32233.765625</v>
      </c>
      <c r="G124" s="3" t="n">
        <v>33958.285156</v>
      </c>
      <c r="H124" s="3" t="n">
        <v>35717.886719</v>
      </c>
      <c r="I124" s="3" t="n">
        <v>37483.660156</v>
      </c>
      <c r="J124" s="3" t="n">
        <v>39273.066406</v>
      </c>
      <c r="K124" s="3" t="n">
        <v>41091.621094</v>
      </c>
      <c r="L124" s="3" t="n">
        <v>42937.394531</v>
      </c>
      <c r="M124" s="3" t="n">
        <v>44812.414062</v>
      </c>
      <c r="N124" s="3" t="n">
        <v>46723.988281</v>
      </c>
      <c r="O124" s="3" t="n">
        <v>48668.507812</v>
      </c>
      <c r="P124" s="3" t="n">
        <v>50635.882812</v>
      </c>
      <c r="Q124" s="3" t="n">
        <v>52601.335938</v>
      </c>
      <c r="R124" s="3" t="n">
        <v>54582.542969</v>
      </c>
      <c r="S124" s="3" t="n">
        <v>56602.023438</v>
      </c>
      <c r="T124" s="3" t="n">
        <v>58659.738281</v>
      </c>
      <c r="U124" s="3" t="n">
        <v>60744.734375</v>
      </c>
      <c r="V124" s="3" t="n">
        <v>62872.894531</v>
      </c>
      <c r="W124" s="3" t="n">
        <v>65032.890625</v>
      </c>
      <c r="X124" s="3" t="n">
        <v>67219.382812</v>
      </c>
      <c r="Y124" s="3" t="n">
        <v>69435.21875</v>
      </c>
      <c r="Z124" s="3" t="n">
        <v>71687.148438</v>
      </c>
      <c r="AA124" s="3" t="n">
        <v>73992.507812</v>
      </c>
      <c r="AB124" s="3" t="n">
        <v>76348.1875</v>
      </c>
      <c r="AC124" s="3" t="n">
        <v>78747.75</v>
      </c>
      <c r="AD124" s="3" t="n">
        <v>81190.648438</v>
      </c>
      <c r="AE124" s="3" t="n">
        <v>83672.078125</v>
      </c>
      <c r="AF124" s="3" t="n">
        <v>86194.6875</v>
      </c>
      <c r="AG124" s="3" t="n">
        <v>88746.539062</v>
      </c>
      <c r="AH124" s="3" t="n">
        <v>91326.335938</v>
      </c>
      <c r="AI124" s="3" t="n">
        <v>93932.742188</v>
      </c>
      <c r="AJ124" s="3" t="n">
        <v>96572.210938</v>
      </c>
      <c r="AK124" s="2" t="n">
        <v>0.038427</v>
      </c>
    </row>
    <row r="127" ht="15" customHeight="1">
      <c r="B127" s="4" t="inlineStr">
        <is>
          <t>Aircraft Parked Stock</t>
        </is>
      </c>
    </row>
    <row r="128" ht="15" customHeight="1">
      <c r="A128" s="25" t="inlineStr">
        <is>
          <t>ATS000:prk_U.S.Total</t>
        </is>
      </c>
      <c r="B128" s="7" t="inlineStr">
        <is>
          <t xml:space="preserve">  United States</t>
        </is>
      </c>
      <c r="C128" s="6" t="n">
        <v>1035.221558</v>
      </c>
      <c r="D128" s="6" t="n">
        <v>1002.74585</v>
      </c>
      <c r="E128" s="6" t="n">
        <v>973.122131</v>
      </c>
      <c r="F128" s="6" t="n">
        <v>945.410156</v>
      </c>
      <c r="G128" s="6" t="n">
        <v>913.681152</v>
      </c>
      <c r="H128" s="6" t="n">
        <v>870.973694</v>
      </c>
      <c r="I128" s="6" t="n">
        <v>841.910645</v>
      </c>
      <c r="J128" s="6" t="n">
        <v>813.143738</v>
      </c>
      <c r="K128" s="6" t="n">
        <v>783.3167110000001</v>
      </c>
      <c r="L128" s="6" t="n">
        <v>756.040344</v>
      </c>
      <c r="M128" s="6" t="n">
        <v>723.957214</v>
      </c>
      <c r="N128" s="6" t="n">
        <v>683.403809</v>
      </c>
      <c r="O128" s="6" t="n">
        <v>638.419861</v>
      </c>
      <c r="P128" s="6" t="n">
        <v>584.972168</v>
      </c>
      <c r="Q128" s="6" t="n">
        <v>543.1089480000001</v>
      </c>
      <c r="R128" s="6" t="n">
        <v>512.851807</v>
      </c>
      <c r="S128" s="6" t="n">
        <v>481.516693</v>
      </c>
      <c r="T128" s="6" t="n">
        <v>457.676971</v>
      </c>
      <c r="U128" s="6" t="n">
        <v>442.373383</v>
      </c>
      <c r="V128" s="6" t="n">
        <v>425.20105</v>
      </c>
      <c r="W128" s="6" t="n">
        <v>406.23703</v>
      </c>
      <c r="X128" s="6" t="n">
        <v>385.857483</v>
      </c>
      <c r="Y128" s="6" t="n">
        <v>363.656128</v>
      </c>
      <c r="Z128" s="6" t="n">
        <v>339.603455</v>
      </c>
      <c r="AA128" s="6" t="n">
        <v>317.103516</v>
      </c>
      <c r="AB128" s="6" t="n">
        <v>295.478851</v>
      </c>
      <c r="AC128" s="6" t="n">
        <v>273.407043</v>
      </c>
      <c r="AD128" s="6" t="n">
        <v>245.305038</v>
      </c>
      <c r="AE128" s="6" t="n">
        <v>216.232285</v>
      </c>
      <c r="AF128" s="6" t="n">
        <v>187.248764</v>
      </c>
      <c r="AG128" s="6" t="n">
        <v>157.669479</v>
      </c>
      <c r="AH128" s="6" t="n">
        <v>123.063263</v>
      </c>
      <c r="AI128" s="6" t="n">
        <v>93.428741</v>
      </c>
      <c r="AJ128" s="6" t="n">
        <v>69.24831399999999</v>
      </c>
      <c r="AK128" s="5" t="n">
        <v>-0.08013199999999999</v>
      </c>
    </row>
    <row r="129" ht="15" customHeight="1">
      <c r="A129" s="25" t="inlineStr">
        <is>
          <t>ATS000:prk_USNarrowBody</t>
        </is>
      </c>
      <c r="B129" s="7" t="inlineStr">
        <is>
          <t xml:space="preserve">    Narrow Body Aircraft</t>
        </is>
      </c>
      <c r="C129" s="6" t="n">
        <v>387.079285</v>
      </c>
      <c r="D129" s="6" t="n">
        <v>374.973053</v>
      </c>
      <c r="E129" s="6" t="n">
        <v>362.631378</v>
      </c>
      <c r="F129" s="6" t="n">
        <v>348.452118</v>
      </c>
      <c r="G129" s="6" t="n">
        <v>332.59317</v>
      </c>
      <c r="H129" s="6" t="n">
        <v>315.190857</v>
      </c>
      <c r="I129" s="6" t="n">
        <v>295.936523</v>
      </c>
      <c r="J129" s="6" t="n">
        <v>274.902283</v>
      </c>
      <c r="K129" s="6" t="n">
        <v>253.031494</v>
      </c>
      <c r="L129" s="6" t="n">
        <v>234.240784</v>
      </c>
      <c r="M129" s="6" t="n">
        <v>210.527847</v>
      </c>
      <c r="N129" s="6" t="n">
        <v>179.148651</v>
      </c>
      <c r="O129" s="6" t="n">
        <v>144.198578</v>
      </c>
      <c r="P129" s="6" t="n">
        <v>101.705338</v>
      </c>
      <c r="Q129" s="6" t="n">
        <v>71.56669599999999</v>
      </c>
      <c r="R129" s="6" t="n">
        <v>53.853916</v>
      </c>
      <c r="S129" s="6" t="n">
        <v>36</v>
      </c>
      <c r="T129" s="6" t="n">
        <v>26</v>
      </c>
      <c r="U129" s="6" t="n">
        <v>26</v>
      </c>
      <c r="V129" s="6" t="n">
        <v>23</v>
      </c>
      <c r="W129" s="6" t="n">
        <v>19.077349</v>
      </c>
      <c r="X129" s="6" t="n">
        <v>17</v>
      </c>
      <c r="Y129" s="6" t="n">
        <v>15</v>
      </c>
      <c r="Z129" s="6" t="n">
        <v>12</v>
      </c>
      <c r="AA129" s="6" t="n">
        <v>9</v>
      </c>
      <c r="AB129" s="6" t="n">
        <v>8</v>
      </c>
      <c r="AC129" s="6" t="n">
        <v>8</v>
      </c>
      <c r="AD129" s="6" t="n">
        <v>7</v>
      </c>
      <c r="AE129" s="6" t="n">
        <v>6</v>
      </c>
      <c r="AF129" s="6" t="n">
        <v>3</v>
      </c>
      <c r="AG129" s="6" t="n">
        <v>3</v>
      </c>
      <c r="AH129" s="6" t="n">
        <v>2</v>
      </c>
      <c r="AI129" s="6" t="n">
        <v>0.861858</v>
      </c>
      <c r="AJ129" s="6" t="n">
        <v>0</v>
      </c>
      <c r="AK129" s="5" t="inlineStr">
        <is>
          <t>- -</t>
        </is>
      </c>
    </row>
    <row r="130" ht="15" customHeight="1">
      <c r="A130" s="25" t="inlineStr">
        <is>
          <t>ATS000:prk_USWideBody</t>
        </is>
      </c>
      <c r="B130" s="7" t="inlineStr">
        <is>
          <t xml:space="preserve">    Wide Body Aircraft</t>
        </is>
      </c>
      <c r="C130" s="6" t="n">
        <v>85.108284</v>
      </c>
      <c r="D130" s="6" t="n">
        <v>67.073547</v>
      </c>
      <c r="E130" s="6" t="n">
        <v>52.558323</v>
      </c>
      <c r="F130" s="6" t="n">
        <v>42.283905</v>
      </c>
      <c r="G130" s="6" t="n">
        <v>30.220236</v>
      </c>
      <c r="H130" s="6" t="n">
        <v>9.324020000000001</v>
      </c>
      <c r="I130" s="6" t="n">
        <v>4.578397</v>
      </c>
      <c r="J130" s="6" t="n">
        <v>2.626037</v>
      </c>
      <c r="K130" s="6" t="n">
        <v>1.220694</v>
      </c>
      <c r="L130" s="6" t="n">
        <v>0.428814</v>
      </c>
      <c r="M130" s="6" t="n">
        <v>0.264833</v>
      </c>
      <c r="N130" s="6" t="n">
        <v>0.181054</v>
      </c>
      <c r="O130" s="6" t="n">
        <v>0.121984</v>
      </c>
      <c r="P130" s="6" t="n">
        <v>0.015895</v>
      </c>
      <c r="Q130" s="6" t="n">
        <v>0.01065</v>
      </c>
      <c r="R130" s="6" t="n">
        <v>0</v>
      </c>
      <c r="S130" s="6" t="n">
        <v>0</v>
      </c>
      <c r="T130" s="6" t="n">
        <v>0</v>
      </c>
      <c r="U130" s="6" t="n">
        <v>0</v>
      </c>
      <c r="V130" s="6" t="n">
        <v>0</v>
      </c>
      <c r="W130" s="6" t="n">
        <v>0</v>
      </c>
      <c r="X130" s="6" t="n">
        <v>0</v>
      </c>
      <c r="Y130" s="6" t="n">
        <v>0</v>
      </c>
      <c r="Z130" s="6" t="n">
        <v>0</v>
      </c>
      <c r="AA130" s="6" t="n">
        <v>0</v>
      </c>
      <c r="AB130" s="6" t="n">
        <v>0</v>
      </c>
      <c r="AC130" s="6" t="n">
        <v>0</v>
      </c>
      <c r="AD130" s="6" t="n">
        <v>0</v>
      </c>
      <c r="AE130" s="6" t="n">
        <v>0</v>
      </c>
      <c r="AF130" s="6" t="n">
        <v>0</v>
      </c>
      <c r="AG130" s="6" t="n">
        <v>0</v>
      </c>
      <c r="AH130" s="6" t="n">
        <v>0</v>
      </c>
      <c r="AI130" s="6" t="n">
        <v>0</v>
      </c>
      <c r="AJ130" s="6" t="n">
        <v>0</v>
      </c>
      <c r="AK130" s="5" t="inlineStr">
        <is>
          <t>- -</t>
        </is>
      </c>
    </row>
    <row r="131" ht="15" customHeight="1">
      <c r="A131" s="25" t="inlineStr">
        <is>
          <t>ATS000:prk_USRegional</t>
        </is>
      </c>
      <c r="B131" s="7" t="inlineStr">
        <is>
          <t xml:space="preserve">    Regional Jets</t>
        </is>
      </c>
      <c r="C131" s="6" t="n">
        <v>563.033997</v>
      </c>
      <c r="D131" s="6" t="n">
        <v>560.699219</v>
      </c>
      <c r="E131" s="6" t="n">
        <v>557.9324339999999</v>
      </c>
      <c r="F131" s="6" t="n">
        <v>554.674133</v>
      </c>
      <c r="G131" s="6" t="n">
        <v>550.867737</v>
      </c>
      <c r="H131" s="6" t="n">
        <v>546.458801</v>
      </c>
      <c r="I131" s="6" t="n">
        <v>541.395752</v>
      </c>
      <c r="J131" s="6" t="n">
        <v>535.615417</v>
      </c>
      <c r="K131" s="6" t="n">
        <v>529.064514</v>
      </c>
      <c r="L131" s="6" t="n">
        <v>521.370728</v>
      </c>
      <c r="M131" s="6" t="n">
        <v>513.164551</v>
      </c>
      <c r="N131" s="6" t="n">
        <v>504.074097</v>
      </c>
      <c r="O131" s="6" t="n">
        <v>494.099304</v>
      </c>
      <c r="P131" s="6" t="n">
        <v>483.250916</v>
      </c>
      <c r="Q131" s="6" t="n">
        <v>471.531586</v>
      </c>
      <c r="R131" s="6" t="n">
        <v>458.997894</v>
      </c>
      <c r="S131" s="6" t="n">
        <v>445.516693</v>
      </c>
      <c r="T131" s="6" t="n">
        <v>431.676971</v>
      </c>
      <c r="U131" s="6" t="n">
        <v>416.373383</v>
      </c>
      <c r="V131" s="6" t="n">
        <v>402.20105</v>
      </c>
      <c r="W131" s="6" t="n">
        <v>387.159668</v>
      </c>
      <c r="X131" s="6" t="n">
        <v>368.857483</v>
      </c>
      <c r="Y131" s="6" t="n">
        <v>348.656128</v>
      </c>
      <c r="Z131" s="6" t="n">
        <v>327.603455</v>
      </c>
      <c r="AA131" s="6" t="n">
        <v>308.103516</v>
      </c>
      <c r="AB131" s="6" t="n">
        <v>287.478851</v>
      </c>
      <c r="AC131" s="6" t="n">
        <v>265.407043</v>
      </c>
      <c r="AD131" s="6" t="n">
        <v>238.305038</v>
      </c>
      <c r="AE131" s="6" t="n">
        <v>210.232285</v>
      </c>
      <c r="AF131" s="6" t="n">
        <v>184.248764</v>
      </c>
      <c r="AG131" s="6" t="n">
        <v>154.669479</v>
      </c>
      <c r="AH131" s="6" t="n">
        <v>121.063263</v>
      </c>
      <c r="AI131" s="6" t="n">
        <v>92.566879</v>
      </c>
      <c r="AJ131" s="6" t="n">
        <v>69.24831399999999</v>
      </c>
      <c r="AK131" s="5" t="n">
        <v>-0.06326900000000001</v>
      </c>
    </row>
    <row r="132" ht="15" customHeight="1">
      <c r="A132" s="25" t="inlineStr">
        <is>
          <t>ATS000:prk_Canada</t>
        </is>
      </c>
      <c r="B132" s="7" t="inlineStr">
        <is>
          <t xml:space="preserve">  Canada</t>
        </is>
      </c>
      <c r="C132" s="6" t="n">
        <v>65.284637</v>
      </c>
      <c r="D132" s="6" t="n">
        <v>63.427544</v>
      </c>
      <c r="E132" s="6" t="n">
        <v>61.695587</v>
      </c>
      <c r="F132" s="6" t="n">
        <v>59.671333</v>
      </c>
      <c r="G132" s="6" t="n">
        <v>57.452938</v>
      </c>
      <c r="H132" s="6" t="n">
        <v>55.273556</v>
      </c>
      <c r="I132" s="6" t="n">
        <v>53.191319</v>
      </c>
      <c r="J132" s="6" t="n">
        <v>50.163567</v>
      </c>
      <c r="K132" s="6" t="n">
        <v>47.759018</v>
      </c>
      <c r="L132" s="6" t="n">
        <v>45.51424</v>
      </c>
      <c r="M132" s="6" t="n">
        <v>42.996506</v>
      </c>
      <c r="N132" s="6" t="n">
        <v>40.356922</v>
      </c>
      <c r="O132" s="6" t="n">
        <v>37.492012</v>
      </c>
      <c r="P132" s="6" t="n">
        <v>34.461933</v>
      </c>
      <c r="Q132" s="6" t="n">
        <v>31.371628</v>
      </c>
      <c r="R132" s="6" t="n">
        <v>28.320883</v>
      </c>
      <c r="S132" s="6" t="n">
        <v>24.469107</v>
      </c>
      <c r="T132" s="6" t="n">
        <v>21.060804</v>
      </c>
      <c r="U132" s="6" t="n">
        <v>18.179544</v>
      </c>
      <c r="V132" s="6" t="n">
        <v>15.775371</v>
      </c>
      <c r="W132" s="6" t="n">
        <v>13.654145</v>
      </c>
      <c r="X132" s="6" t="n">
        <v>11.15905</v>
      </c>
      <c r="Y132" s="6" t="n">
        <v>9.874762</v>
      </c>
      <c r="Z132" s="6" t="n">
        <v>8.810604</v>
      </c>
      <c r="AA132" s="6" t="n">
        <v>7.598513</v>
      </c>
      <c r="AB132" s="6" t="n">
        <v>5.946968</v>
      </c>
      <c r="AC132" s="6" t="n">
        <v>5.529007</v>
      </c>
      <c r="AD132" s="6" t="n">
        <v>4.433164</v>
      </c>
      <c r="AE132" s="6" t="n">
        <v>3.582251</v>
      </c>
      <c r="AF132" s="6" t="n">
        <v>2.679178</v>
      </c>
      <c r="AG132" s="6" t="n">
        <v>2.100659</v>
      </c>
      <c r="AH132" s="6" t="n">
        <v>1.687145</v>
      </c>
      <c r="AI132" s="6" t="n">
        <v>0.948312</v>
      </c>
      <c r="AJ132" s="6" t="n">
        <v>0.523048</v>
      </c>
      <c r="AK132" s="5" t="n">
        <v>-0.139238</v>
      </c>
    </row>
    <row r="133" ht="15" customHeight="1">
      <c r="A133" s="25" t="inlineStr">
        <is>
          <t>ATS000:prk_Canada-nb</t>
        </is>
      </c>
      <c r="B133" s="7" t="inlineStr">
        <is>
          <t xml:space="preserve">    Narrow Body Aircraft</t>
        </is>
      </c>
      <c r="C133" s="6" t="n">
        <v>6.749637</v>
      </c>
      <c r="D133" s="6" t="n">
        <v>5.414897</v>
      </c>
      <c r="E133" s="6" t="n">
        <v>4.459055</v>
      </c>
      <c r="F133" s="6" t="n">
        <v>3.44611</v>
      </c>
      <c r="G133" s="6" t="n">
        <v>2.933837</v>
      </c>
      <c r="H133" s="6" t="n">
        <v>2.519951</v>
      </c>
      <c r="I133" s="6" t="n">
        <v>2.180832</v>
      </c>
      <c r="J133" s="6" t="n">
        <v>1.907005</v>
      </c>
      <c r="K133" s="6" t="n">
        <v>1.689108</v>
      </c>
      <c r="L133" s="6" t="n">
        <v>1.518238</v>
      </c>
      <c r="M133" s="6" t="n">
        <v>1.386199</v>
      </c>
      <c r="N133" s="6" t="n">
        <v>1.285664</v>
      </c>
      <c r="O133" s="6" t="n">
        <v>1.210243</v>
      </c>
      <c r="P133" s="6" t="n">
        <v>1.154501</v>
      </c>
      <c r="Q133" s="6" t="n">
        <v>1.113921</v>
      </c>
      <c r="R133" s="6" t="n">
        <v>1.084822</v>
      </c>
      <c r="S133" s="6" t="n">
        <v>0.295059</v>
      </c>
      <c r="T133" s="6" t="n">
        <v>0.021299</v>
      </c>
      <c r="U133" s="6" t="n">
        <v>0</v>
      </c>
      <c r="V133" s="6" t="n">
        <v>0</v>
      </c>
      <c r="W133" s="6" t="n">
        <v>0</v>
      </c>
      <c r="X133" s="6" t="n">
        <v>0</v>
      </c>
      <c r="Y133" s="6" t="n">
        <v>0</v>
      </c>
      <c r="Z133" s="6" t="n">
        <v>0</v>
      </c>
      <c r="AA133" s="6" t="n">
        <v>0</v>
      </c>
      <c r="AB133" s="6" t="n">
        <v>0</v>
      </c>
      <c r="AC133" s="6" t="n">
        <v>0</v>
      </c>
      <c r="AD133" s="6" t="n">
        <v>0</v>
      </c>
      <c r="AE133" s="6" t="n">
        <v>0</v>
      </c>
      <c r="AF133" s="6" t="n">
        <v>0</v>
      </c>
      <c r="AG133" s="6" t="n">
        <v>0</v>
      </c>
      <c r="AH133" s="6" t="n">
        <v>0</v>
      </c>
      <c r="AI133" s="6" t="n">
        <v>0</v>
      </c>
      <c r="AJ133" s="6" t="n">
        <v>0</v>
      </c>
      <c r="AK133" s="5" t="inlineStr">
        <is>
          <t>- -</t>
        </is>
      </c>
    </row>
    <row r="134" ht="15" customHeight="1">
      <c r="A134" s="25" t="inlineStr">
        <is>
          <t>ATS000:prk_Canada-wb</t>
        </is>
      </c>
      <c r="B134" s="7" t="inlineStr">
        <is>
          <t xml:space="preserve">    Wide Body Aircraft</t>
        </is>
      </c>
      <c r="C134" s="6" t="n">
        <v>1</v>
      </c>
      <c r="D134" s="6" t="n">
        <v>1</v>
      </c>
      <c r="E134" s="6" t="n">
        <v>1</v>
      </c>
      <c r="F134" s="6" t="n">
        <v>1</v>
      </c>
      <c r="G134" s="6" t="n">
        <v>1</v>
      </c>
      <c r="H134" s="6" t="n">
        <v>1</v>
      </c>
      <c r="I134" s="6" t="n">
        <v>0.711488</v>
      </c>
      <c r="J134" s="6" t="n">
        <v>0</v>
      </c>
      <c r="K134" s="6" t="n">
        <v>0</v>
      </c>
      <c r="L134" s="6" t="n">
        <v>0</v>
      </c>
      <c r="M134" s="6" t="n">
        <v>0</v>
      </c>
      <c r="N134" s="6" t="n">
        <v>0</v>
      </c>
      <c r="O134" s="6" t="n">
        <v>0</v>
      </c>
      <c r="P134" s="6" t="n">
        <v>0</v>
      </c>
      <c r="Q134" s="6" t="n">
        <v>0</v>
      </c>
      <c r="R134" s="6" t="n">
        <v>0</v>
      </c>
      <c r="S134" s="6" t="n">
        <v>0</v>
      </c>
      <c r="T134" s="6" t="n">
        <v>0</v>
      </c>
      <c r="U134" s="6" t="n">
        <v>0</v>
      </c>
      <c r="V134" s="6" t="n">
        <v>0</v>
      </c>
      <c r="W134" s="6" t="n">
        <v>0</v>
      </c>
      <c r="X134" s="6" t="n">
        <v>0</v>
      </c>
      <c r="Y134" s="6" t="n">
        <v>0</v>
      </c>
      <c r="Z134" s="6" t="n">
        <v>0</v>
      </c>
      <c r="AA134" s="6" t="n">
        <v>0</v>
      </c>
      <c r="AB134" s="6" t="n">
        <v>0</v>
      </c>
      <c r="AC134" s="6" t="n">
        <v>0</v>
      </c>
      <c r="AD134" s="6" t="n">
        <v>0</v>
      </c>
      <c r="AE134" s="6" t="n">
        <v>0</v>
      </c>
      <c r="AF134" s="6" t="n">
        <v>0</v>
      </c>
      <c r="AG134" s="6" t="n">
        <v>0</v>
      </c>
      <c r="AH134" s="6" t="n">
        <v>0</v>
      </c>
      <c r="AI134" s="6" t="n">
        <v>0</v>
      </c>
      <c r="AJ134" s="6" t="n">
        <v>0</v>
      </c>
      <c r="AK134" s="5" t="inlineStr">
        <is>
          <t>- -</t>
        </is>
      </c>
    </row>
    <row r="135" ht="15" customHeight="1">
      <c r="A135" s="25" t="inlineStr">
        <is>
          <t>ATS000:prk_Canada-rj</t>
        </is>
      </c>
      <c r="B135" s="7" t="inlineStr">
        <is>
          <t xml:space="preserve">    Regional Jets</t>
        </is>
      </c>
      <c r="C135" s="6" t="n">
        <v>57.535</v>
      </c>
      <c r="D135" s="6" t="n">
        <v>57.012646</v>
      </c>
      <c r="E135" s="6" t="n">
        <v>56.23653</v>
      </c>
      <c r="F135" s="6" t="n">
        <v>55.225224</v>
      </c>
      <c r="G135" s="6" t="n">
        <v>53.5191</v>
      </c>
      <c r="H135" s="6" t="n">
        <v>51.753605</v>
      </c>
      <c r="I135" s="6" t="n">
        <v>50.299</v>
      </c>
      <c r="J135" s="6" t="n">
        <v>48.256561</v>
      </c>
      <c r="K135" s="6" t="n">
        <v>46.069912</v>
      </c>
      <c r="L135" s="6" t="n">
        <v>43.996002</v>
      </c>
      <c r="M135" s="6" t="n">
        <v>41.610306</v>
      </c>
      <c r="N135" s="6" t="n">
        <v>39.071259</v>
      </c>
      <c r="O135" s="6" t="n">
        <v>36.281769</v>
      </c>
      <c r="P135" s="6" t="n">
        <v>33.30743</v>
      </c>
      <c r="Q135" s="6" t="n">
        <v>30.257708</v>
      </c>
      <c r="R135" s="6" t="n">
        <v>27.236061</v>
      </c>
      <c r="S135" s="6" t="n">
        <v>24.174047</v>
      </c>
      <c r="T135" s="6" t="n">
        <v>21.039505</v>
      </c>
      <c r="U135" s="6" t="n">
        <v>18.179544</v>
      </c>
      <c r="V135" s="6" t="n">
        <v>15.775371</v>
      </c>
      <c r="W135" s="6" t="n">
        <v>13.654145</v>
      </c>
      <c r="X135" s="6" t="n">
        <v>11.15905</v>
      </c>
      <c r="Y135" s="6" t="n">
        <v>9.874762</v>
      </c>
      <c r="Z135" s="6" t="n">
        <v>8.810604</v>
      </c>
      <c r="AA135" s="6" t="n">
        <v>7.598513</v>
      </c>
      <c r="AB135" s="6" t="n">
        <v>5.946968</v>
      </c>
      <c r="AC135" s="6" t="n">
        <v>5.529007</v>
      </c>
      <c r="AD135" s="6" t="n">
        <v>4.433164</v>
      </c>
      <c r="AE135" s="6" t="n">
        <v>3.582251</v>
      </c>
      <c r="AF135" s="6" t="n">
        <v>2.679178</v>
      </c>
      <c r="AG135" s="6" t="n">
        <v>2.100659</v>
      </c>
      <c r="AH135" s="6" t="n">
        <v>1.687145</v>
      </c>
      <c r="AI135" s="6" t="n">
        <v>0.948312</v>
      </c>
      <c r="AJ135" s="6" t="n">
        <v>0.523048</v>
      </c>
      <c r="AK135" s="5" t="n">
        <v>-0.136365</v>
      </c>
    </row>
    <row r="136" ht="15" customHeight="1">
      <c r="A136" s="25" t="inlineStr">
        <is>
          <t>ATS000:prk_Central_Am</t>
        </is>
      </c>
      <c r="B136" s="7" t="inlineStr">
        <is>
          <t xml:space="preserve">  Central America</t>
        </is>
      </c>
      <c r="C136" s="6" t="n">
        <v>64.974884</v>
      </c>
      <c r="D136" s="6" t="n">
        <v>62.516327</v>
      </c>
      <c r="E136" s="6" t="n">
        <v>60.982719</v>
      </c>
      <c r="F136" s="6" t="n">
        <v>59.42712</v>
      </c>
      <c r="G136" s="6" t="n">
        <v>58.298141</v>
      </c>
      <c r="H136" s="6" t="n">
        <v>56.895691</v>
      </c>
      <c r="I136" s="6" t="n">
        <v>55.146603</v>
      </c>
      <c r="J136" s="6" t="n">
        <v>52.943474</v>
      </c>
      <c r="K136" s="6" t="n">
        <v>50.1884</v>
      </c>
      <c r="L136" s="6" t="n">
        <v>46.835854</v>
      </c>
      <c r="M136" s="6" t="n">
        <v>42.833069</v>
      </c>
      <c r="N136" s="6" t="n">
        <v>38.079624</v>
      </c>
      <c r="O136" s="6" t="n">
        <v>33.185364</v>
      </c>
      <c r="P136" s="6" t="n">
        <v>27.601475</v>
      </c>
      <c r="Q136" s="6" t="n">
        <v>22.920439</v>
      </c>
      <c r="R136" s="6" t="n">
        <v>18.589325</v>
      </c>
      <c r="S136" s="6" t="n">
        <v>15.749455</v>
      </c>
      <c r="T136" s="6" t="n">
        <v>13.628861</v>
      </c>
      <c r="U136" s="6" t="n">
        <v>11.872077</v>
      </c>
      <c r="V136" s="6" t="n">
        <v>10.281026</v>
      </c>
      <c r="W136" s="6" t="n">
        <v>8.828255</v>
      </c>
      <c r="X136" s="6" t="n">
        <v>7.28997</v>
      </c>
      <c r="Y136" s="6" t="n">
        <v>5.704282</v>
      </c>
      <c r="Z136" s="6" t="n">
        <v>3.710838</v>
      </c>
      <c r="AA136" s="6" t="n">
        <v>2.135045</v>
      </c>
      <c r="AB136" s="6" t="n">
        <v>1.283386</v>
      </c>
      <c r="AC136" s="6" t="n">
        <v>0.704694</v>
      </c>
      <c r="AD136" s="6" t="n">
        <v>0.276795</v>
      </c>
      <c r="AE136" s="6" t="n">
        <v>0</v>
      </c>
      <c r="AF136" s="6" t="n">
        <v>0</v>
      </c>
      <c r="AG136" s="6" t="n">
        <v>0</v>
      </c>
      <c r="AH136" s="6" t="n">
        <v>0</v>
      </c>
      <c r="AI136" s="6" t="n">
        <v>0</v>
      </c>
      <c r="AJ136" s="6" t="n">
        <v>0</v>
      </c>
      <c r="AK136" s="5" t="inlineStr">
        <is>
          <t>- -</t>
        </is>
      </c>
    </row>
    <row r="137" ht="15" customHeight="1">
      <c r="A137" s="25" t="inlineStr">
        <is>
          <t>ATS000:prk_Central_Am-n</t>
        </is>
      </c>
      <c r="B137" s="7" t="inlineStr">
        <is>
          <t xml:space="preserve">    Narrow Body Aircraft</t>
        </is>
      </c>
      <c r="C137" s="6" t="n">
        <v>37.666512</v>
      </c>
      <c r="D137" s="6" t="n">
        <v>36.584106</v>
      </c>
      <c r="E137" s="6" t="n">
        <v>35.446449</v>
      </c>
      <c r="F137" s="6" t="n">
        <v>34.229668</v>
      </c>
      <c r="G137" s="6" t="n">
        <v>33.38588</v>
      </c>
      <c r="H137" s="6" t="n">
        <v>32.298065</v>
      </c>
      <c r="I137" s="6" t="n">
        <v>30.963507</v>
      </c>
      <c r="J137" s="6" t="n">
        <v>29.296461</v>
      </c>
      <c r="K137" s="6" t="n">
        <v>27.222218</v>
      </c>
      <c r="L137" s="6" t="n">
        <v>24.717661</v>
      </c>
      <c r="M137" s="6" t="n">
        <v>21.74334</v>
      </c>
      <c r="N137" s="6" t="n">
        <v>18.202337</v>
      </c>
      <c r="O137" s="6" t="n">
        <v>14.510663</v>
      </c>
      <c r="P137" s="6" t="n">
        <v>10.319381</v>
      </c>
      <c r="Q137" s="6" t="n">
        <v>7.087763</v>
      </c>
      <c r="R137" s="6" t="n">
        <v>4.181204</v>
      </c>
      <c r="S137" s="6" t="n">
        <v>2.81333</v>
      </c>
      <c r="T137" s="6" t="n">
        <v>2.031227</v>
      </c>
      <c r="U137" s="6" t="n">
        <v>1.588004</v>
      </c>
      <c r="V137" s="6" t="n">
        <v>1.370385</v>
      </c>
      <c r="W137" s="6" t="n">
        <v>1.249581</v>
      </c>
      <c r="X137" s="6" t="n">
        <v>1.171257</v>
      </c>
      <c r="Y137" s="6" t="n">
        <v>1.118136</v>
      </c>
      <c r="Z137" s="6" t="n">
        <v>0.845435</v>
      </c>
      <c r="AA137" s="6" t="n">
        <v>0.053342</v>
      </c>
      <c r="AB137" s="6" t="n">
        <v>0</v>
      </c>
      <c r="AC137" s="6" t="n">
        <v>0</v>
      </c>
      <c r="AD137" s="6" t="n">
        <v>0</v>
      </c>
      <c r="AE137" s="6" t="n">
        <v>0</v>
      </c>
      <c r="AF137" s="6" t="n">
        <v>0</v>
      </c>
      <c r="AG137" s="6" t="n">
        <v>0</v>
      </c>
      <c r="AH137" s="6" t="n">
        <v>0</v>
      </c>
      <c r="AI137" s="6" t="n">
        <v>0</v>
      </c>
      <c r="AJ137" s="6" t="n">
        <v>0</v>
      </c>
      <c r="AK137" s="5" t="inlineStr">
        <is>
          <t>- -</t>
        </is>
      </c>
    </row>
    <row r="138" ht="15" customHeight="1">
      <c r="A138" s="25" t="inlineStr">
        <is>
          <t>ATS000:prk_Central_Am-w</t>
        </is>
      </c>
      <c r="B138" s="7" t="inlineStr">
        <is>
          <t xml:space="preserve">    Wide Body Aircraft</t>
        </is>
      </c>
      <c r="C138" s="6" t="n">
        <v>1.50937</v>
      </c>
      <c r="D138" s="6" t="n">
        <v>0.369442</v>
      </c>
      <c r="E138" s="6" t="n">
        <v>0.234469</v>
      </c>
      <c r="F138" s="6" t="n">
        <v>0.139827</v>
      </c>
      <c r="G138" s="6" t="n">
        <v>0.076891</v>
      </c>
      <c r="H138" s="6" t="n">
        <v>0.037864</v>
      </c>
      <c r="I138" s="6" t="n">
        <v>0.01601</v>
      </c>
      <c r="J138" s="6" t="n">
        <v>0.00547</v>
      </c>
      <c r="K138" s="6" t="n">
        <v>0.001403</v>
      </c>
      <c r="L138" s="6" t="n">
        <v>0.000404</v>
      </c>
      <c r="M138" s="6" t="n">
        <v>0.00027</v>
      </c>
      <c r="N138" s="6" t="n">
        <v>0</v>
      </c>
      <c r="O138" s="6" t="n">
        <v>0</v>
      </c>
      <c r="P138" s="6" t="n">
        <v>0</v>
      </c>
      <c r="Q138" s="6" t="n">
        <v>0</v>
      </c>
      <c r="R138" s="6" t="n">
        <v>0</v>
      </c>
      <c r="S138" s="6" t="n">
        <v>0</v>
      </c>
      <c r="T138" s="6" t="n">
        <v>0</v>
      </c>
      <c r="U138" s="6" t="n">
        <v>0</v>
      </c>
      <c r="V138" s="6" t="n">
        <v>0</v>
      </c>
      <c r="W138" s="6" t="n">
        <v>0</v>
      </c>
      <c r="X138" s="6" t="n">
        <v>0</v>
      </c>
      <c r="Y138" s="6" t="n">
        <v>0</v>
      </c>
      <c r="Z138" s="6" t="n">
        <v>0</v>
      </c>
      <c r="AA138" s="6" t="n">
        <v>0</v>
      </c>
      <c r="AB138" s="6" t="n">
        <v>0</v>
      </c>
      <c r="AC138" s="6" t="n">
        <v>0</v>
      </c>
      <c r="AD138" s="6" t="n">
        <v>0</v>
      </c>
      <c r="AE138" s="6" t="n">
        <v>0</v>
      </c>
      <c r="AF138" s="6" t="n">
        <v>0</v>
      </c>
      <c r="AG138" s="6" t="n">
        <v>0</v>
      </c>
      <c r="AH138" s="6" t="n">
        <v>0</v>
      </c>
      <c r="AI138" s="6" t="n">
        <v>0</v>
      </c>
      <c r="AJ138" s="6" t="n">
        <v>0</v>
      </c>
      <c r="AK138" s="5" t="inlineStr">
        <is>
          <t>- -</t>
        </is>
      </c>
    </row>
    <row r="139" ht="15" customHeight="1">
      <c r="A139" s="25" t="inlineStr">
        <is>
          <t>ATS000:prk_Central_Am-r</t>
        </is>
      </c>
      <c r="B139" s="7" t="inlineStr">
        <is>
          <t xml:space="preserve">    Regional Jets</t>
        </is>
      </c>
      <c r="C139" s="6" t="n">
        <v>25.799</v>
      </c>
      <c r="D139" s="6" t="n">
        <v>25.562777</v>
      </c>
      <c r="E139" s="6" t="n">
        <v>25.301802</v>
      </c>
      <c r="F139" s="6" t="n">
        <v>25.057625</v>
      </c>
      <c r="G139" s="6" t="n">
        <v>24.835371</v>
      </c>
      <c r="H139" s="6" t="n">
        <v>24.559763</v>
      </c>
      <c r="I139" s="6" t="n">
        <v>24.167086</v>
      </c>
      <c r="J139" s="6" t="n">
        <v>23.641544</v>
      </c>
      <c r="K139" s="6" t="n">
        <v>22.964781</v>
      </c>
      <c r="L139" s="6" t="n">
        <v>22.117786</v>
      </c>
      <c r="M139" s="6" t="n">
        <v>21.089458</v>
      </c>
      <c r="N139" s="6" t="n">
        <v>19.877287</v>
      </c>
      <c r="O139" s="6" t="n">
        <v>18.6747</v>
      </c>
      <c r="P139" s="6" t="n">
        <v>17.282093</v>
      </c>
      <c r="Q139" s="6" t="n">
        <v>15.832675</v>
      </c>
      <c r="R139" s="6" t="n">
        <v>14.408121</v>
      </c>
      <c r="S139" s="6" t="n">
        <v>12.936125</v>
      </c>
      <c r="T139" s="6" t="n">
        <v>11.597634</v>
      </c>
      <c r="U139" s="6" t="n">
        <v>10.284073</v>
      </c>
      <c r="V139" s="6" t="n">
        <v>8.910641</v>
      </c>
      <c r="W139" s="6" t="n">
        <v>7.578673</v>
      </c>
      <c r="X139" s="6" t="n">
        <v>6.118713</v>
      </c>
      <c r="Y139" s="6" t="n">
        <v>4.586146</v>
      </c>
      <c r="Z139" s="6" t="n">
        <v>2.865403</v>
      </c>
      <c r="AA139" s="6" t="n">
        <v>2.081702</v>
      </c>
      <c r="AB139" s="6" t="n">
        <v>1.283386</v>
      </c>
      <c r="AC139" s="6" t="n">
        <v>0.704694</v>
      </c>
      <c r="AD139" s="6" t="n">
        <v>0.276795</v>
      </c>
      <c r="AE139" s="6" t="n">
        <v>0</v>
      </c>
      <c r="AF139" s="6" t="n">
        <v>0</v>
      </c>
      <c r="AG139" s="6" t="n">
        <v>0</v>
      </c>
      <c r="AH139" s="6" t="n">
        <v>0</v>
      </c>
      <c r="AI139" s="6" t="n">
        <v>0</v>
      </c>
      <c r="AJ139" s="6" t="n">
        <v>0</v>
      </c>
      <c r="AK139" s="5" t="inlineStr">
        <is>
          <t>- -</t>
        </is>
      </c>
    </row>
    <row r="140" ht="15" customHeight="1">
      <c r="A140" s="25" t="inlineStr">
        <is>
          <t>ATS000:prk_South_Am</t>
        </is>
      </c>
      <c r="B140" s="7" t="inlineStr">
        <is>
          <t xml:space="preserve">  South America</t>
        </is>
      </c>
      <c r="C140" s="6" t="n">
        <v>140.024002</v>
      </c>
      <c r="D140" s="6" t="n">
        <v>133.45694</v>
      </c>
      <c r="E140" s="6" t="n">
        <v>128.104889</v>
      </c>
      <c r="F140" s="6" t="n">
        <v>122.992668</v>
      </c>
      <c r="G140" s="6" t="n">
        <v>117.676682</v>
      </c>
      <c r="H140" s="6" t="n">
        <v>112.690331</v>
      </c>
      <c r="I140" s="6" t="n">
        <v>106.359024</v>
      </c>
      <c r="J140" s="6" t="n">
        <v>102.419937</v>
      </c>
      <c r="K140" s="6" t="n">
        <v>98.970253</v>
      </c>
      <c r="L140" s="6" t="n">
        <v>97.174576</v>
      </c>
      <c r="M140" s="6" t="n">
        <v>94.83374000000001</v>
      </c>
      <c r="N140" s="6" t="n">
        <v>91.98313899999999</v>
      </c>
      <c r="O140" s="6" t="n">
        <v>89.416534</v>
      </c>
      <c r="P140" s="6" t="n">
        <v>86.238907</v>
      </c>
      <c r="Q140" s="6" t="n">
        <v>83.07036600000001</v>
      </c>
      <c r="R140" s="6" t="n">
        <v>80.21221199999999</v>
      </c>
      <c r="S140" s="6" t="n">
        <v>77.463211</v>
      </c>
      <c r="T140" s="6" t="n">
        <v>74.199333</v>
      </c>
      <c r="U140" s="6" t="n">
        <v>70.3965</v>
      </c>
      <c r="V140" s="6" t="n">
        <v>66.839478</v>
      </c>
      <c r="W140" s="6" t="n">
        <v>64.775375</v>
      </c>
      <c r="X140" s="6" t="n">
        <v>60.229652</v>
      </c>
      <c r="Y140" s="6" t="n">
        <v>58.396713</v>
      </c>
      <c r="Z140" s="6" t="n">
        <v>51.557251</v>
      </c>
      <c r="AA140" s="6" t="n">
        <v>44.717781</v>
      </c>
      <c r="AB140" s="6" t="n">
        <v>37.453896</v>
      </c>
      <c r="AC140" s="6" t="n">
        <v>33.937466</v>
      </c>
      <c r="AD140" s="6" t="n">
        <v>25.06539</v>
      </c>
      <c r="AE140" s="6" t="n">
        <v>23.047768</v>
      </c>
      <c r="AF140" s="6" t="n">
        <v>23.034437</v>
      </c>
      <c r="AG140" s="6" t="n">
        <v>19.024496</v>
      </c>
      <c r="AH140" s="6" t="n">
        <v>17.017189</v>
      </c>
      <c r="AI140" s="6" t="n">
        <v>15.009647</v>
      </c>
      <c r="AJ140" s="6" t="n">
        <v>13.006657</v>
      </c>
      <c r="AK140" s="5" t="n">
        <v>-0.070176</v>
      </c>
    </row>
    <row r="141" ht="15" customHeight="1">
      <c r="A141" s="25" t="inlineStr">
        <is>
          <t>ATS000:prk_South_Am-nb</t>
        </is>
      </c>
      <c r="B141" s="7" t="inlineStr">
        <is>
          <t xml:space="preserve">    Narrow Body Aircraft</t>
        </is>
      </c>
      <c r="C141" s="6" t="n">
        <v>54.922001</v>
      </c>
      <c r="D141" s="6" t="n">
        <v>49.656872</v>
      </c>
      <c r="E141" s="6" t="n">
        <v>45.535065</v>
      </c>
      <c r="F141" s="6" t="n">
        <v>41.174618</v>
      </c>
      <c r="G141" s="6" t="n">
        <v>36.551254</v>
      </c>
      <c r="H141" s="6" t="n">
        <v>32.339775</v>
      </c>
      <c r="I141" s="6" t="n">
        <v>27.003897</v>
      </c>
      <c r="J141" s="6" t="n">
        <v>23.585306</v>
      </c>
      <c r="K141" s="6" t="n">
        <v>21.04422</v>
      </c>
      <c r="L141" s="6" t="n">
        <v>20.263906</v>
      </c>
      <c r="M141" s="6" t="n">
        <v>19.168129</v>
      </c>
      <c r="N141" s="6" t="n">
        <v>17.485888</v>
      </c>
      <c r="O141" s="6" t="n">
        <v>16.168325</v>
      </c>
      <c r="P141" s="6" t="n">
        <v>14.497519</v>
      </c>
      <c r="Q141" s="6" t="n">
        <v>13.419774</v>
      </c>
      <c r="R141" s="6" t="n">
        <v>13.327424</v>
      </c>
      <c r="S141" s="6" t="n">
        <v>13.246987</v>
      </c>
      <c r="T141" s="6" t="n">
        <v>12.191608</v>
      </c>
      <c r="U141" s="6" t="n">
        <v>12.143706</v>
      </c>
      <c r="V141" s="6" t="n">
        <v>12.106342</v>
      </c>
      <c r="W141" s="6" t="n">
        <v>12.07763</v>
      </c>
      <c r="X141" s="6" t="n">
        <v>12.055894</v>
      </c>
      <c r="Y141" s="6" t="n">
        <v>12.039684</v>
      </c>
      <c r="Z141" s="6" t="n">
        <v>11.02778</v>
      </c>
      <c r="AA141" s="6" t="n">
        <v>10.50773</v>
      </c>
      <c r="AB141" s="6" t="n">
        <v>8.013033999999999</v>
      </c>
      <c r="AC141" s="6" t="n">
        <v>6.991151</v>
      </c>
      <c r="AD141" s="6" t="n">
        <v>4</v>
      </c>
      <c r="AE141" s="6" t="n">
        <v>4</v>
      </c>
      <c r="AF141" s="6" t="n">
        <v>4</v>
      </c>
      <c r="AG141" s="6" t="n">
        <v>4</v>
      </c>
      <c r="AH141" s="6" t="n">
        <v>4</v>
      </c>
      <c r="AI141" s="6" t="n">
        <v>3</v>
      </c>
      <c r="AJ141" s="6" t="n">
        <v>1</v>
      </c>
      <c r="AK141" s="5" t="n">
        <v>-0.114883</v>
      </c>
    </row>
    <row r="142" ht="15" customHeight="1">
      <c r="A142" s="25" t="inlineStr">
        <is>
          <t>ATS000:prk_South_Am-wb</t>
        </is>
      </c>
      <c r="B142" s="7" t="inlineStr">
        <is>
          <t xml:space="preserve">    Wide Body Aircraft</t>
        </is>
      </c>
      <c r="C142" s="6" t="n">
        <v>13.26</v>
      </c>
      <c r="D142" s="6" t="n">
        <v>12.202678</v>
      </c>
      <c r="E142" s="6" t="n">
        <v>11.292742</v>
      </c>
      <c r="F142" s="6" t="n">
        <v>10.92113</v>
      </c>
      <c r="G142" s="6" t="n">
        <v>10.672549</v>
      </c>
      <c r="H142" s="6" t="n">
        <v>10.384254</v>
      </c>
      <c r="I142" s="6" t="n">
        <v>10.209257</v>
      </c>
      <c r="J142" s="6" t="n">
        <v>10.107836</v>
      </c>
      <c r="K142" s="6" t="n">
        <v>9.746656</v>
      </c>
      <c r="L142" s="6" t="n">
        <v>9.415969</v>
      </c>
      <c r="M142" s="6" t="n">
        <v>9.000761000000001</v>
      </c>
      <c r="N142" s="6" t="n">
        <v>8.811992</v>
      </c>
      <c r="O142" s="6" t="n">
        <v>8.691354</v>
      </c>
      <c r="P142" s="6" t="n">
        <v>8.472711</v>
      </c>
      <c r="Q142" s="6" t="n">
        <v>7.831967</v>
      </c>
      <c r="R142" s="6" t="n">
        <v>6.753472</v>
      </c>
      <c r="S142" s="6" t="n">
        <v>6.129421</v>
      </c>
      <c r="T142" s="6" t="n">
        <v>5.757256</v>
      </c>
      <c r="U142" s="6" t="n">
        <v>5.625729</v>
      </c>
      <c r="V142" s="6" t="n">
        <v>5.511062</v>
      </c>
      <c r="W142" s="6" t="n">
        <v>5.412519</v>
      </c>
      <c r="X142" s="6" t="n">
        <v>5.32903</v>
      </c>
      <c r="Y142" s="6" t="n">
        <v>5.125089</v>
      </c>
      <c r="Z142" s="6" t="n">
        <v>4.298353</v>
      </c>
      <c r="AA142" s="6" t="n">
        <v>2.840748</v>
      </c>
      <c r="AB142" s="6" t="n">
        <v>1.094134</v>
      </c>
      <c r="AC142" s="6" t="n">
        <v>0.088349</v>
      </c>
      <c r="AD142" s="6" t="n">
        <v>0.065389</v>
      </c>
      <c r="AE142" s="6" t="n">
        <v>0.047769</v>
      </c>
      <c r="AF142" s="6" t="n">
        <v>0.034438</v>
      </c>
      <c r="AG142" s="6" t="n">
        <v>0.024496</v>
      </c>
      <c r="AH142" s="6" t="n">
        <v>0.017189</v>
      </c>
      <c r="AI142" s="6" t="n">
        <v>0.009646999999999999</v>
      </c>
      <c r="AJ142" s="6" t="n">
        <v>0.006656</v>
      </c>
      <c r="AK142" s="5" t="n">
        <v>-0.209277</v>
      </c>
    </row>
    <row r="143" ht="15" customHeight="1">
      <c r="A143" s="25" t="inlineStr">
        <is>
          <t>ATS000:prk_South_Am-rj</t>
        </is>
      </c>
      <c r="B143" s="7" t="inlineStr">
        <is>
          <t xml:space="preserve">    Regional Jets</t>
        </is>
      </c>
      <c r="C143" s="6" t="n">
        <v>71.84200300000001</v>
      </c>
      <c r="D143" s="6" t="n">
        <v>71.597382</v>
      </c>
      <c r="E143" s="6" t="n">
        <v>71.277092</v>
      </c>
      <c r="F143" s="6" t="n">
        <v>70.896919</v>
      </c>
      <c r="G143" s="6" t="n">
        <v>70.452873</v>
      </c>
      <c r="H143" s="6" t="n">
        <v>69.966301</v>
      </c>
      <c r="I143" s="6" t="n">
        <v>69.14587400000001</v>
      </c>
      <c r="J143" s="6" t="n">
        <v>68.72679100000001</v>
      </c>
      <c r="K143" s="6" t="n">
        <v>68.17937499999999</v>
      </c>
      <c r="L143" s="6" t="n">
        <v>67.494705</v>
      </c>
      <c r="M143" s="6" t="n">
        <v>66.66484800000001</v>
      </c>
      <c r="N143" s="6" t="n">
        <v>65.68525700000001</v>
      </c>
      <c r="O143" s="6" t="n">
        <v>64.556854</v>
      </c>
      <c r="P143" s="6" t="n">
        <v>63.268681</v>
      </c>
      <c r="Q143" s="6" t="n">
        <v>61.818623</v>
      </c>
      <c r="R143" s="6" t="n">
        <v>60.131313</v>
      </c>
      <c r="S143" s="6" t="n">
        <v>58.086807</v>
      </c>
      <c r="T143" s="6" t="n">
        <v>56.250469</v>
      </c>
      <c r="U143" s="6" t="n">
        <v>52.627068</v>
      </c>
      <c r="V143" s="6" t="n">
        <v>49.222069</v>
      </c>
      <c r="W143" s="6" t="n">
        <v>47.285229</v>
      </c>
      <c r="X143" s="6" t="n">
        <v>42.844727</v>
      </c>
      <c r="Y143" s="6" t="n">
        <v>41.231941</v>
      </c>
      <c r="Z143" s="6" t="n">
        <v>36.231117</v>
      </c>
      <c r="AA143" s="6" t="n">
        <v>31.369303</v>
      </c>
      <c r="AB143" s="6" t="n">
        <v>28.346727</v>
      </c>
      <c r="AC143" s="6" t="n">
        <v>26.857965</v>
      </c>
      <c r="AD143" s="6" t="n">
        <v>21</v>
      </c>
      <c r="AE143" s="6" t="n">
        <v>19</v>
      </c>
      <c r="AF143" s="6" t="n">
        <v>19</v>
      </c>
      <c r="AG143" s="6" t="n">
        <v>15</v>
      </c>
      <c r="AH143" s="6" t="n">
        <v>13</v>
      </c>
      <c r="AI143" s="6" t="n">
        <v>12</v>
      </c>
      <c r="AJ143" s="6" t="n">
        <v>12</v>
      </c>
      <c r="AK143" s="5" t="n">
        <v>-0.054288</v>
      </c>
    </row>
    <row r="144" ht="15" customHeight="1">
      <c r="A144" s="25" t="inlineStr">
        <is>
          <t>ATS000:prk_Europe</t>
        </is>
      </c>
      <c r="B144" s="7" t="inlineStr">
        <is>
          <t xml:space="preserve">  Europe</t>
        </is>
      </c>
      <c r="C144" s="6" t="n">
        <v>392.032135</v>
      </c>
      <c r="D144" s="6" t="n">
        <v>381.481171</v>
      </c>
      <c r="E144" s="6" t="n">
        <v>370.101929</v>
      </c>
      <c r="F144" s="6" t="n">
        <v>357.390198</v>
      </c>
      <c r="G144" s="6" t="n">
        <v>342.459564</v>
      </c>
      <c r="H144" s="6" t="n">
        <v>324.494202</v>
      </c>
      <c r="I144" s="6" t="n">
        <v>305.585022</v>
      </c>
      <c r="J144" s="6" t="n">
        <v>288.355347</v>
      </c>
      <c r="K144" s="6" t="n">
        <v>272.538513</v>
      </c>
      <c r="L144" s="6" t="n">
        <v>254.106415</v>
      </c>
      <c r="M144" s="6" t="n">
        <v>234.113144</v>
      </c>
      <c r="N144" s="6" t="n">
        <v>215.332397</v>
      </c>
      <c r="O144" s="6" t="n">
        <v>193.980957</v>
      </c>
      <c r="P144" s="6" t="n">
        <v>175.179825</v>
      </c>
      <c r="Q144" s="6" t="n">
        <v>160.655396</v>
      </c>
      <c r="R144" s="6" t="n">
        <v>136.964233</v>
      </c>
      <c r="S144" s="6" t="n">
        <v>115.206436</v>
      </c>
      <c r="T144" s="6" t="n">
        <v>96.95040899999999</v>
      </c>
      <c r="U144" s="6" t="n">
        <v>83.455887</v>
      </c>
      <c r="V144" s="6" t="n">
        <v>68.691109</v>
      </c>
      <c r="W144" s="6" t="n">
        <v>57.359905</v>
      </c>
      <c r="X144" s="6" t="n">
        <v>48.68861</v>
      </c>
      <c r="Y144" s="6" t="n">
        <v>42.04356</v>
      </c>
      <c r="Z144" s="6" t="n">
        <v>38.628593</v>
      </c>
      <c r="AA144" s="6" t="n">
        <v>31.542427</v>
      </c>
      <c r="AB144" s="6" t="n">
        <v>22.983791</v>
      </c>
      <c r="AC144" s="6" t="n">
        <v>15.457098</v>
      </c>
      <c r="AD144" s="6" t="n">
        <v>13</v>
      </c>
      <c r="AE144" s="6" t="n">
        <v>13</v>
      </c>
      <c r="AF144" s="6" t="n">
        <v>10</v>
      </c>
      <c r="AG144" s="6" t="n">
        <v>6</v>
      </c>
      <c r="AH144" s="6" t="n">
        <v>6</v>
      </c>
      <c r="AI144" s="6" t="n">
        <v>6</v>
      </c>
      <c r="AJ144" s="6" t="n">
        <v>5</v>
      </c>
      <c r="AK144" s="5" t="n">
        <v>-0.126683</v>
      </c>
    </row>
    <row r="145" ht="15" customHeight="1">
      <c r="A145" s="25" t="inlineStr">
        <is>
          <t>ATS000:prk_Europe-nb</t>
        </is>
      </c>
      <c r="B145" s="7" t="inlineStr">
        <is>
          <t xml:space="preserve">    Narrow Body Aircraft</t>
        </is>
      </c>
      <c r="C145" s="6" t="n">
        <v>127.318604</v>
      </c>
      <c r="D145" s="6" t="n">
        <v>124.558929</v>
      </c>
      <c r="E145" s="6" t="n">
        <v>120.765366</v>
      </c>
      <c r="F145" s="6" t="n">
        <v>116.560646</v>
      </c>
      <c r="G145" s="6" t="n">
        <v>111.68264</v>
      </c>
      <c r="H145" s="6" t="n">
        <v>105.844398</v>
      </c>
      <c r="I145" s="6" t="n">
        <v>101.334625</v>
      </c>
      <c r="J145" s="6" t="n">
        <v>99.4254</v>
      </c>
      <c r="K145" s="6" t="n">
        <v>96.42789500000001</v>
      </c>
      <c r="L145" s="6" t="n">
        <v>89.499123</v>
      </c>
      <c r="M145" s="6" t="n">
        <v>83.447357</v>
      </c>
      <c r="N145" s="6" t="n">
        <v>77.10178399999999</v>
      </c>
      <c r="O145" s="6" t="n">
        <v>67.479294</v>
      </c>
      <c r="P145" s="6" t="n">
        <v>61.089233</v>
      </c>
      <c r="Q145" s="6" t="n">
        <v>57.895863</v>
      </c>
      <c r="R145" s="6" t="n">
        <v>50.872482</v>
      </c>
      <c r="S145" s="6" t="n">
        <v>48</v>
      </c>
      <c r="T145" s="6" t="n">
        <v>47</v>
      </c>
      <c r="U145" s="6" t="n">
        <v>47</v>
      </c>
      <c r="V145" s="6" t="n">
        <v>47</v>
      </c>
      <c r="W145" s="6" t="n">
        <v>41</v>
      </c>
      <c r="X145" s="6" t="n">
        <v>40</v>
      </c>
      <c r="Y145" s="6" t="n">
        <v>37.04356</v>
      </c>
      <c r="Z145" s="6" t="n">
        <v>34</v>
      </c>
      <c r="AA145" s="6" t="n">
        <v>28.324408</v>
      </c>
      <c r="AB145" s="6" t="n">
        <v>21</v>
      </c>
      <c r="AC145" s="6" t="n">
        <v>14.990871</v>
      </c>
      <c r="AD145" s="6" t="n">
        <v>13</v>
      </c>
      <c r="AE145" s="6" t="n">
        <v>13</v>
      </c>
      <c r="AF145" s="6" t="n">
        <v>10</v>
      </c>
      <c r="AG145" s="6" t="n">
        <v>6</v>
      </c>
      <c r="AH145" s="6" t="n">
        <v>6</v>
      </c>
      <c r="AI145" s="6" t="n">
        <v>6</v>
      </c>
      <c r="AJ145" s="6" t="n">
        <v>5</v>
      </c>
      <c r="AK145" s="5" t="n">
        <v>-0.095596</v>
      </c>
    </row>
    <row r="146" ht="15" customHeight="1">
      <c r="A146" s="25" t="inlineStr">
        <is>
          <t>ATS000:prk_Europe-wb</t>
        </is>
      </c>
      <c r="B146" s="7" t="inlineStr">
        <is>
          <t xml:space="preserve">    Wide Body Aircraft</t>
        </is>
      </c>
      <c r="C146" s="6" t="n">
        <v>94.81950399999999</v>
      </c>
      <c r="D146" s="6" t="n">
        <v>91.80407</v>
      </c>
      <c r="E146" s="6" t="n">
        <v>89.542007</v>
      </c>
      <c r="F146" s="6" t="n">
        <v>87.125381</v>
      </c>
      <c r="G146" s="6" t="n">
        <v>84.222641</v>
      </c>
      <c r="H146" s="6" t="n">
        <v>80.064476</v>
      </c>
      <c r="I146" s="6" t="n">
        <v>74.83847</v>
      </c>
      <c r="J146" s="6" t="n">
        <v>68.930603</v>
      </c>
      <c r="K146" s="6" t="n">
        <v>65.419983</v>
      </c>
      <c r="L146" s="6" t="n">
        <v>64.11032899999999</v>
      </c>
      <c r="M146" s="6" t="n">
        <v>61.170689</v>
      </c>
      <c r="N146" s="6" t="n">
        <v>59.323227</v>
      </c>
      <c r="O146" s="6" t="n">
        <v>56.698067</v>
      </c>
      <c r="P146" s="6" t="n">
        <v>53.395706</v>
      </c>
      <c r="Q146" s="6" t="n">
        <v>51.617603</v>
      </c>
      <c r="R146" s="6" t="n">
        <v>44.617393</v>
      </c>
      <c r="S146" s="6" t="n">
        <v>34.066418</v>
      </c>
      <c r="T146" s="6" t="n">
        <v>24.427061</v>
      </c>
      <c r="U146" s="6" t="n">
        <v>16.760612</v>
      </c>
      <c r="V146" s="6" t="n">
        <v>7.397914</v>
      </c>
      <c r="W146" s="6" t="n">
        <v>7</v>
      </c>
      <c r="X146" s="6" t="n">
        <v>2.597784</v>
      </c>
      <c r="Y146" s="6" t="n">
        <v>0</v>
      </c>
      <c r="Z146" s="6" t="n">
        <v>0</v>
      </c>
      <c r="AA146" s="6" t="n">
        <v>0</v>
      </c>
      <c r="AB146" s="6" t="n">
        <v>0</v>
      </c>
      <c r="AC146" s="6" t="n">
        <v>0</v>
      </c>
      <c r="AD146" s="6" t="n">
        <v>0</v>
      </c>
      <c r="AE146" s="6" t="n">
        <v>0</v>
      </c>
      <c r="AF146" s="6" t="n">
        <v>0</v>
      </c>
      <c r="AG146" s="6" t="n">
        <v>0</v>
      </c>
      <c r="AH146" s="6" t="n">
        <v>0</v>
      </c>
      <c r="AI146" s="6" t="n">
        <v>0</v>
      </c>
      <c r="AJ146" s="6" t="n">
        <v>0</v>
      </c>
      <c r="AK146" s="5" t="inlineStr">
        <is>
          <t>- -</t>
        </is>
      </c>
    </row>
    <row r="147" ht="15" customHeight="1">
      <c r="A147" s="25" t="inlineStr">
        <is>
          <t>ATS000:prk_Europe-rj</t>
        </is>
      </c>
      <c r="B147" s="7" t="inlineStr">
        <is>
          <t xml:space="preserve">    Regional Jets</t>
        </is>
      </c>
      <c r="C147" s="6" t="n">
        <v>169.894028</v>
      </c>
      <c r="D147" s="6" t="n">
        <v>165.118164</v>
      </c>
      <c r="E147" s="6" t="n">
        <v>159.79454</v>
      </c>
      <c r="F147" s="6" t="n">
        <v>153.704147</v>
      </c>
      <c r="G147" s="6" t="n">
        <v>146.554291</v>
      </c>
      <c r="H147" s="6" t="n">
        <v>138.585327</v>
      </c>
      <c r="I147" s="6" t="n">
        <v>129.411942</v>
      </c>
      <c r="J147" s="6" t="n">
        <v>119.999352</v>
      </c>
      <c r="K147" s="6" t="n">
        <v>110.690659</v>
      </c>
      <c r="L147" s="6" t="n">
        <v>100.496956</v>
      </c>
      <c r="M147" s="6" t="n">
        <v>89.495102</v>
      </c>
      <c r="N147" s="6" t="n">
        <v>78.907372</v>
      </c>
      <c r="O147" s="6" t="n">
        <v>69.803589</v>
      </c>
      <c r="P147" s="6" t="n">
        <v>60.694889</v>
      </c>
      <c r="Q147" s="6" t="n">
        <v>51.141937</v>
      </c>
      <c r="R147" s="6" t="n">
        <v>41.474365</v>
      </c>
      <c r="S147" s="6" t="n">
        <v>33.140018</v>
      </c>
      <c r="T147" s="6" t="n">
        <v>25.52335</v>
      </c>
      <c r="U147" s="6" t="n">
        <v>19.695276</v>
      </c>
      <c r="V147" s="6" t="n">
        <v>14.293196</v>
      </c>
      <c r="W147" s="6" t="n">
        <v>9.359904999999999</v>
      </c>
      <c r="X147" s="6" t="n">
        <v>6.090823</v>
      </c>
      <c r="Y147" s="6" t="n">
        <v>5</v>
      </c>
      <c r="Z147" s="6" t="n">
        <v>4.628594</v>
      </c>
      <c r="AA147" s="6" t="n">
        <v>3.218019</v>
      </c>
      <c r="AB147" s="6" t="n">
        <v>1.983791</v>
      </c>
      <c r="AC147" s="6" t="n">
        <v>0.466227</v>
      </c>
      <c r="AD147" s="6" t="n">
        <v>0</v>
      </c>
      <c r="AE147" s="6" t="n">
        <v>0</v>
      </c>
      <c r="AF147" s="6" t="n">
        <v>0</v>
      </c>
      <c r="AG147" s="6" t="n">
        <v>0</v>
      </c>
      <c r="AH147" s="6" t="n">
        <v>0</v>
      </c>
      <c r="AI147" s="6" t="n">
        <v>0</v>
      </c>
      <c r="AJ147" s="6" t="n">
        <v>0</v>
      </c>
      <c r="AK147" s="5" t="inlineStr">
        <is>
          <t>- -</t>
        </is>
      </c>
    </row>
    <row r="148" ht="15" customHeight="1">
      <c r="A148" s="25" t="inlineStr">
        <is>
          <t>ATS000:prk_Africa</t>
        </is>
      </c>
      <c r="B148" s="7" t="inlineStr">
        <is>
          <t xml:space="preserve">  Africa</t>
        </is>
      </c>
      <c r="C148" s="6" t="n">
        <v>174.275146</v>
      </c>
      <c r="D148" s="6" t="n">
        <v>159.396317</v>
      </c>
      <c r="E148" s="6" t="n">
        <v>141.751221</v>
      </c>
      <c r="F148" s="6" t="n">
        <v>121.744179</v>
      </c>
      <c r="G148" s="6" t="n">
        <v>99.447266</v>
      </c>
      <c r="H148" s="6" t="n">
        <v>78.722672</v>
      </c>
      <c r="I148" s="6" t="n">
        <v>69.864784</v>
      </c>
      <c r="J148" s="6" t="n">
        <v>61.25481</v>
      </c>
      <c r="K148" s="6" t="n">
        <v>53.444874</v>
      </c>
      <c r="L148" s="6" t="n">
        <v>45.908894</v>
      </c>
      <c r="M148" s="6" t="n">
        <v>39.264336</v>
      </c>
      <c r="N148" s="6" t="n">
        <v>31.57378</v>
      </c>
      <c r="O148" s="6" t="n">
        <v>23.285351</v>
      </c>
      <c r="P148" s="6" t="n">
        <v>14.525385</v>
      </c>
      <c r="Q148" s="6" t="n">
        <v>11.116631</v>
      </c>
      <c r="R148" s="6" t="n">
        <v>9.629894</v>
      </c>
      <c r="S148" s="6" t="n">
        <v>8.232438999999999</v>
      </c>
      <c r="T148" s="6" t="n">
        <v>7.727801</v>
      </c>
      <c r="U148" s="6" t="n">
        <v>7.31131</v>
      </c>
      <c r="V148" s="6" t="n">
        <v>6.044627</v>
      </c>
      <c r="W148" s="6" t="n">
        <v>4</v>
      </c>
      <c r="X148" s="6" t="n">
        <v>4</v>
      </c>
      <c r="Y148" s="6" t="n">
        <v>3.764473</v>
      </c>
      <c r="Z148" s="6" t="n">
        <v>3.419249</v>
      </c>
      <c r="AA148" s="6" t="n">
        <v>3.140162</v>
      </c>
      <c r="AB148" s="6" t="n">
        <v>3</v>
      </c>
      <c r="AC148" s="6" t="n">
        <v>2.450733</v>
      </c>
      <c r="AD148" s="6" t="n">
        <v>1.213568</v>
      </c>
      <c r="AE148" s="6" t="n">
        <v>0</v>
      </c>
      <c r="AF148" s="6" t="n">
        <v>0</v>
      </c>
      <c r="AG148" s="6" t="n">
        <v>0</v>
      </c>
      <c r="AH148" s="6" t="n">
        <v>0</v>
      </c>
      <c r="AI148" s="6" t="n">
        <v>0</v>
      </c>
      <c r="AJ148" s="6" t="n">
        <v>0</v>
      </c>
      <c r="AK148" s="5" t="inlineStr">
        <is>
          <t>- -</t>
        </is>
      </c>
    </row>
    <row r="149" ht="15" customHeight="1">
      <c r="A149" s="25" t="inlineStr">
        <is>
          <t>ATS000:prk_Africa-nb</t>
        </is>
      </c>
      <c r="B149" s="7" t="inlineStr">
        <is>
          <t xml:space="preserve">    Narrow Body Aircraft</t>
        </is>
      </c>
      <c r="C149" s="6" t="n">
        <v>80.593658</v>
      </c>
      <c r="D149" s="6" t="n">
        <v>67.628799</v>
      </c>
      <c r="E149" s="6" t="n">
        <v>53.771397</v>
      </c>
      <c r="F149" s="6" t="n">
        <v>38.422081</v>
      </c>
      <c r="G149" s="6" t="n">
        <v>20.953762</v>
      </c>
      <c r="H149" s="6" t="n">
        <v>5.723207</v>
      </c>
      <c r="I149" s="6" t="n">
        <v>3.013431</v>
      </c>
      <c r="J149" s="6" t="n">
        <v>1.679904</v>
      </c>
      <c r="K149" s="6" t="n">
        <v>0.985687</v>
      </c>
      <c r="L149" s="6" t="n">
        <v>0.612582</v>
      </c>
      <c r="M149" s="6" t="n">
        <v>0.401401</v>
      </c>
      <c r="N149" s="6" t="n">
        <v>0.151718</v>
      </c>
      <c r="O149" s="6" t="n">
        <v>0</v>
      </c>
      <c r="P149" s="6" t="n">
        <v>0</v>
      </c>
      <c r="Q149" s="6" t="n">
        <v>0</v>
      </c>
      <c r="R149" s="6" t="n">
        <v>0</v>
      </c>
      <c r="S149" s="6" t="n">
        <v>0</v>
      </c>
      <c r="T149" s="6" t="n">
        <v>0</v>
      </c>
      <c r="U149" s="6" t="n">
        <v>0</v>
      </c>
      <c r="V149" s="6" t="n">
        <v>0</v>
      </c>
      <c r="W149" s="6" t="n">
        <v>0</v>
      </c>
      <c r="X149" s="6" t="n">
        <v>0</v>
      </c>
      <c r="Y149" s="6" t="n">
        <v>0</v>
      </c>
      <c r="Z149" s="6" t="n">
        <v>0</v>
      </c>
      <c r="AA149" s="6" t="n">
        <v>0</v>
      </c>
      <c r="AB149" s="6" t="n">
        <v>0</v>
      </c>
      <c r="AC149" s="6" t="n">
        <v>0</v>
      </c>
      <c r="AD149" s="6" t="n">
        <v>0</v>
      </c>
      <c r="AE149" s="6" t="n">
        <v>0</v>
      </c>
      <c r="AF149" s="6" t="n">
        <v>0</v>
      </c>
      <c r="AG149" s="6" t="n">
        <v>0</v>
      </c>
      <c r="AH149" s="6" t="n">
        <v>0</v>
      </c>
      <c r="AI149" s="6" t="n">
        <v>0</v>
      </c>
      <c r="AJ149" s="6" t="n">
        <v>0</v>
      </c>
      <c r="AK149" s="5" t="inlineStr">
        <is>
          <t>- -</t>
        </is>
      </c>
    </row>
    <row r="150" ht="15" customHeight="1">
      <c r="A150" s="25" t="inlineStr">
        <is>
          <t>ATS000:prk_Africa-wb</t>
        </is>
      </c>
      <c r="B150" s="7" t="inlineStr">
        <is>
          <t xml:space="preserve">    Wide Body Aircraft</t>
        </is>
      </c>
      <c r="C150" s="6" t="n">
        <v>23.547937</v>
      </c>
      <c r="D150" s="6" t="n">
        <v>22.645319</v>
      </c>
      <c r="E150" s="6" t="n">
        <v>20.968094</v>
      </c>
      <c r="F150" s="6" t="n">
        <v>20.038393</v>
      </c>
      <c r="G150" s="6" t="n">
        <v>18.918077</v>
      </c>
      <c r="H150" s="6" t="n">
        <v>17.780966</v>
      </c>
      <c r="I150" s="6" t="n">
        <v>16.523275</v>
      </c>
      <c r="J150" s="6" t="n">
        <v>15.189061</v>
      </c>
      <c r="K150" s="6" t="n">
        <v>13.597528</v>
      </c>
      <c r="L150" s="6" t="n">
        <v>12.117215</v>
      </c>
      <c r="M150" s="6" t="n">
        <v>11.34734</v>
      </c>
      <c r="N150" s="6" t="n">
        <v>10.009257</v>
      </c>
      <c r="O150" s="6" t="n">
        <v>8.462185</v>
      </c>
      <c r="P150" s="6" t="n">
        <v>7.293347</v>
      </c>
      <c r="Q150" s="6" t="n">
        <v>6.364127</v>
      </c>
      <c r="R150" s="6" t="n">
        <v>5.658347</v>
      </c>
      <c r="S150" s="6" t="n">
        <v>5.234598</v>
      </c>
      <c r="T150" s="6" t="n">
        <v>5.125743</v>
      </c>
      <c r="U150" s="6" t="n">
        <v>5.033429</v>
      </c>
      <c r="V150" s="6" t="n">
        <v>4.521914</v>
      </c>
      <c r="W150" s="6" t="n">
        <v>4</v>
      </c>
      <c r="X150" s="6" t="n">
        <v>4</v>
      </c>
      <c r="Y150" s="6" t="n">
        <v>3.764473</v>
      </c>
      <c r="Z150" s="6" t="n">
        <v>3.419249</v>
      </c>
      <c r="AA150" s="6" t="n">
        <v>3.140162</v>
      </c>
      <c r="AB150" s="6" t="n">
        <v>3</v>
      </c>
      <c r="AC150" s="6" t="n">
        <v>2.450733</v>
      </c>
      <c r="AD150" s="6" t="n">
        <v>1.213568</v>
      </c>
      <c r="AE150" s="6" t="n">
        <v>0</v>
      </c>
      <c r="AF150" s="6" t="n">
        <v>0</v>
      </c>
      <c r="AG150" s="6" t="n">
        <v>0</v>
      </c>
      <c r="AH150" s="6" t="n">
        <v>0</v>
      </c>
      <c r="AI150" s="6" t="n">
        <v>0</v>
      </c>
      <c r="AJ150" s="6" t="n">
        <v>0</v>
      </c>
      <c r="AK150" s="5" t="inlineStr">
        <is>
          <t>- -</t>
        </is>
      </c>
    </row>
    <row r="151" ht="15" customHeight="1">
      <c r="A151" s="25" t="inlineStr">
        <is>
          <t>ATS000:prk_Africa-rj</t>
        </is>
      </c>
      <c r="B151" s="7" t="inlineStr">
        <is>
          <t xml:space="preserve">    Regional Jets</t>
        </is>
      </c>
      <c r="C151" s="6" t="n">
        <v>70.13355300000001</v>
      </c>
      <c r="D151" s="6" t="n">
        <v>69.12220000000001</v>
      </c>
      <c r="E151" s="6" t="n">
        <v>67.011734</v>
      </c>
      <c r="F151" s="6" t="n">
        <v>63.283707</v>
      </c>
      <c r="G151" s="6" t="n">
        <v>59.575424</v>
      </c>
      <c r="H151" s="6" t="n">
        <v>55.218498</v>
      </c>
      <c r="I151" s="6" t="n">
        <v>50.328075</v>
      </c>
      <c r="J151" s="6" t="n">
        <v>44.385845</v>
      </c>
      <c r="K151" s="6" t="n">
        <v>38.86166</v>
      </c>
      <c r="L151" s="6" t="n">
        <v>33.179096</v>
      </c>
      <c r="M151" s="6" t="n">
        <v>27.515593</v>
      </c>
      <c r="N151" s="6" t="n">
        <v>21.412806</v>
      </c>
      <c r="O151" s="6" t="n">
        <v>14.823165</v>
      </c>
      <c r="P151" s="6" t="n">
        <v>7.232038</v>
      </c>
      <c r="Q151" s="6" t="n">
        <v>4.752504</v>
      </c>
      <c r="R151" s="6" t="n">
        <v>3.971547</v>
      </c>
      <c r="S151" s="6" t="n">
        <v>2.997841</v>
      </c>
      <c r="T151" s="6" t="n">
        <v>2.602057</v>
      </c>
      <c r="U151" s="6" t="n">
        <v>2.277882</v>
      </c>
      <c r="V151" s="6" t="n">
        <v>1.522713</v>
      </c>
      <c r="W151" s="6" t="n">
        <v>0</v>
      </c>
      <c r="X151" s="6" t="n">
        <v>0</v>
      </c>
      <c r="Y151" s="6" t="n">
        <v>0</v>
      </c>
      <c r="Z151" s="6" t="n">
        <v>0</v>
      </c>
      <c r="AA151" s="6" t="n">
        <v>0</v>
      </c>
      <c r="AB151" s="6" t="n">
        <v>0</v>
      </c>
      <c r="AC151" s="6" t="n">
        <v>0</v>
      </c>
      <c r="AD151" s="6" t="n">
        <v>0</v>
      </c>
      <c r="AE151" s="6" t="n">
        <v>0</v>
      </c>
      <c r="AF151" s="6" t="n">
        <v>0</v>
      </c>
      <c r="AG151" s="6" t="n">
        <v>0</v>
      </c>
      <c r="AH151" s="6" t="n">
        <v>0</v>
      </c>
      <c r="AI151" s="6" t="n">
        <v>0</v>
      </c>
      <c r="AJ151" s="6" t="n">
        <v>0</v>
      </c>
      <c r="AK151" s="5" t="inlineStr">
        <is>
          <t>- -</t>
        </is>
      </c>
    </row>
    <row r="152" ht="15" customHeight="1">
      <c r="A152" s="25" t="inlineStr">
        <is>
          <t>ATS000:prk_Mideast</t>
        </is>
      </c>
      <c r="B152" s="7" t="inlineStr">
        <is>
          <t xml:space="preserve">  Mideast</t>
        </is>
      </c>
      <c r="C152" s="6" t="n">
        <v>114.580193</v>
      </c>
      <c r="D152" s="6" t="n">
        <v>109.847488</v>
      </c>
      <c r="E152" s="6" t="n">
        <v>104.440109</v>
      </c>
      <c r="F152" s="6" t="n">
        <v>98.985321</v>
      </c>
      <c r="G152" s="6" t="n">
        <v>95.64527099999999</v>
      </c>
      <c r="H152" s="6" t="n">
        <v>90.355492</v>
      </c>
      <c r="I152" s="6" t="n">
        <v>83.793205</v>
      </c>
      <c r="J152" s="6" t="n">
        <v>78.624565</v>
      </c>
      <c r="K152" s="6" t="n">
        <v>69.908096</v>
      </c>
      <c r="L152" s="6" t="n">
        <v>64.741272</v>
      </c>
      <c r="M152" s="6" t="n">
        <v>61.345631</v>
      </c>
      <c r="N152" s="6" t="n">
        <v>57.569881</v>
      </c>
      <c r="O152" s="6" t="n">
        <v>52.735565</v>
      </c>
      <c r="P152" s="6" t="n">
        <v>49.534203</v>
      </c>
      <c r="Q152" s="6" t="n">
        <v>46.265919</v>
      </c>
      <c r="R152" s="6" t="n">
        <v>43.30349</v>
      </c>
      <c r="S152" s="6" t="n">
        <v>39.751614</v>
      </c>
      <c r="T152" s="6" t="n">
        <v>35.656052</v>
      </c>
      <c r="U152" s="6" t="n">
        <v>31.698065</v>
      </c>
      <c r="V152" s="6" t="n">
        <v>27.058376</v>
      </c>
      <c r="W152" s="6" t="n">
        <v>22.340071</v>
      </c>
      <c r="X152" s="6" t="n">
        <v>17.559746</v>
      </c>
      <c r="Y152" s="6" t="n">
        <v>15.327183</v>
      </c>
      <c r="Z152" s="6" t="n">
        <v>14.263629</v>
      </c>
      <c r="AA152" s="6" t="n">
        <v>12.970339</v>
      </c>
      <c r="AB152" s="6" t="n">
        <v>12.447514</v>
      </c>
      <c r="AC152" s="6" t="n">
        <v>11.134189</v>
      </c>
      <c r="AD152" s="6" t="n">
        <v>9.849736999999999</v>
      </c>
      <c r="AE152" s="6" t="n">
        <v>9.587763000000001</v>
      </c>
      <c r="AF152" s="6" t="n">
        <v>9.279154</v>
      </c>
      <c r="AG152" s="6" t="n">
        <v>8.697452</v>
      </c>
      <c r="AH152" s="6" t="n">
        <v>8.068180999999999</v>
      </c>
      <c r="AI152" s="6" t="n">
        <v>7.49008</v>
      </c>
      <c r="AJ152" s="6" t="n">
        <v>7.319295</v>
      </c>
      <c r="AK152" s="5" t="n">
        <v>-0.08116</v>
      </c>
    </row>
    <row r="153" ht="15" customHeight="1">
      <c r="A153" s="25" t="inlineStr">
        <is>
          <t>ATS000:prk_Mideast-nb</t>
        </is>
      </c>
      <c r="B153" s="7" t="inlineStr">
        <is>
          <t xml:space="preserve">    Narrow Body Aircraft</t>
        </is>
      </c>
      <c r="C153" s="6" t="n">
        <v>59.219997</v>
      </c>
      <c r="D153" s="6" t="n">
        <v>57.561943</v>
      </c>
      <c r="E153" s="6" t="n">
        <v>56.157204</v>
      </c>
      <c r="F153" s="6" t="n">
        <v>54.053074</v>
      </c>
      <c r="G153" s="6" t="n">
        <v>51.91114</v>
      </c>
      <c r="H153" s="6" t="n">
        <v>49.188168</v>
      </c>
      <c r="I153" s="6" t="n">
        <v>46.895565</v>
      </c>
      <c r="J153" s="6" t="n">
        <v>44.526718</v>
      </c>
      <c r="K153" s="6" t="n">
        <v>42.154507</v>
      </c>
      <c r="L153" s="6" t="n">
        <v>39.748779</v>
      </c>
      <c r="M153" s="6" t="n">
        <v>37.720848</v>
      </c>
      <c r="N153" s="6" t="n">
        <v>35.455929</v>
      </c>
      <c r="O153" s="6" t="n">
        <v>33.032127</v>
      </c>
      <c r="P153" s="6" t="n">
        <v>30.764385</v>
      </c>
      <c r="Q153" s="6" t="n">
        <v>28.405638</v>
      </c>
      <c r="R153" s="6" t="n">
        <v>26.274298</v>
      </c>
      <c r="S153" s="6" t="n">
        <v>23.457966</v>
      </c>
      <c r="T153" s="6" t="n">
        <v>20.171152</v>
      </c>
      <c r="U153" s="6" t="n">
        <v>17.055717</v>
      </c>
      <c r="V153" s="6" t="n">
        <v>13.215076</v>
      </c>
      <c r="W153" s="6" t="n">
        <v>9.831625000000001</v>
      </c>
      <c r="X153" s="6" t="n">
        <v>6.326939</v>
      </c>
      <c r="Y153" s="6" t="n">
        <v>4.674884</v>
      </c>
      <c r="Z153" s="6" t="n">
        <v>4.20268</v>
      </c>
      <c r="AA153" s="6" t="n">
        <v>4.12812</v>
      </c>
      <c r="AB153" s="6" t="n">
        <v>4.08584</v>
      </c>
      <c r="AC153" s="6" t="n">
        <v>4</v>
      </c>
      <c r="AD153" s="6" t="n">
        <v>3</v>
      </c>
      <c r="AE153" s="6" t="n">
        <v>3</v>
      </c>
      <c r="AF153" s="6" t="n">
        <v>3</v>
      </c>
      <c r="AG153" s="6" t="n">
        <v>3</v>
      </c>
      <c r="AH153" s="6" t="n">
        <v>3</v>
      </c>
      <c r="AI153" s="6" t="n">
        <v>3</v>
      </c>
      <c r="AJ153" s="6" t="n">
        <v>3</v>
      </c>
      <c r="AK153" s="5" t="n">
        <v>-0.088187</v>
      </c>
    </row>
    <row r="154" ht="15" customHeight="1">
      <c r="A154" s="25" t="inlineStr">
        <is>
          <t>ATS000:prk_Mideast-wb</t>
        </is>
      </c>
      <c r="B154" s="7" t="inlineStr">
        <is>
          <t xml:space="preserve">    Wide Body Aircraft</t>
        </is>
      </c>
      <c r="C154" s="6" t="n">
        <v>37.440197</v>
      </c>
      <c r="D154" s="6" t="n">
        <v>34.443752</v>
      </c>
      <c r="E154" s="6" t="n">
        <v>30.538019</v>
      </c>
      <c r="F154" s="6" t="n">
        <v>27.312593</v>
      </c>
      <c r="G154" s="6" t="n">
        <v>26.267569</v>
      </c>
      <c r="H154" s="6" t="n">
        <v>23.879082</v>
      </c>
      <c r="I154" s="6" t="n">
        <v>19.808479</v>
      </c>
      <c r="J154" s="6" t="n">
        <v>17.226786</v>
      </c>
      <c r="K154" s="6" t="n">
        <v>11.126843</v>
      </c>
      <c r="L154" s="6" t="n">
        <v>8.621366999999999</v>
      </c>
      <c r="M154" s="6" t="n">
        <v>7.797786</v>
      </c>
      <c r="N154" s="6" t="n">
        <v>6.518455</v>
      </c>
      <c r="O154" s="6" t="n">
        <v>4.370973</v>
      </c>
      <c r="P154" s="6" t="n">
        <v>3.738022</v>
      </c>
      <c r="Q154" s="6" t="n">
        <v>3.17441</v>
      </c>
      <c r="R154" s="6" t="n">
        <v>2.653471</v>
      </c>
      <c r="S154" s="6" t="n">
        <v>2.208212</v>
      </c>
      <c r="T154" s="6" t="n">
        <v>1.804498</v>
      </c>
      <c r="U154" s="6" t="n">
        <v>1.469441</v>
      </c>
      <c r="V154" s="6" t="n">
        <v>1.178987</v>
      </c>
      <c r="W154" s="6" t="n">
        <v>0.936573</v>
      </c>
      <c r="X154" s="6" t="n">
        <v>0.7353730000000001</v>
      </c>
      <c r="Y154" s="6" t="n">
        <v>0.570066</v>
      </c>
      <c r="Z154" s="6" t="n">
        <v>0.436237</v>
      </c>
      <c r="AA154" s="6" t="n">
        <v>0.329478</v>
      </c>
      <c r="AB154" s="6" t="n">
        <v>0.245562</v>
      </c>
      <c r="AC154" s="6" t="n">
        <v>0.180572</v>
      </c>
      <c r="AD154" s="6" t="n">
        <v>0.130982</v>
      </c>
      <c r="AE154" s="6" t="n">
        <v>0.093706</v>
      </c>
      <c r="AF154" s="6" t="n">
        <v>0.066105</v>
      </c>
      <c r="AG154" s="6" t="n">
        <v>0.045975</v>
      </c>
      <c r="AH154" s="6" t="n">
        <v>0.031516</v>
      </c>
      <c r="AI154" s="6" t="n">
        <v>0.021291</v>
      </c>
      <c r="AJ154" s="6" t="n">
        <v>0.00793</v>
      </c>
      <c r="AK154" s="5" t="n">
        <v>-0.230307</v>
      </c>
    </row>
    <row r="155" ht="15" customHeight="1">
      <c r="A155" s="25" t="inlineStr">
        <is>
          <t>ATS000:prk_Mideast-rj</t>
        </is>
      </c>
      <c r="B155" s="7" t="inlineStr">
        <is>
          <t xml:space="preserve">    Regional Jets</t>
        </is>
      </c>
      <c r="C155" s="6" t="n">
        <v>17.92</v>
      </c>
      <c r="D155" s="6" t="n">
        <v>17.841801</v>
      </c>
      <c r="E155" s="6" t="n">
        <v>17.74489</v>
      </c>
      <c r="F155" s="6" t="n">
        <v>17.61965</v>
      </c>
      <c r="G155" s="6" t="n">
        <v>17.466558</v>
      </c>
      <c r="H155" s="6" t="n">
        <v>17.288244</v>
      </c>
      <c r="I155" s="6" t="n">
        <v>17.089165</v>
      </c>
      <c r="J155" s="6" t="n">
        <v>16.871061</v>
      </c>
      <c r="K155" s="6" t="n">
        <v>16.626747</v>
      </c>
      <c r="L155" s="6" t="n">
        <v>16.371124</v>
      </c>
      <c r="M155" s="6" t="n">
        <v>15.826997</v>
      </c>
      <c r="N155" s="6" t="n">
        <v>15.595498</v>
      </c>
      <c r="O155" s="6" t="n">
        <v>15.332464</v>
      </c>
      <c r="P155" s="6" t="n">
        <v>15.031796</v>
      </c>
      <c r="Q155" s="6" t="n">
        <v>14.685872</v>
      </c>
      <c r="R155" s="6" t="n">
        <v>14.375721</v>
      </c>
      <c r="S155" s="6" t="n">
        <v>14.085435</v>
      </c>
      <c r="T155" s="6" t="n">
        <v>13.6804</v>
      </c>
      <c r="U155" s="6" t="n">
        <v>13.172907</v>
      </c>
      <c r="V155" s="6" t="n">
        <v>12.664312</v>
      </c>
      <c r="W155" s="6" t="n">
        <v>11.571873</v>
      </c>
      <c r="X155" s="6" t="n">
        <v>10.497434</v>
      </c>
      <c r="Y155" s="6" t="n">
        <v>10.082233</v>
      </c>
      <c r="Z155" s="6" t="n">
        <v>9.624712000000001</v>
      </c>
      <c r="AA155" s="6" t="n">
        <v>8.512741</v>
      </c>
      <c r="AB155" s="6" t="n">
        <v>8.116111999999999</v>
      </c>
      <c r="AC155" s="6" t="n">
        <v>6.953617</v>
      </c>
      <c r="AD155" s="6" t="n">
        <v>6.718755</v>
      </c>
      <c r="AE155" s="6" t="n">
        <v>6.494057</v>
      </c>
      <c r="AF155" s="6" t="n">
        <v>6.213049</v>
      </c>
      <c r="AG155" s="6" t="n">
        <v>5.651477</v>
      </c>
      <c r="AH155" s="6" t="n">
        <v>5.036664</v>
      </c>
      <c r="AI155" s="6" t="n">
        <v>4.468789</v>
      </c>
      <c r="AJ155" s="6" t="n">
        <v>4.311365</v>
      </c>
      <c r="AK155" s="5" t="n">
        <v>-0.043414</v>
      </c>
    </row>
    <row r="156" ht="15" customHeight="1">
      <c r="A156" s="25" t="inlineStr">
        <is>
          <t>ATS000:prk_Russia</t>
        </is>
      </c>
      <c r="B156" s="7" t="inlineStr">
        <is>
          <t xml:space="preserve">  Commonwealth of Independent States</t>
        </is>
      </c>
      <c r="C156" s="6" t="n">
        <v>366.730072</v>
      </c>
      <c r="D156" s="6" t="n">
        <v>362.163391</v>
      </c>
      <c r="E156" s="6" t="n">
        <v>358.047607</v>
      </c>
      <c r="F156" s="6" t="n">
        <v>354.541016</v>
      </c>
      <c r="G156" s="6" t="n">
        <v>350.947693</v>
      </c>
      <c r="H156" s="6" t="n">
        <v>343.398071</v>
      </c>
      <c r="I156" s="6" t="n">
        <v>330.474548</v>
      </c>
      <c r="J156" s="6" t="n">
        <v>311.835419</v>
      </c>
      <c r="K156" s="6" t="n">
        <v>301.138458</v>
      </c>
      <c r="L156" s="6" t="n">
        <v>286.708801</v>
      </c>
      <c r="M156" s="6" t="n">
        <v>266.040588</v>
      </c>
      <c r="N156" s="6" t="n">
        <v>237.131592</v>
      </c>
      <c r="O156" s="6" t="n">
        <v>214.095078</v>
      </c>
      <c r="P156" s="6" t="n">
        <v>199.143616</v>
      </c>
      <c r="Q156" s="6" t="n">
        <v>187.739136</v>
      </c>
      <c r="R156" s="6" t="n">
        <v>179.784805</v>
      </c>
      <c r="S156" s="6" t="n">
        <v>170.899323</v>
      </c>
      <c r="T156" s="6" t="n">
        <v>158.15863</v>
      </c>
      <c r="U156" s="6" t="n">
        <v>148.523865</v>
      </c>
      <c r="V156" s="6" t="n">
        <v>131.197723</v>
      </c>
      <c r="W156" s="6" t="n">
        <v>122.191818</v>
      </c>
      <c r="X156" s="6" t="n">
        <v>103.175201</v>
      </c>
      <c r="Y156" s="6" t="n">
        <v>88.192566</v>
      </c>
      <c r="Z156" s="6" t="n">
        <v>70.151779</v>
      </c>
      <c r="AA156" s="6" t="n">
        <v>59.081429</v>
      </c>
      <c r="AB156" s="6" t="n">
        <v>56.756973</v>
      </c>
      <c r="AC156" s="6" t="n">
        <v>53.399414</v>
      </c>
      <c r="AD156" s="6" t="n">
        <v>48.075943</v>
      </c>
      <c r="AE156" s="6" t="n">
        <v>43.529442</v>
      </c>
      <c r="AF156" s="6" t="n">
        <v>38.032219</v>
      </c>
      <c r="AG156" s="6" t="n">
        <v>32.949371</v>
      </c>
      <c r="AH156" s="6" t="n">
        <v>21.919571</v>
      </c>
      <c r="AI156" s="6" t="n">
        <v>15.942092</v>
      </c>
      <c r="AJ156" s="6" t="n">
        <v>12.260004</v>
      </c>
      <c r="AK156" s="5" t="n">
        <v>-0.1004</v>
      </c>
    </row>
    <row r="157" ht="15" customHeight="1">
      <c r="A157" s="25" t="inlineStr">
        <is>
          <t>ATS000:prk_Russia-nb</t>
        </is>
      </c>
      <c r="B157" s="7" t="inlineStr">
        <is>
          <t xml:space="preserve">    Narrow Body Aircraft</t>
        </is>
      </c>
      <c r="C157" s="6" t="n">
        <v>248.063461</v>
      </c>
      <c r="D157" s="6" t="n">
        <v>245.620651</v>
      </c>
      <c r="E157" s="6" t="n">
        <v>243.892609</v>
      </c>
      <c r="F157" s="6" t="n">
        <v>242.56723</v>
      </c>
      <c r="G157" s="6" t="n">
        <v>241.172897</v>
      </c>
      <c r="H157" s="6" t="n">
        <v>236.266754</v>
      </c>
      <c r="I157" s="6" t="n">
        <v>226.268066</v>
      </c>
      <c r="J157" s="6" t="n">
        <v>210.240433</v>
      </c>
      <c r="K157" s="6" t="n">
        <v>203.217804</v>
      </c>
      <c r="L157" s="6" t="n">
        <v>193.175522</v>
      </c>
      <c r="M157" s="6" t="n">
        <v>178.11615</v>
      </c>
      <c r="N157" s="6" t="n">
        <v>156.074173</v>
      </c>
      <c r="O157" s="6" t="n">
        <v>142.055649</v>
      </c>
      <c r="P157" s="6" t="n">
        <v>130.035248</v>
      </c>
      <c r="Q157" s="6" t="n">
        <v>120.035606</v>
      </c>
      <c r="R157" s="6" t="n">
        <v>113.023666</v>
      </c>
      <c r="S157" s="6" t="n">
        <v>106.019028</v>
      </c>
      <c r="T157" s="6" t="n">
        <v>96.02182000000001</v>
      </c>
      <c r="U157" s="6" t="n">
        <v>90.015007</v>
      </c>
      <c r="V157" s="6" t="n">
        <v>84.00494399999999</v>
      </c>
      <c r="W157" s="6" t="n">
        <v>77.005486</v>
      </c>
      <c r="X157" s="6" t="n">
        <v>61.012421</v>
      </c>
      <c r="Y157" s="6" t="n">
        <v>49.02243</v>
      </c>
      <c r="Z157" s="6" t="n">
        <v>32.997028</v>
      </c>
      <c r="AA157" s="6" t="n">
        <v>21.966448</v>
      </c>
      <c r="AB157" s="6" t="n">
        <v>20.584732</v>
      </c>
      <c r="AC157" s="6" t="n">
        <v>19.264738</v>
      </c>
      <c r="AD157" s="6" t="n">
        <v>16.904213</v>
      </c>
      <c r="AE157" s="6" t="n">
        <v>13.395275</v>
      </c>
      <c r="AF157" s="6" t="n">
        <v>10.860992</v>
      </c>
      <c r="AG157" s="6" t="n">
        <v>7.815695</v>
      </c>
      <c r="AH157" s="6" t="n">
        <v>2.748837</v>
      </c>
      <c r="AI157" s="6" t="n">
        <v>0.808925</v>
      </c>
      <c r="AJ157" s="6" t="n">
        <v>0.089814</v>
      </c>
      <c r="AK157" s="5" t="n">
        <v>-0.219098</v>
      </c>
    </row>
    <row r="158" ht="15" customHeight="1">
      <c r="A158" s="25" t="inlineStr">
        <is>
          <t>ATS000:prk_Russia-wb</t>
        </is>
      </c>
      <c r="B158" s="7" t="inlineStr">
        <is>
          <t xml:space="preserve">    Wide Body Aircraft</t>
        </is>
      </c>
      <c r="C158" s="6" t="n">
        <v>37.542263</v>
      </c>
      <c r="D158" s="6" t="n">
        <v>35.530003</v>
      </c>
      <c r="E158" s="6" t="n">
        <v>33.320023</v>
      </c>
      <c r="F158" s="6" t="n">
        <v>31.385118</v>
      </c>
      <c r="G158" s="6" t="n">
        <v>29.505762</v>
      </c>
      <c r="H158" s="6" t="n">
        <v>27.264032</v>
      </c>
      <c r="I158" s="6" t="n">
        <v>24.835173</v>
      </c>
      <c r="J158" s="6" t="n">
        <v>22.830784</v>
      </c>
      <c r="K158" s="6" t="n">
        <v>19.910578</v>
      </c>
      <c r="L158" s="6" t="n">
        <v>16.465288</v>
      </c>
      <c r="M158" s="6" t="n">
        <v>12.263511</v>
      </c>
      <c r="N158" s="6" t="n">
        <v>7.280735</v>
      </c>
      <c r="O158" s="6" t="n">
        <v>2.028505</v>
      </c>
      <c r="P158" s="6" t="n">
        <v>0.359903</v>
      </c>
      <c r="Q158" s="6" t="n">
        <v>0.203005</v>
      </c>
      <c r="R158" s="6" t="n">
        <v>0.142662</v>
      </c>
      <c r="S158" s="6" t="n">
        <v>0.104994</v>
      </c>
      <c r="T158" s="6" t="n">
        <v>0.076284</v>
      </c>
      <c r="U158" s="6" t="n">
        <v>0.054706</v>
      </c>
      <c r="V158" s="6" t="n">
        <v>0.038716</v>
      </c>
      <c r="W158" s="6" t="n">
        <v>0.024097</v>
      </c>
      <c r="X158" s="6" t="n">
        <v>0.014158</v>
      </c>
      <c r="Y158" s="6" t="n">
        <v>0.009769</v>
      </c>
      <c r="Z158" s="6" t="n">
        <v>0.006643</v>
      </c>
      <c r="AA158" s="6" t="n">
        <v>0.004451</v>
      </c>
      <c r="AB158" s="6" t="n">
        <v>0</v>
      </c>
      <c r="AC158" s="6" t="n">
        <v>0</v>
      </c>
      <c r="AD158" s="6" t="n">
        <v>0</v>
      </c>
      <c r="AE158" s="6" t="n">
        <v>0</v>
      </c>
      <c r="AF158" s="6" t="n">
        <v>0</v>
      </c>
      <c r="AG158" s="6" t="n">
        <v>0</v>
      </c>
      <c r="AH158" s="6" t="n">
        <v>0</v>
      </c>
      <c r="AI158" s="6" t="n">
        <v>0</v>
      </c>
      <c r="AJ158" s="6" t="n">
        <v>0</v>
      </c>
      <c r="AK158" s="5" t="inlineStr">
        <is>
          <t>- -</t>
        </is>
      </c>
    </row>
    <row r="159" ht="15" customHeight="1">
      <c r="A159" s="25" t="inlineStr">
        <is>
          <t>ATS000:prk_Russia-rj</t>
        </is>
      </c>
      <c r="B159" s="7" t="inlineStr">
        <is>
          <t xml:space="preserve">    Regional Jets</t>
        </is>
      </c>
      <c r="C159" s="6" t="n">
        <v>81.124359</v>
      </c>
      <c r="D159" s="6" t="n">
        <v>81.012726</v>
      </c>
      <c r="E159" s="6" t="n">
        <v>80.834969</v>
      </c>
      <c r="F159" s="6" t="n">
        <v>80.58865400000001</v>
      </c>
      <c r="G159" s="6" t="n">
        <v>80.269051</v>
      </c>
      <c r="H159" s="6" t="n">
        <v>79.867279</v>
      </c>
      <c r="I159" s="6" t="n">
        <v>79.37130000000001</v>
      </c>
      <c r="J159" s="6" t="n">
        <v>78.76419799999999</v>
      </c>
      <c r="K159" s="6" t="n">
        <v>78.01007799999999</v>
      </c>
      <c r="L159" s="6" t="n">
        <v>77.067978</v>
      </c>
      <c r="M159" s="6" t="n">
        <v>75.66091900000001</v>
      </c>
      <c r="N159" s="6" t="n">
        <v>73.77668</v>
      </c>
      <c r="O159" s="6" t="n">
        <v>70.010925</v>
      </c>
      <c r="P159" s="6" t="n">
        <v>68.748459</v>
      </c>
      <c r="Q159" s="6" t="n">
        <v>67.500534</v>
      </c>
      <c r="R159" s="6" t="n">
        <v>66.618477</v>
      </c>
      <c r="S159" s="6" t="n">
        <v>64.775291</v>
      </c>
      <c r="T159" s="6" t="n">
        <v>62.06052</v>
      </c>
      <c r="U159" s="6" t="n">
        <v>58.454155</v>
      </c>
      <c r="V159" s="6" t="n">
        <v>47.15406</v>
      </c>
      <c r="W159" s="6" t="n">
        <v>45.162231</v>
      </c>
      <c r="X159" s="6" t="n">
        <v>42.148628</v>
      </c>
      <c r="Y159" s="6" t="n">
        <v>39.160362</v>
      </c>
      <c r="Z159" s="6" t="n">
        <v>37.148109</v>
      </c>
      <c r="AA159" s="6" t="n">
        <v>37.110531</v>
      </c>
      <c r="AB159" s="6" t="n">
        <v>36.172241</v>
      </c>
      <c r="AC159" s="6" t="n">
        <v>34.134674</v>
      </c>
      <c r="AD159" s="6" t="n">
        <v>31.171728</v>
      </c>
      <c r="AE159" s="6" t="n">
        <v>30.134165</v>
      </c>
      <c r="AF159" s="6" t="n">
        <v>27.171227</v>
      </c>
      <c r="AG159" s="6" t="n">
        <v>25.133677</v>
      </c>
      <c r="AH159" s="6" t="n">
        <v>19.170732</v>
      </c>
      <c r="AI159" s="6" t="n">
        <v>15.133166</v>
      </c>
      <c r="AJ159" s="6" t="n">
        <v>12.17019</v>
      </c>
      <c r="AK159" s="5" t="n">
        <v>-0.057518</v>
      </c>
    </row>
    <row r="160" ht="15" customHeight="1">
      <c r="A160" s="25" t="inlineStr">
        <is>
          <t>ATS000:prk_China</t>
        </is>
      </c>
      <c r="B160" s="7" t="inlineStr">
        <is>
          <t xml:space="preserve">  China</t>
        </is>
      </c>
      <c r="C160" s="6" t="n">
        <v>62.964748</v>
      </c>
      <c r="D160" s="6" t="n">
        <v>51.990917</v>
      </c>
      <c r="E160" s="6" t="n">
        <v>43.564812</v>
      </c>
      <c r="F160" s="6" t="n">
        <v>38.621552</v>
      </c>
      <c r="G160" s="6" t="n">
        <v>36.381851</v>
      </c>
      <c r="H160" s="6" t="n">
        <v>32.528572</v>
      </c>
      <c r="I160" s="6" t="n">
        <v>27.776388</v>
      </c>
      <c r="J160" s="6" t="n">
        <v>25.689106</v>
      </c>
      <c r="K160" s="6" t="n">
        <v>24.017309</v>
      </c>
      <c r="L160" s="6" t="n">
        <v>20.541899</v>
      </c>
      <c r="M160" s="6" t="n">
        <v>19.258728</v>
      </c>
      <c r="N160" s="6" t="n">
        <v>18.158752</v>
      </c>
      <c r="O160" s="6" t="n">
        <v>17.229206</v>
      </c>
      <c r="P160" s="6" t="n">
        <v>16.454754</v>
      </c>
      <c r="Q160" s="6" t="n">
        <v>15.818563</v>
      </c>
      <c r="R160" s="6" t="n">
        <v>15.303254</v>
      </c>
      <c r="S160" s="6" t="n">
        <v>14.891682</v>
      </c>
      <c r="T160" s="6" t="n">
        <v>12.567548</v>
      </c>
      <c r="U160" s="6" t="n">
        <v>12.315842</v>
      </c>
      <c r="V160" s="6" t="n">
        <v>12.123116</v>
      </c>
      <c r="W160" s="6" t="n">
        <v>11.977623</v>
      </c>
      <c r="X160" s="6" t="n">
        <v>11.869335</v>
      </c>
      <c r="Y160" s="6" t="n">
        <v>11.789881</v>
      </c>
      <c r="Z160" s="6" t="n">
        <v>11.728744</v>
      </c>
      <c r="AA160" s="6" t="n">
        <v>10.670171</v>
      </c>
      <c r="AB160" s="6" t="n">
        <v>10.631293</v>
      </c>
      <c r="AC160" s="6" t="n">
        <v>10.622499</v>
      </c>
      <c r="AD160" s="6" t="n">
        <v>10.613349</v>
      </c>
      <c r="AE160" s="6" t="n">
        <v>10.609655</v>
      </c>
      <c r="AF160" s="6" t="n">
        <v>9.603394</v>
      </c>
      <c r="AG160" s="6" t="n">
        <v>7.603394</v>
      </c>
      <c r="AH160" s="6" t="n">
        <v>0</v>
      </c>
      <c r="AI160" s="6" t="n">
        <v>0</v>
      </c>
      <c r="AJ160" s="6" t="n">
        <v>0</v>
      </c>
      <c r="AK160" s="5" t="inlineStr">
        <is>
          <t>- -</t>
        </is>
      </c>
    </row>
    <row r="161" ht="15" customHeight="1">
      <c r="A161" s="25" t="inlineStr">
        <is>
          <t>ATS000:prk_China-nb</t>
        </is>
      </c>
      <c r="B161" s="7" t="inlineStr">
        <is>
          <t xml:space="preserve">    Narrow Body Aircraft</t>
        </is>
      </c>
      <c r="C161" s="6" t="n">
        <v>18.649</v>
      </c>
      <c r="D161" s="6" t="n">
        <v>18.165144</v>
      </c>
      <c r="E161" s="6" t="n">
        <v>17.480015</v>
      </c>
      <c r="F161" s="6" t="n">
        <v>17</v>
      </c>
      <c r="G161" s="6" t="n">
        <v>16.904232</v>
      </c>
      <c r="H161" s="6" t="n">
        <v>16.190647</v>
      </c>
      <c r="I161" s="6" t="n">
        <v>13.832685</v>
      </c>
      <c r="J161" s="6" t="n">
        <v>12.394759</v>
      </c>
      <c r="K161" s="6" t="n">
        <v>11.117878</v>
      </c>
      <c r="L161" s="6" t="n">
        <v>8.001068</v>
      </c>
      <c r="M161" s="6" t="n">
        <v>7.038759</v>
      </c>
      <c r="N161" s="6" t="n">
        <v>6.221759</v>
      </c>
      <c r="O161" s="6" t="n">
        <v>5.538242</v>
      </c>
      <c r="P161" s="6" t="n">
        <v>4.974702</v>
      </c>
      <c r="Q161" s="6" t="n">
        <v>4.516809</v>
      </c>
      <c r="R161" s="6" t="n">
        <v>4.15014</v>
      </c>
      <c r="S161" s="6" t="n">
        <v>3.860776</v>
      </c>
      <c r="T161" s="6" t="n">
        <v>2.635734</v>
      </c>
      <c r="U161" s="6" t="n">
        <v>2.463268</v>
      </c>
      <c r="V161" s="6" t="n">
        <v>2.33303</v>
      </c>
      <c r="W161" s="6" t="n">
        <v>2.236128</v>
      </c>
      <c r="X161" s="6" t="n">
        <v>2.1651</v>
      </c>
      <c r="Y161" s="6" t="n">
        <v>2.113814</v>
      </c>
      <c r="Z161" s="6" t="n">
        <v>2.07367</v>
      </c>
      <c r="AA161" s="6" t="n">
        <v>1.034123</v>
      </c>
      <c r="AB161" s="6" t="n">
        <v>1.006643</v>
      </c>
      <c r="AC161" s="6" t="n">
        <v>1.004451</v>
      </c>
      <c r="AD161" s="6" t="n">
        <v>1</v>
      </c>
      <c r="AE161" s="6" t="n">
        <v>1</v>
      </c>
      <c r="AF161" s="6" t="n">
        <v>0</v>
      </c>
      <c r="AG161" s="6" t="n">
        <v>0</v>
      </c>
      <c r="AH161" s="6" t="n">
        <v>0</v>
      </c>
      <c r="AI161" s="6" t="n">
        <v>0</v>
      </c>
      <c r="AJ161" s="6" t="n">
        <v>0</v>
      </c>
      <c r="AK161" s="5" t="inlineStr">
        <is>
          <t>- -</t>
        </is>
      </c>
    </row>
    <row r="162" ht="15" customHeight="1">
      <c r="A162" s="25" t="inlineStr">
        <is>
          <t>ATS000:prk_China-wb</t>
        </is>
      </c>
      <c r="B162" s="7" t="inlineStr">
        <is>
          <t xml:space="preserve">    Wide Body Aircraft</t>
        </is>
      </c>
      <c r="C162" s="6" t="n">
        <v>15.8</v>
      </c>
      <c r="D162" s="6" t="n">
        <v>13.547635</v>
      </c>
      <c r="E162" s="6" t="n">
        <v>11.544699</v>
      </c>
      <c r="F162" s="6" t="n">
        <v>10.072722</v>
      </c>
      <c r="G162" s="6" t="n">
        <v>8.291219</v>
      </c>
      <c r="H162" s="6" t="n">
        <v>5.734534</v>
      </c>
      <c r="I162" s="6" t="n">
        <v>3.340309</v>
      </c>
      <c r="J162" s="6" t="n">
        <v>2.690954</v>
      </c>
      <c r="K162" s="6" t="n">
        <v>2.296038</v>
      </c>
      <c r="L162" s="6" t="n">
        <v>1.937437</v>
      </c>
      <c r="M162" s="6" t="n">
        <v>1.616575</v>
      </c>
      <c r="N162" s="6" t="n">
        <v>1.333601</v>
      </c>
      <c r="O162" s="6" t="n">
        <v>1.087572</v>
      </c>
      <c r="P162" s="6" t="n">
        <v>0.876659</v>
      </c>
      <c r="Q162" s="6" t="n">
        <v>0.698362</v>
      </c>
      <c r="R162" s="6" t="n">
        <v>0.549721</v>
      </c>
      <c r="S162" s="6" t="n">
        <v>0.427512</v>
      </c>
      <c r="T162" s="6" t="n">
        <v>0.32842</v>
      </c>
      <c r="U162" s="6" t="n">
        <v>0.24918</v>
      </c>
      <c r="V162" s="6" t="n">
        <v>0.186693</v>
      </c>
      <c r="W162" s="6" t="n">
        <v>0.138101</v>
      </c>
      <c r="X162" s="6" t="n">
        <v>0.100841</v>
      </c>
      <c r="Y162" s="6" t="n">
        <v>0.072673</v>
      </c>
      <c r="Z162" s="6" t="n">
        <v>0.05168</v>
      </c>
      <c r="AA162" s="6" t="n">
        <v>0.032655</v>
      </c>
      <c r="AB162" s="6" t="n">
        <v>0.021257</v>
      </c>
      <c r="AC162" s="6" t="n">
        <v>0.014654</v>
      </c>
      <c r="AD162" s="6" t="n">
        <v>0.009956</v>
      </c>
      <c r="AE162" s="6" t="n">
        <v>0.006262</v>
      </c>
      <c r="AF162" s="6" t="n">
        <v>0</v>
      </c>
      <c r="AG162" s="6" t="n">
        <v>0</v>
      </c>
      <c r="AH162" s="6" t="n">
        <v>0</v>
      </c>
      <c r="AI162" s="6" t="n">
        <v>0</v>
      </c>
      <c r="AJ162" s="6" t="n">
        <v>0</v>
      </c>
      <c r="AK162" s="5" t="inlineStr">
        <is>
          <t>- -</t>
        </is>
      </c>
    </row>
    <row r="163" ht="15" customHeight="1">
      <c r="A163" s="25" t="inlineStr">
        <is>
          <t>ATS000:prk_China-rj</t>
        </is>
      </c>
      <c r="B163" s="7" t="inlineStr">
        <is>
          <t xml:space="preserve">    Regional Jets</t>
        </is>
      </c>
      <c r="C163" s="6" t="n">
        <v>28.515747</v>
      </c>
      <c r="D163" s="6" t="n">
        <v>20.278137</v>
      </c>
      <c r="E163" s="6" t="n">
        <v>14.5401</v>
      </c>
      <c r="F163" s="6" t="n">
        <v>11.548828</v>
      </c>
      <c r="G163" s="6" t="n">
        <v>11.186401</v>
      </c>
      <c r="H163" s="6" t="n">
        <v>10.603394</v>
      </c>
      <c r="I163" s="6" t="n">
        <v>10.603394</v>
      </c>
      <c r="J163" s="6" t="n">
        <v>10.603394</v>
      </c>
      <c r="K163" s="6" t="n">
        <v>10.603394</v>
      </c>
      <c r="L163" s="6" t="n">
        <v>10.603394</v>
      </c>
      <c r="M163" s="6" t="n">
        <v>10.603394</v>
      </c>
      <c r="N163" s="6" t="n">
        <v>10.603394</v>
      </c>
      <c r="O163" s="6" t="n">
        <v>10.603394</v>
      </c>
      <c r="P163" s="6" t="n">
        <v>10.603394</v>
      </c>
      <c r="Q163" s="6" t="n">
        <v>10.603394</v>
      </c>
      <c r="R163" s="6" t="n">
        <v>10.603394</v>
      </c>
      <c r="S163" s="6" t="n">
        <v>10.603394</v>
      </c>
      <c r="T163" s="6" t="n">
        <v>9.603394</v>
      </c>
      <c r="U163" s="6" t="n">
        <v>9.603394</v>
      </c>
      <c r="V163" s="6" t="n">
        <v>9.603394</v>
      </c>
      <c r="W163" s="6" t="n">
        <v>9.603394</v>
      </c>
      <c r="X163" s="6" t="n">
        <v>9.603394</v>
      </c>
      <c r="Y163" s="6" t="n">
        <v>9.603394</v>
      </c>
      <c r="Z163" s="6" t="n">
        <v>9.603394</v>
      </c>
      <c r="AA163" s="6" t="n">
        <v>9.603394</v>
      </c>
      <c r="AB163" s="6" t="n">
        <v>9.603394</v>
      </c>
      <c r="AC163" s="6" t="n">
        <v>9.603394</v>
      </c>
      <c r="AD163" s="6" t="n">
        <v>9.603394</v>
      </c>
      <c r="AE163" s="6" t="n">
        <v>9.603394</v>
      </c>
      <c r="AF163" s="6" t="n">
        <v>9.603394</v>
      </c>
      <c r="AG163" s="6" t="n">
        <v>7.603394</v>
      </c>
      <c r="AH163" s="6" t="n">
        <v>0</v>
      </c>
      <c r="AI163" s="6" t="n">
        <v>0</v>
      </c>
      <c r="AJ163" s="6" t="n">
        <v>0</v>
      </c>
      <c r="AK163" s="5" t="inlineStr">
        <is>
          <t>- -</t>
        </is>
      </c>
    </row>
    <row r="164" ht="15" customHeight="1">
      <c r="A164" s="25" t="inlineStr">
        <is>
          <t>ATS000:prk_NE_Asia</t>
        </is>
      </c>
      <c r="B164" s="7" t="inlineStr">
        <is>
          <t xml:space="preserve">  Northeast Asia</t>
        </is>
      </c>
      <c r="C164" s="6" t="n">
        <v>13.798964</v>
      </c>
      <c r="D164" s="6" t="n">
        <v>12.826821</v>
      </c>
      <c r="E164" s="6" t="n">
        <v>12.183221</v>
      </c>
      <c r="F164" s="6" t="n">
        <v>11.265993</v>
      </c>
      <c r="G164" s="6" t="n">
        <v>10.709548</v>
      </c>
      <c r="H164" s="6" t="n">
        <v>10.070929</v>
      </c>
      <c r="I164" s="6" t="n">
        <v>8.96828</v>
      </c>
      <c r="J164" s="6" t="n">
        <v>8.715976</v>
      </c>
      <c r="K164" s="6" t="n">
        <v>8.454715</v>
      </c>
      <c r="L164" s="6" t="n">
        <v>8.076572000000001</v>
      </c>
      <c r="M164" s="6" t="n">
        <v>7.730955</v>
      </c>
      <c r="N164" s="6" t="n">
        <v>7.491329</v>
      </c>
      <c r="O164" s="6" t="n">
        <v>6.806841</v>
      </c>
      <c r="P164" s="6" t="n">
        <v>6.217837</v>
      </c>
      <c r="Q164" s="6" t="n">
        <v>6.105443</v>
      </c>
      <c r="R164" s="6" t="n">
        <v>6.071034</v>
      </c>
      <c r="S164" s="6" t="n">
        <v>6.009087</v>
      </c>
      <c r="T164" s="6" t="n">
        <v>6.006088</v>
      </c>
      <c r="U164" s="6" t="n">
        <v>6</v>
      </c>
      <c r="V164" s="6" t="n">
        <v>6</v>
      </c>
      <c r="W164" s="6" t="n">
        <v>6</v>
      </c>
      <c r="X164" s="6" t="n">
        <v>5.689813</v>
      </c>
      <c r="Y164" s="6" t="n">
        <v>5.026877</v>
      </c>
      <c r="Z164" s="6" t="n">
        <v>5</v>
      </c>
      <c r="AA164" s="6" t="n">
        <v>5</v>
      </c>
      <c r="AB164" s="6" t="n">
        <v>5</v>
      </c>
      <c r="AC164" s="6" t="n">
        <v>4</v>
      </c>
      <c r="AD164" s="6" t="n">
        <v>4</v>
      </c>
      <c r="AE164" s="6" t="n">
        <v>4</v>
      </c>
      <c r="AF164" s="6" t="n">
        <v>4</v>
      </c>
      <c r="AG164" s="6" t="n">
        <v>4</v>
      </c>
      <c r="AH164" s="6" t="n">
        <v>4</v>
      </c>
      <c r="AI164" s="6" t="n">
        <v>3.643515</v>
      </c>
      <c r="AJ164" s="6" t="n">
        <v>3</v>
      </c>
      <c r="AK164" s="5" t="n">
        <v>-0.044389</v>
      </c>
    </row>
    <row r="165" ht="15" customHeight="1">
      <c r="A165" s="25" t="inlineStr">
        <is>
          <t>ATS000:prk_NE_Asia-nb</t>
        </is>
      </c>
      <c r="B165" s="7" t="inlineStr">
        <is>
          <t xml:space="preserve">    Narrow Body Aircraft</t>
        </is>
      </c>
      <c r="C165" s="6" t="n">
        <v>7.958963</v>
      </c>
      <c r="D165" s="6" t="n">
        <v>7.879904</v>
      </c>
      <c r="E165" s="6" t="n">
        <v>7.77362</v>
      </c>
      <c r="F165" s="6" t="n">
        <v>7.610173</v>
      </c>
      <c r="G165" s="6" t="n">
        <v>7.339084</v>
      </c>
      <c r="H165" s="6" t="n">
        <v>6.778262</v>
      </c>
      <c r="I165" s="6" t="n">
        <v>5.74</v>
      </c>
      <c r="J165" s="6" t="n">
        <v>5.5402</v>
      </c>
      <c r="K165" s="6" t="n">
        <v>5.321125</v>
      </c>
      <c r="L165" s="6" t="n">
        <v>4.97638</v>
      </c>
      <c r="M165" s="6" t="n">
        <v>4.656813</v>
      </c>
      <c r="N165" s="6" t="n">
        <v>4.437205</v>
      </c>
      <c r="O165" s="6" t="n">
        <v>4.289001</v>
      </c>
      <c r="P165" s="6" t="n">
        <v>4.190169</v>
      </c>
      <c r="Q165" s="6" t="n">
        <v>4.086076</v>
      </c>
      <c r="R165" s="6" t="n">
        <v>4.057671</v>
      </c>
      <c r="S165" s="6" t="n">
        <v>4</v>
      </c>
      <c r="T165" s="6" t="n">
        <v>4</v>
      </c>
      <c r="U165" s="6" t="n">
        <v>4</v>
      </c>
      <c r="V165" s="6" t="n">
        <v>4</v>
      </c>
      <c r="W165" s="6" t="n">
        <v>4</v>
      </c>
      <c r="X165" s="6" t="n">
        <v>3.689813</v>
      </c>
      <c r="Y165" s="6" t="n">
        <v>3.026878</v>
      </c>
      <c r="Z165" s="6" t="n">
        <v>3</v>
      </c>
      <c r="AA165" s="6" t="n">
        <v>3</v>
      </c>
      <c r="AB165" s="6" t="n">
        <v>3</v>
      </c>
      <c r="AC165" s="6" t="n">
        <v>3</v>
      </c>
      <c r="AD165" s="6" t="n">
        <v>3</v>
      </c>
      <c r="AE165" s="6" t="n">
        <v>3</v>
      </c>
      <c r="AF165" s="6" t="n">
        <v>3</v>
      </c>
      <c r="AG165" s="6" t="n">
        <v>3</v>
      </c>
      <c r="AH165" s="6" t="n">
        <v>3</v>
      </c>
      <c r="AI165" s="6" t="n">
        <v>2.643515</v>
      </c>
      <c r="AJ165" s="6" t="n">
        <v>2</v>
      </c>
      <c r="AK165" s="5" t="n">
        <v>-0.041944</v>
      </c>
    </row>
    <row r="166" ht="15" customHeight="1">
      <c r="A166" s="25" t="inlineStr">
        <is>
          <t>ATS000:prk_NE_Asia-wb</t>
        </is>
      </c>
      <c r="B166" s="7" t="inlineStr">
        <is>
          <t xml:space="preserve">    Wide Body Aircraft</t>
        </is>
      </c>
      <c r="C166" s="6" t="n">
        <v>3.84</v>
      </c>
      <c r="D166" s="6" t="n">
        <v>2.946918</v>
      </c>
      <c r="E166" s="6" t="n">
        <v>2.409601</v>
      </c>
      <c r="F166" s="6" t="n">
        <v>1.65582</v>
      </c>
      <c r="G166" s="6" t="n">
        <v>1.370464</v>
      </c>
      <c r="H166" s="6" t="n">
        <v>1.292667</v>
      </c>
      <c r="I166" s="6" t="n">
        <v>1.22828</v>
      </c>
      <c r="J166" s="6" t="n">
        <v>1.175776</v>
      </c>
      <c r="K166" s="6" t="n">
        <v>1.13359</v>
      </c>
      <c r="L166" s="6" t="n">
        <v>1.100192</v>
      </c>
      <c r="M166" s="6" t="n">
        <v>1.074142</v>
      </c>
      <c r="N166" s="6" t="n">
        <v>1.054124</v>
      </c>
      <c r="O166" s="6" t="n">
        <v>0.51784</v>
      </c>
      <c r="P166" s="6" t="n">
        <v>0.027668</v>
      </c>
      <c r="Q166" s="6" t="n">
        <v>0.019368</v>
      </c>
      <c r="R166" s="6" t="n">
        <v>0.013364</v>
      </c>
      <c r="S166" s="6" t="n">
        <v>0.009087</v>
      </c>
      <c r="T166" s="6" t="n">
        <v>0.006088</v>
      </c>
      <c r="U166" s="6" t="n">
        <v>0</v>
      </c>
      <c r="V166" s="6" t="n">
        <v>0</v>
      </c>
      <c r="W166" s="6" t="n">
        <v>0</v>
      </c>
      <c r="X166" s="6" t="n">
        <v>0</v>
      </c>
      <c r="Y166" s="6" t="n">
        <v>0</v>
      </c>
      <c r="Z166" s="6" t="n">
        <v>0</v>
      </c>
      <c r="AA166" s="6" t="n">
        <v>0</v>
      </c>
      <c r="AB166" s="6" t="n">
        <v>0</v>
      </c>
      <c r="AC166" s="6" t="n">
        <v>0</v>
      </c>
      <c r="AD166" s="6" t="n">
        <v>0</v>
      </c>
      <c r="AE166" s="6" t="n">
        <v>0</v>
      </c>
      <c r="AF166" s="6" t="n">
        <v>0</v>
      </c>
      <c r="AG166" s="6" t="n">
        <v>0</v>
      </c>
      <c r="AH166" s="6" t="n">
        <v>0</v>
      </c>
      <c r="AI166" s="6" t="n">
        <v>0</v>
      </c>
      <c r="AJ166" s="6" t="n">
        <v>0</v>
      </c>
      <c r="AK166" s="5" t="inlineStr">
        <is>
          <t>- -</t>
        </is>
      </c>
    </row>
    <row r="167" ht="15" customHeight="1">
      <c r="A167" s="25" t="inlineStr">
        <is>
          <t>ATS000:prk_NE_Asia-rj</t>
        </is>
      </c>
      <c r="B167" s="7" t="inlineStr">
        <is>
          <t xml:space="preserve">    Regional Jets</t>
        </is>
      </c>
      <c r="C167" s="6" t="n">
        <v>2</v>
      </c>
      <c r="D167" s="6" t="n">
        <v>2</v>
      </c>
      <c r="E167" s="6" t="n">
        <v>2</v>
      </c>
      <c r="F167" s="6" t="n">
        <v>2</v>
      </c>
      <c r="G167" s="6" t="n">
        <v>2</v>
      </c>
      <c r="H167" s="6" t="n">
        <v>2</v>
      </c>
      <c r="I167" s="6" t="n">
        <v>2</v>
      </c>
      <c r="J167" s="6" t="n">
        <v>2</v>
      </c>
      <c r="K167" s="6" t="n">
        <v>2</v>
      </c>
      <c r="L167" s="6" t="n">
        <v>2</v>
      </c>
      <c r="M167" s="6" t="n">
        <v>2</v>
      </c>
      <c r="N167" s="6" t="n">
        <v>2</v>
      </c>
      <c r="O167" s="6" t="n">
        <v>2</v>
      </c>
      <c r="P167" s="6" t="n">
        <v>2</v>
      </c>
      <c r="Q167" s="6" t="n">
        <v>2</v>
      </c>
      <c r="R167" s="6" t="n">
        <v>2</v>
      </c>
      <c r="S167" s="6" t="n">
        <v>2</v>
      </c>
      <c r="T167" s="6" t="n">
        <v>2</v>
      </c>
      <c r="U167" s="6" t="n">
        <v>2</v>
      </c>
      <c r="V167" s="6" t="n">
        <v>2</v>
      </c>
      <c r="W167" s="6" t="n">
        <v>2</v>
      </c>
      <c r="X167" s="6" t="n">
        <v>2</v>
      </c>
      <c r="Y167" s="6" t="n">
        <v>2</v>
      </c>
      <c r="Z167" s="6" t="n">
        <v>2</v>
      </c>
      <c r="AA167" s="6" t="n">
        <v>2</v>
      </c>
      <c r="AB167" s="6" t="n">
        <v>2</v>
      </c>
      <c r="AC167" s="6" t="n">
        <v>1</v>
      </c>
      <c r="AD167" s="6" t="n">
        <v>1</v>
      </c>
      <c r="AE167" s="6" t="n">
        <v>1</v>
      </c>
      <c r="AF167" s="6" t="n">
        <v>1</v>
      </c>
      <c r="AG167" s="6" t="n">
        <v>1</v>
      </c>
      <c r="AH167" s="6" t="n">
        <v>1</v>
      </c>
      <c r="AI167" s="6" t="n">
        <v>1</v>
      </c>
      <c r="AJ167" s="6" t="n">
        <v>1</v>
      </c>
      <c r="AK167" s="5" t="n">
        <v>-0.021428</v>
      </c>
    </row>
    <row r="168" ht="15" customHeight="1">
      <c r="A168" s="25" t="inlineStr">
        <is>
          <t>ATS000:prk_SE_Asia</t>
        </is>
      </c>
      <c r="B168" s="7" t="inlineStr">
        <is>
          <t xml:space="preserve">  Southeast Asia</t>
        </is>
      </c>
      <c r="C168" s="6" t="n">
        <v>215.543716</v>
      </c>
      <c r="D168" s="6" t="n">
        <v>210.536224</v>
      </c>
      <c r="E168" s="6" t="n">
        <v>205.281509</v>
      </c>
      <c r="F168" s="6" t="n">
        <v>199.151382</v>
      </c>
      <c r="G168" s="6" t="n">
        <v>192.631989</v>
      </c>
      <c r="H168" s="6" t="n">
        <v>185.16713</v>
      </c>
      <c r="I168" s="6" t="n">
        <v>177.045822</v>
      </c>
      <c r="J168" s="6" t="n">
        <v>168.065887</v>
      </c>
      <c r="K168" s="6" t="n">
        <v>157.876114</v>
      </c>
      <c r="L168" s="6" t="n">
        <v>147.194794</v>
      </c>
      <c r="M168" s="6" t="n">
        <v>137.716141</v>
      </c>
      <c r="N168" s="6" t="n">
        <v>128.654709</v>
      </c>
      <c r="O168" s="6" t="n">
        <v>119.06604</v>
      </c>
      <c r="P168" s="6" t="n">
        <v>107.715385</v>
      </c>
      <c r="Q168" s="6" t="n">
        <v>94.360039</v>
      </c>
      <c r="R168" s="6" t="n">
        <v>83.55276499999999</v>
      </c>
      <c r="S168" s="6" t="n">
        <v>72.848198</v>
      </c>
      <c r="T168" s="6" t="n">
        <v>61.559372</v>
      </c>
      <c r="U168" s="6" t="n">
        <v>52.001694</v>
      </c>
      <c r="V168" s="6" t="n">
        <v>45.416931</v>
      </c>
      <c r="W168" s="6" t="n">
        <v>39.109863</v>
      </c>
      <c r="X168" s="6" t="n">
        <v>35.979153</v>
      </c>
      <c r="Y168" s="6" t="n">
        <v>35.038158</v>
      </c>
      <c r="Z168" s="6" t="n">
        <v>33.844414</v>
      </c>
      <c r="AA168" s="6" t="n">
        <v>31.473465</v>
      </c>
      <c r="AB168" s="6" t="n">
        <v>29.932005</v>
      </c>
      <c r="AC168" s="6" t="n">
        <v>29.20266</v>
      </c>
      <c r="AD168" s="6" t="n">
        <v>28.10438</v>
      </c>
      <c r="AE168" s="6" t="n">
        <v>25.190338</v>
      </c>
      <c r="AF168" s="6" t="n">
        <v>23.367893</v>
      </c>
      <c r="AG168" s="6" t="n">
        <v>22.73424</v>
      </c>
      <c r="AH168" s="6" t="n">
        <v>21.021858</v>
      </c>
      <c r="AI168" s="6" t="n">
        <v>20.437592</v>
      </c>
      <c r="AJ168" s="6" t="n">
        <v>18.926851</v>
      </c>
      <c r="AK168" s="5" t="n">
        <v>-0.07252</v>
      </c>
    </row>
    <row r="169" ht="15" customHeight="1">
      <c r="A169" s="25" t="inlineStr">
        <is>
          <t>ATS000:prk_SE_Asia-nb</t>
        </is>
      </c>
      <c r="B169" s="7" t="inlineStr">
        <is>
          <t xml:space="preserve">    Narrow Body Aircraft</t>
        </is>
      </c>
      <c r="C169" s="6" t="n">
        <v>99.820999</v>
      </c>
      <c r="D169" s="6" t="n">
        <v>96.334007</v>
      </c>
      <c r="E169" s="6" t="n">
        <v>92.896126</v>
      </c>
      <c r="F169" s="6" t="n">
        <v>88.90175600000001</v>
      </c>
      <c r="G169" s="6" t="n">
        <v>84.639793</v>
      </c>
      <c r="H169" s="6" t="n">
        <v>79.76190200000001</v>
      </c>
      <c r="I169" s="6" t="n">
        <v>74.492012</v>
      </c>
      <c r="J169" s="6" t="n">
        <v>68.898003</v>
      </c>
      <c r="K169" s="6" t="n">
        <v>62.945808</v>
      </c>
      <c r="L169" s="6" t="n">
        <v>56.800114</v>
      </c>
      <c r="M169" s="6" t="n">
        <v>51.251923</v>
      </c>
      <c r="N169" s="6" t="n">
        <v>46.546593</v>
      </c>
      <c r="O169" s="6" t="n">
        <v>41.936634</v>
      </c>
      <c r="P169" s="6" t="n">
        <v>36.681</v>
      </c>
      <c r="Q169" s="6" t="n">
        <v>30.962494</v>
      </c>
      <c r="R169" s="6" t="n">
        <v>27.666939</v>
      </c>
      <c r="S169" s="6" t="n">
        <v>22.881525</v>
      </c>
      <c r="T169" s="6" t="n">
        <v>16.992914</v>
      </c>
      <c r="U169" s="6" t="n">
        <v>12.178179</v>
      </c>
      <c r="V169" s="6" t="n">
        <v>10.902421</v>
      </c>
      <c r="W169" s="6" t="n">
        <v>9.521162</v>
      </c>
      <c r="X169" s="6" t="n">
        <v>9.039256999999999</v>
      </c>
      <c r="Y169" s="6" t="n">
        <v>9.013588</v>
      </c>
      <c r="Z169" s="6" t="n">
        <v>9.009104000000001</v>
      </c>
      <c r="AA169" s="6" t="n">
        <v>9</v>
      </c>
      <c r="AB169" s="6" t="n">
        <v>9</v>
      </c>
      <c r="AC169" s="6" t="n">
        <v>9</v>
      </c>
      <c r="AD169" s="6" t="n">
        <v>9</v>
      </c>
      <c r="AE169" s="6" t="n">
        <v>6.887605</v>
      </c>
      <c r="AF169" s="6" t="n">
        <v>6</v>
      </c>
      <c r="AG169" s="6" t="n">
        <v>6</v>
      </c>
      <c r="AH169" s="6" t="n">
        <v>5</v>
      </c>
      <c r="AI169" s="6" t="n">
        <v>5</v>
      </c>
      <c r="AJ169" s="6" t="n">
        <v>4</v>
      </c>
      <c r="AK169" s="5" t="n">
        <v>-0.09464</v>
      </c>
    </row>
    <row r="170" ht="15" customHeight="1">
      <c r="A170" s="25" t="inlineStr">
        <is>
          <t>ATS000:prk_SE_Asia-wb</t>
        </is>
      </c>
      <c r="B170" s="7" t="inlineStr">
        <is>
          <t xml:space="preserve">    Wide Body Aircraft</t>
        </is>
      </c>
      <c r="C170" s="6" t="n">
        <v>60.888725</v>
      </c>
      <c r="D170" s="6" t="n">
        <v>59.599586</v>
      </c>
      <c r="E170" s="6" t="n">
        <v>58.098114</v>
      </c>
      <c r="F170" s="6" t="n">
        <v>56.382267</v>
      </c>
      <c r="G170" s="6" t="n">
        <v>54.660976</v>
      </c>
      <c r="H170" s="6" t="n">
        <v>52.731544</v>
      </c>
      <c r="I170" s="6" t="n">
        <v>50.677979</v>
      </c>
      <c r="J170" s="6" t="n">
        <v>48.235989</v>
      </c>
      <c r="K170" s="6" t="n">
        <v>45.425991</v>
      </c>
      <c r="L170" s="6" t="n">
        <v>42.344334</v>
      </c>
      <c r="M170" s="6" t="n">
        <v>39.713711</v>
      </c>
      <c r="N170" s="6" t="n">
        <v>37.033615</v>
      </c>
      <c r="O170" s="6" t="n">
        <v>33.700233</v>
      </c>
      <c r="P170" s="6" t="n">
        <v>29.694353</v>
      </c>
      <c r="Q170" s="6" t="n">
        <v>24.981192</v>
      </c>
      <c r="R170" s="6" t="n">
        <v>21.068031</v>
      </c>
      <c r="S170" s="6" t="n">
        <v>16.845795</v>
      </c>
      <c r="T170" s="6" t="n">
        <v>12.82984</v>
      </c>
      <c r="U170" s="6" t="n">
        <v>9.566113</v>
      </c>
      <c r="V170" s="6" t="n">
        <v>5.952538</v>
      </c>
      <c r="W170" s="6" t="n">
        <v>3.083476</v>
      </c>
      <c r="X170" s="6" t="n">
        <v>2.043743</v>
      </c>
      <c r="Y170" s="6" t="n">
        <v>2.022332</v>
      </c>
      <c r="Z170" s="6" t="n">
        <v>2</v>
      </c>
      <c r="AA170" s="6" t="n">
        <v>1</v>
      </c>
      <c r="AB170" s="6" t="n">
        <v>0.073896</v>
      </c>
      <c r="AC170" s="6" t="n">
        <v>0</v>
      </c>
      <c r="AD170" s="6" t="n">
        <v>0</v>
      </c>
      <c r="AE170" s="6" t="n">
        <v>0</v>
      </c>
      <c r="AF170" s="6" t="n">
        <v>0</v>
      </c>
      <c r="AG170" s="6" t="n">
        <v>0</v>
      </c>
      <c r="AH170" s="6" t="n">
        <v>0</v>
      </c>
      <c r="AI170" s="6" t="n">
        <v>0</v>
      </c>
      <c r="AJ170" s="6" t="n">
        <v>0</v>
      </c>
      <c r="AK170" s="5" t="inlineStr">
        <is>
          <t>- -</t>
        </is>
      </c>
    </row>
    <row r="171" ht="15" customHeight="1">
      <c r="A171" s="25" t="inlineStr">
        <is>
          <t>ATS000:prk_SE_Asia-rj</t>
        </is>
      </c>
      <c r="B171" s="7" t="inlineStr">
        <is>
          <t xml:space="preserve">    Regional Jets</t>
        </is>
      </c>
      <c r="C171" s="6" t="n">
        <v>54.834</v>
      </c>
      <c r="D171" s="6" t="n">
        <v>54.602627</v>
      </c>
      <c r="E171" s="6" t="n">
        <v>54.287277</v>
      </c>
      <c r="F171" s="6" t="n">
        <v>53.867359</v>
      </c>
      <c r="G171" s="6" t="n">
        <v>53.331219</v>
      </c>
      <c r="H171" s="6" t="n">
        <v>52.673691</v>
      </c>
      <c r="I171" s="6" t="n">
        <v>51.875832</v>
      </c>
      <c r="J171" s="6" t="n">
        <v>50.931908</v>
      </c>
      <c r="K171" s="6" t="n">
        <v>49.504318</v>
      </c>
      <c r="L171" s="6" t="n">
        <v>48.050354</v>
      </c>
      <c r="M171" s="6" t="n">
        <v>46.750507</v>
      </c>
      <c r="N171" s="6" t="n">
        <v>45.074501</v>
      </c>
      <c r="O171" s="6" t="n">
        <v>43.429169</v>
      </c>
      <c r="P171" s="6" t="n">
        <v>41.340034</v>
      </c>
      <c r="Q171" s="6" t="n">
        <v>38.416351</v>
      </c>
      <c r="R171" s="6" t="n">
        <v>34.817799</v>
      </c>
      <c r="S171" s="6" t="n">
        <v>33.12088</v>
      </c>
      <c r="T171" s="6" t="n">
        <v>31.736618</v>
      </c>
      <c r="U171" s="6" t="n">
        <v>30.257399</v>
      </c>
      <c r="V171" s="6" t="n">
        <v>28.561975</v>
      </c>
      <c r="W171" s="6" t="n">
        <v>26.505228</v>
      </c>
      <c r="X171" s="6" t="n">
        <v>24.896152</v>
      </c>
      <c r="Y171" s="6" t="n">
        <v>24.002239</v>
      </c>
      <c r="Z171" s="6" t="n">
        <v>22.835312</v>
      </c>
      <c r="AA171" s="6" t="n">
        <v>21.473465</v>
      </c>
      <c r="AB171" s="6" t="n">
        <v>20.858109</v>
      </c>
      <c r="AC171" s="6" t="n">
        <v>20.20266</v>
      </c>
      <c r="AD171" s="6" t="n">
        <v>19.10438</v>
      </c>
      <c r="AE171" s="6" t="n">
        <v>18.302732</v>
      </c>
      <c r="AF171" s="6" t="n">
        <v>17.367893</v>
      </c>
      <c r="AG171" s="6" t="n">
        <v>16.73424</v>
      </c>
      <c r="AH171" s="6" t="n">
        <v>16.021858</v>
      </c>
      <c r="AI171" s="6" t="n">
        <v>15.437593</v>
      </c>
      <c r="AJ171" s="6" t="n">
        <v>14.926851</v>
      </c>
      <c r="AK171" s="5" t="n">
        <v>-0.039718</v>
      </c>
    </row>
    <row r="172" ht="15" customHeight="1">
      <c r="A172" s="25" t="inlineStr">
        <is>
          <t>ATS000:prk_SW_Asia</t>
        </is>
      </c>
      <c r="B172" s="7" t="inlineStr">
        <is>
          <t xml:space="preserve">  Southwest Asia</t>
        </is>
      </c>
      <c r="C172" s="6" t="n">
        <v>44.898964</v>
      </c>
      <c r="D172" s="6" t="n">
        <v>43.441719</v>
      </c>
      <c r="E172" s="6" t="n">
        <v>42.320099</v>
      </c>
      <c r="F172" s="6" t="n">
        <v>41.044548</v>
      </c>
      <c r="G172" s="6" t="n">
        <v>39.660477</v>
      </c>
      <c r="H172" s="6" t="n">
        <v>38.261726</v>
      </c>
      <c r="I172" s="6" t="n">
        <v>36.567406</v>
      </c>
      <c r="J172" s="6" t="n">
        <v>34.854561</v>
      </c>
      <c r="K172" s="6" t="n">
        <v>33.306664</v>
      </c>
      <c r="L172" s="6" t="n">
        <v>31.261784</v>
      </c>
      <c r="M172" s="6" t="n">
        <v>29.68923</v>
      </c>
      <c r="N172" s="6" t="n">
        <v>27.584286</v>
      </c>
      <c r="O172" s="6" t="n">
        <v>25.46085</v>
      </c>
      <c r="P172" s="6" t="n">
        <v>22.788582</v>
      </c>
      <c r="Q172" s="6" t="n">
        <v>20.112846</v>
      </c>
      <c r="R172" s="6" t="n">
        <v>19.764988</v>
      </c>
      <c r="S172" s="6" t="n">
        <v>19.24226</v>
      </c>
      <c r="T172" s="6" t="n">
        <v>17.774731</v>
      </c>
      <c r="U172" s="6" t="n">
        <v>16.716507</v>
      </c>
      <c r="V172" s="6" t="n">
        <v>16.31953</v>
      </c>
      <c r="W172" s="6" t="n">
        <v>15.877094</v>
      </c>
      <c r="X172" s="6" t="n">
        <v>15.134594</v>
      </c>
      <c r="Y172" s="6" t="n">
        <v>14.683035</v>
      </c>
      <c r="Z172" s="6" t="n">
        <v>14.161262</v>
      </c>
      <c r="AA172" s="6" t="n">
        <v>13.160295</v>
      </c>
      <c r="AB172" s="6" t="n">
        <v>11.842724</v>
      </c>
      <c r="AC172" s="6" t="n">
        <v>10.910879</v>
      </c>
      <c r="AD172" s="6" t="n">
        <v>9.256164</v>
      </c>
      <c r="AE172" s="6" t="n">
        <v>7.275225</v>
      </c>
      <c r="AF172" s="6" t="n">
        <v>7.063383</v>
      </c>
      <c r="AG172" s="6" t="n">
        <v>5.958612</v>
      </c>
      <c r="AH172" s="6" t="n">
        <v>5.626543</v>
      </c>
      <c r="AI172" s="6" t="n">
        <v>5.369567</v>
      </c>
      <c r="AJ172" s="6" t="n">
        <v>4.114831</v>
      </c>
      <c r="AK172" s="5" t="n">
        <v>-0.071004</v>
      </c>
    </row>
    <row r="173" ht="15" customHeight="1">
      <c r="A173" s="25" t="inlineStr">
        <is>
          <t>ATS000:prk_SW_Asia-nb</t>
        </is>
      </c>
      <c r="B173" s="7" t="inlineStr">
        <is>
          <t xml:space="preserve">    Narrow Body Aircraft</t>
        </is>
      </c>
      <c r="C173" s="6" t="n">
        <v>27.618</v>
      </c>
      <c r="D173" s="6" t="n">
        <v>26.989174</v>
      </c>
      <c r="E173" s="6" t="n">
        <v>26.124779</v>
      </c>
      <c r="F173" s="6" t="n">
        <v>25.050255</v>
      </c>
      <c r="G173" s="6" t="n">
        <v>23.826782</v>
      </c>
      <c r="H173" s="6" t="n">
        <v>22.505249</v>
      </c>
      <c r="I173" s="6" t="n">
        <v>20.889269</v>
      </c>
      <c r="J173" s="6" t="n">
        <v>19.273283</v>
      </c>
      <c r="K173" s="6" t="n">
        <v>17.847715</v>
      </c>
      <c r="L173" s="6" t="n">
        <v>15.957036</v>
      </c>
      <c r="M173" s="6" t="n">
        <v>14.55201</v>
      </c>
      <c r="N173" s="6" t="n">
        <v>12.95844</v>
      </c>
      <c r="O173" s="6" t="n">
        <v>10.966858</v>
      </c>
      <c r="P173" s="6" t="n">
        <v>8.650506</v>
      </c>
      <c r="Q173" s="6" t="n">
        <v>6.474187</v>
      </c>
      <c r="R173" s="6" t="n">
        <v>6.341415</v>
      </c>
      <c r="S173" s="6" t="n">
        <v>6.069057</v>
      </c>
      <c r="T173" s="6" t="n">
        <v>4.888954</v>
      </c>
      <c r="U173" s="6" t="n">
        <v>4.117082</v>
      </c>
      <c r="V173" s="6" t="n">
        <v>4.079616</v>
      </c>
      <c r="W173" s="6" t="n">
        <v>4.053342</v>
      </c>
      <c r="X173" s="6" t="n">
        <v>4</v>
      </c>
      <c r="Y173" s="6" t="n">
        <v>4</v>
      </c>
      <c r="Z173" s="6" t="n">
        <v>4</v>
      </c>
      <c r="AA173" s="6" t="n">
        <v>4</v>
      </c>
      <c r="AB173" s="6" t="n">
        <v>3.484483</v>
      </c>
      <c r="AC173" s="6" t="n">
        <v>3</v>
      </c>
      <c r="AD173" s="6" t="n">
        <v>2.869966</v>
      </c>
      <c r="AE173" s="6" t="n">
        <v>2</v>
      </c>
      <c r="AF173" s="6" t="n">
        <v>2</v>
      </c>
      <c r="AG173" s="6" t="n">
        <v>1</v>
      </c>
      <c r="AH173" s="6" t="n">
        <v>1</v>
      </c>
      <c r="AI173" s="6" t="n">
        <v>1</v>
      </c>
      <c r="AJ173" s="6" t="n">
        <v>0</v>
      </c>
      <c r="AK173" s="5" t="inlineStr">
        <is>
          <t>- -</t>
        </is>
      </c>
    </row>
    <row r="174" ht="15" customHeight="1">
      <c r="A174" s="25" t="inlineStr">
        <is>
          <t>ATS000:prk_SW_Asia-wb</t>
        </is>
      </c>
      <c r="B174" s="7" t="inlineStr">
        <is>
          <t xml:space="preserve">    Wide Body Aircraft</t>
        </is>
      </c>
      <c r="C174" s="6" t="n">
        <v>1.301963</v>
      </c>
      <c r="D174" s="6" t="n">
        <v>1.001638</v>
      </c>
      <c r="E174" s="6" t="n">
        <v>0.777901</v>
      </c>
      <c r="F174" s="6" t="n">
        <v>0.619582</v>
      </c>
      <c r="G174" s="6" t="n">
        <v>0.514917</v>
      </c>
      <c r="H174" s="6" t="n">
        <v>0.5119629999999999</v>
      </c>
      <c r="I174" s="6" t="n">
        <v>0.5119629999999999</v>
      </c>
      <c r="J174" s="6" t="n">
        <v>0.5119629999999999</v>
      </c>
      <c r="K174" s="6" t="n">
        <v>0.5119629999999999</v>
      </c>
      <c r="L174" s="6" t="n">
        <v>0.5119629999999999</v>
      </c>
      <c r="M174" s="6" t="n">
        <v>0.5119629999999999</v>
      </c>
      <c r="N174" s="6" t="n">
        <v>0.5119629999999999</v>
      </c>
      <c r="O174" s="6" t="n">
        <v>0.5119629999999999</v>
      </c>
      <c r="P174" s="6" t="n">
        <v>0.314258</v>
      </c>
      <c r="Q174" s="6" t="n">
        <v>0</v>
      </c>
      <c r="R174" s="6" t="n">
        <v>0</v>
      </c>
      <c r="S174" s="6" t="n">
        <v>0</v>
      </c>
      <c r="T174" s="6" t="n">
        <v>0</v>
      </c>
      <c r="U174" s="6" t="n">
        <v>0</v>
      </c>
      <c r="V174" s="6" t="n">
        <v>0</v>
      </c>
      <c r="W174" s="6" t="n">
        <v>0</v>
      </c>
      <c r="X174" s="6" t="n">
        <v>0</v>
      </c>
      <c r="Y174" s="6" t="n">
        <v>0</v>
      </c>
      <c r="Z174" s="6" t="n">
        <v>0</v>
      </c>
      <c r="AA174" s="6" t="n">
        <v>0</v>
      </c>
      <c r="AB174" s="6" t="n">
        <v>0</v>
      </c>
      <c r="AC174" s="6" t="n">
        <v>0</v>
      </c>
      <c r="AD174" s="6" t="n">
        <v>0</v>
      </c>
      <c r="AE174" s="6" t="n">
        <v>0</v>
      </c>
      <c r="AF174" s="6" t="n">
        <v>0</v>
      </c>
      <c r="AG174" s="6" t="n">
        <v>0</v>
      </c>
      <c r="AH174" s="6" t="n">
        <v>0</v>
      </c>
      <c r="AI174" s="6" t="n">
        <v>0</v>
      </c>
      <c r="AJ174" s="6" t="n">
        <v>0</v>
      </c>
      <c r="AK174" s="5" t="inlineStr">
        <is>
          <t>- -</t>
        </is>
      </c>
    </row>
    <row r="175" ht="15" customHeight="1">
      <c r="A175" s="25" t="inlineStr">
        <is>
          <t>ATS000:prk_SW_Asia-rj</t>
        </is>
      </c>
      <c r="B175" s="7" t="inlineStr">
        <is>
          <t xml:space="preserve">    Regional Jets</t>
        </is>
      </c>
      <c r="C175" s="6" t="n">
        <v>15.979</v>
      </c>
      <c r="D175" s="6" t="n">
        <v>15.450906</v>
      </c>
      <c r="E175" s="6" t="n">
        <v>15.41742</v>
      </c>
      <c r="F175" s="6" t="n">
        <v>15.374709</v>
      </c>
      <c r="G175" s="6" t="n">
        <v>15.318779</v>
      </c>
      <c r="H175" s="6" t="n">
        <v>15.244516</v>
      </c>
      <c r="I175" s="6" t="n">
        <v>15.166175</v>
      </c>
      <c r="J175" s="6" t="n">
        <v>15.069316</v>
      </c>
      <c r="K175" s="6" t="n">
        <v>14.946983</v>
      </c>
      <c r="L175" s="6" t="n">
        <v>14.792787</v>
      </c>
      <c r="M175" s="6" t="n">
        <v>14.625257</v>
      </c>
      <c r="N175" s="6" t="n">
        <v>14.113884</v>
      </c>
      <c r="O175" s="6" t="n">
        <v>13.982028</v>
      </c>
      <c r="P175" s="6" t="n">
        <v>13.823819</v>
      </c>
      <c r="Q175" s="6" t="n">
        <v>13.638659</v>
      </c>
      <c r="R175" s="6" t="n">
        <v>13.423573</v>
      </c>
      <c r="S175" s="6" t="n">
        <v>13.173204</v>
      </c>
      <c r="T175" s="6" t="n">
        <v>12.885777</v>
      </c>
      <c r="U175" s="6" t="n">
        <v>12.599425</v>
      </c>
      <c r="V175" s="6" t="n">
        <v>12.239916</v>
      </c>
      <c r="W175" s="6" t="n">
        <v>11.823752</v>
      </c>
      <c r="X175" s="6" t="n">
        <v>11.134594</v>
      </c>
      <c r="Y175" s="6" t="n">
        <v>10.683035</v>
      </c>
      <c r="Z175" s="6" t="n">
        <v>10.161262</v>
      </c>
      <c r="AA175" s="6" t="n">
        <v>9.160295</v>
      </c>
      <c r="AB175" s="6" t="n">
        <v>8.35824</v>
      </c>
      <c r="AC175" s="6" t="n">
        <v>7.910879</v>
      </c>
      <c r="AD175" s="6" t="n">
        <v>6.386198</v>
      </c>
      <c r="AE175" s="6" t="n">
        <v>5.275225</v>
      </c>
      <c r="AF175" s="6" t="n">
        <v>5.063383</v>
      </c>
      <c r="AG175" s="6" t="n">
        <v>4.958612</v>
      </c>
      <c r="AH175" s="6" t="n">
        <v>4.626543</v>
      </c>
      <c r="AI175" s="6" t="n">
        <v>4.369567</v>
      </c>
      <c r="AJ175" s="6" t="n">
        <v>4.114831</v>
      </c>
      <c r="AK175" s="5" t="n">
        <v>-0.040503</v>
      </c>
    </row>
    <row r="176" ht="15" customHeight="1">
      <c r="A176" s="25" t="inlineStr">
        <is>
          <t>ATS000:prk_Oceania</t>
        </is>
      </c>
      <c r="B176" s="7" t="inlineStr">
        <is>
          <t xml:space="preserve">  Oceania</t>
        </is>
      </c>
      <c r="C176" s="6" t="n">
        <v>38.413002</v>
      </c>
      <c r="D176" s="6" t="n">
        <v>37.715866</v>
      </c>
      <c r="E176" s="6" t="n">
        <v>36.925453</v>
      </c>
      <c r="F176" s="6" t="n">
        <v>36.025459</v>
      </c>
      <c r="G176" s="6" t="n">
        <v>34.807407</v>
      </c>
      <c r="H176" s="6" t="n">
        <v>33.465019</v>
      </c>
      <c r="I176" s="6" t="n">
        <v>31.991249</v>
      </c>
      <c r="J176" s="6" t="n">
        <v>30.366203</v>
      </c>
      <c r="K176" s="6" t="n">
        <v>28.834061</v>
      </c>
      <c r="L176" s="6" t="n">
        <v>25.34444</v>
      </c>
      <c r="M176" s="6" t="n">
        <v>21.547867</v>
      </c>
      <c r="N176" s="6" t="n">
        <v>17.516041</v>
      </c>
      <c r="O176" s="6" t="n">
        <v>13.536672</v>
      </c>
      <c r="P176" s="6" t="n">
        <v>9.729105000000001</v>
      </c>
      <c r="Q176" s="6" t="n">
        <v>8.369617</v>
      </c>
      <c r="R176" s="6" t="n">
        <v>7.569863</v>
      </c>
      <c r="S176" s="6" t="n">
        <v>7.236466</v>
      </c>
      <c r="T176" s="6" t="n">
        <v>6.71817</v>
      </c>
      <c r="U176" s="6" t="n">
        <v>5.859904</v>
      </c>
      <c r="V176" s="6" t="n">
        <v>4.874006</v>
      </c>
      <c r="W176" s="6" t="n">
        <v>4.297989</v>
      </c>
      <c r="X176" s="6" t="n">
        <v>3.774297</v>
      </c>
      <c r="Y176" s="6" t="n">
        <v>3.148101</v>
      </c>
      <c r="Z176" s="6" t="n">
        <v>3.10219</v>
      </c>
      <c r="AA176" s="6" t="n">
        <v>2.491255</v>
      </c>
      <c r="AB176" s="6" t="n">
        <v>2.046557</v>
      </c>
      <c r="AC176" s="6" t="n">
        <v>2</v>
      </c>
      <c r="AD176" s="6" t="n">
        <v>1.874182</v>
      </c>
      <c r="AE176" s="6" t="n">
        <v>1.282385</v>
      </c>
      <c r="AF176" s="6" t="n">
        <v>0.618156</v>
      </c>
      <c r="AG176" s="6" t="n">
        <v>0.170282</v>
      </c>
      <c r="AH176" s="6" t="n">
        <v>0</v>
      </c>
      <c r="AI176" s="6" t="n">
        <v>0</v>
      </c>
      <c r="AJ176" s="6" t="n">
        <v>0</v>
      </c>
      <c r="AK176" s="5" t="inlineStr">
        <is>
          <t>- -</t>
        </is>
      </c>
    </row>
    <row r="177" ht="15" customHeight="1">
      <c r="A177" s="25" t="inlineStr">
        <is>
          <t>ATS000:prk_Oceania-nb</t>
        </is>
      </c>
      <c r="B177" s="7" t="inlineStr">
        <is>
          <t xml:space="preserve">    Narrow Body Aircraft</t>
        </is>
      </c>
      <c r="C177" s="6" t="n">
        <v>4.721</v>
      </c>
      <c r="D177" s="6" t="n">
        <v>4.43724</v>
      </c>
      <c r="E177" s="6" t="n">
        <v>4.185937</v>
      </c>
      <c r="F177" s="6" t="n">
        <v>3.966751</v>
      </c>
      <c r="G177" s="6" t="n">
        <v>3.581501</v>
      </c>
      <c r="H177" s="6" t="n">
        <v>3.228313</v>
      </c>
      <c r="I177" s="6" t="n">
        <v>2.908725</v>
      </c>
      <c r="J177" s="6" t="n">
        <v>2.426012</v>
      </c>
      <c r="K177" s="6" t="n">
        <v>2.288448</v>
      </c>
      <c r="L177" s="6" t="n">
        <v>2.217885</v>
      </c>
      <c r="M177" s="6" t="n">
        <v>2.162411</v>
      </c>
      <c r="N177" s="6" t="n">
        <v>2.119443</v>
      </c>
      <c r="O177" s="6" t="n">
        <v>2.086652</v>
      </c>
      <c r="P177" s="6" t="n">
        <v>2.062</v>
      </c>
      <c r="Q177" s="6" t="n">
        <v>2.043743</v>
      </c>
      <c r="R177" s="6" t="n">
        <v>2.030427</v>
      </c>
      <c r="S177" s="6" t="n">
        <v>2.020861</v>
      </c>
      <c r="T177" s="6" t="n">
        <v>2.014094</v>
      </c>
      <c r="U177" s="6" t="n">
        <v>2.005364</v>
      </c>
      <c r="V177" s="6" t="n">
        <v>2</v>
      </c>
      <c r="W177" s="6" t="n">
        <v>2</v>
      </c>
      <c r="X177" s="6" t="n">
        <v>1.562724</v>
      </c>
      <c r="Y177" s="6" t="n">
        <v>1</v>
      </c>
      <c r="Z177" s="6" t="n">
        <v>1</v>
      </c>
      <c r="AA177" s="6" t="n">
        <v>0.421767</v>
      </c>
      <c r="AB177" s="6" t="n">
        <v>0</v>
      </c>
      <c r="AC177" s="6" t="n">
        <v>0</v>
      </c>
      <c r="AD177" s="6" t="n">
        <v>0</v>
      </c>
      <c r="AE177" s="6" t="n">
        <v>0</v>
      </c>
      <c r="AF177" s="6" t="n">
        <v>0</v>
      </c>
      <c r="AG177" s="6" t="n">
        <v>0</v>
      </c>
      <c r="AH177" s="6" t="n">
        <v>0</v>
      </c>
      <c r="AI177" s="6" t="n">
        <v>0</v>
      </c>
      <c r="AJ177" s="6" t="n">
        <v>0</v>
      </c>
      <c r="AK177" s="5" t="inlineStr">
        <is>
          <t>- -</t>
        </is>
      </c>
    </row>
    <row r="178" ht="15" customHeight="1">
      <c r="A178" s="25" t="inlineStr">
        <is>
          <t>ATS000:prk_Oceania-wb</t>
        </is>
      </c>
      <c r="B178" s="7" t="inlineStr">
        <is>
          <t xml:space="preserve">    Wide Body Aircraft</t>
        </is>
      </c>
      <c r="C178" s="6" t="n">
        <v>3</v>
      </c>
      <c r="D178" s="6" t="n">
        <v>3</v>
      </c>
      <c r="E178" s="6" t="n">
        <v>3</v>
      </c>
      <c r="F178" s="6" t="n">
        <v>3</v>
      </c>
      <c r="G178" s="6" t="n">
        <v>3</v>
      </c>
      <c r="H178" s="6" t="n">
        <v>3</v>
      </c>
      <c r="I178" s="6" t="n">
        <v>3</v>
      </c>
      <c r="J178" s="6" t="n">
        <v>3</v>
      </c>
      <c r="K178" s="6" t="n">
        <v>3</v>
      </c>
      <c r="L178" s="6" t="n">
        <v>3</v>
      </c>
      <c r="M178" s="6" t="n">
        <v>3</v>
      </c>
      <c r="N178" s="6" t="n">
        <v>3</v>
      </c>
      <c r="O178" s="6" t="n">
        <v>3</v>
      </c>
      <c r="P178" s="6" t="n">
        <v>3</v>
      </c>
      <c r="Q178" s="6" t="n">
        <v>3</v>
      </c>
      <c r="R178" s="6" t="n">
        <v>3</v>
      </c>
      <c r="S178" s="6" t="n">
        <v>3</v>
      </c>
      <c r="T178" s="6" t="n">
        <v>2.766149</v>
      </c>
      <c r="U178" s="6" t="n">
        <v>2.56695</v>
      </c>
      <c r="V178" s="6" t="n">
        <v>2.413874</v>
      </c>
      <c r="W178" s="6" t="n">
        <v>2.297989</v>
      </c>
      <c r="X178" s="6" t="n">
        <v>2.211572</v>
      </c>
      <c r="Y178" s="6" t="n">
        <v>2.148101</v>
      </c>
      <c r="Z178" s="6" t="n">
        <v>2.10219</v>
      </c>
      <c r="AA178" s="6" t="n">
        <v>2.069489</v>
      </c>
      <c r="AB178" s="6" t="n">
        <v>2.046557</v>
      </c>
      <c r="AC178" s="6" t="n">
        <v>2</v>
      </c>
      <c r="AD178" s="6" t="n">
        <v>1.874182</v>
      </c>
      <c r="AE178" s="6" t="n">
        <v>1.282385</v>
      </c>
      <c r="AF178" s="6" t="n">
        <v>0.618156</v>
      </c>
      <c r="AG178" s="6" t="n">
        <v>0.170282</v>
      </c>
      <c r="AH178" s="6" t="n">
        <v>0</v>
      </c>
      <c r="AI178" s="6" t="n">
        <v>0</v>
      </c>
      <c r="AJ178" s="6" t="n">
        <v>0</v>
      </c>
      <c r="AK178" s="5" t="inlineStr">
        <is>
          <t>- -</t>
        </is>
      </c>
    </row>
    <row r="179" ht="15" customHeight="1">
      <c r="A179" s="25" t="inlineStr">
        <is>
          <t>ATS000:prk_Oceania-rj</t>
        </is>
      </c>
      <c r="B179" s="7" t="inlineStr">
        <is>
          <t xml:space="preserve">    Regional Jets</t>
        </is>
      </c>
      <c r="C179" s="6" t="n">
        <v>30.692001</v>
      </c>
      <c r="D179" s="6" t="n">
        <v>30.278625</v>
      </c>
      <c r="E179" s="6" t="n">
        <v>29.739515</v>
      </c>
      <c r="F179" s="6" t="n">
        <v>29.05871</v>
      </c>
      <c r="G179" s="6" t="n">
        <v>28.225906</v>
      </c>
      <c r="H179" s="6" t="n">
        <v>27.236708</v>
      </c>
      <c r="I179" s="6" t="n">
        <v>26.082525</v>
      </c>
      <c r="J179" s="6" t="n">
        <v>24.940191</v>
      </c>
      <c r="K179" s="6" t="n">
        <v>23.545612</v>
      </c>
      <c r="L179" s="6" t="n">
        <v>20.126556</v>
      </c>
      <c r="M179" s="6" t="n">
        <v>16.385454</v>
      </c>
      <c r="N179" s="6" t="n">
        <v>12.396597</v>
      </c>
      <c r="O179" s="6" t="n">
        <v>8.45002</v>
      </c>
      <c r="P179" s="6" t="n">
        <v>4.667105</v>
      </c>
      <c r="Q179" s="6" t="n">
        <v>3.325873</v>
      </c>
      <c r="R179" s="6" t="n">
        <v>2.539437</v>
      </c>
      <c r="S179" s="6" t="n">
        <v>2.215606</v>
      </c>
      <c r="T179" s="6" t="n">
        <v>1.937926</v>
      </c>
      <c r="U179" s="6" t="n">
        <v>1.28759</v>
      </c>
      <c r="V179" s="6" t="n">
        <v>0.460132</v>
      </c>
      <c r="W179" s="6" t="n">
        <v>0</v>
      </c>
      <c r="X179" s="6" t="n">
        <v>0</v>
      </c>
      <c r="Y179" s="6" t="n">
        <v>0</v>
      </c>
      <c r="Z179" s="6" t="n">
        <v>0</v>
      </c>
      <c r="AA179" s="6" t="n">
        <v>0</v>
      </c>
      <c r="AB179" s="6" t="n">
        <v>0</v>
      </c>
      <c r="AC179" s="6" t="n">
        <v>0</v>
      </c>
      <c r="AD179" s="6" t="n">
        <v>0</v>
      </c>
      <c r="AE179" s="6" t="n">
        <v>0</v>
      </c>
      <c r="AF179" s="6" t="n">
        <v>0</v>
      </c>
      <c r="AG179" s="6" t="n">
        <v>0</v>
      </c>
      <c r="AH179" s="6" t="n">
        <v>0</v>
      </c>
      <c r="AI179" s="6" t="n">
        <v>0</v>
      </c>
      <c r="AJ179" s="6" t="n">
        <v>0</v>
      </c>
      <c r="AK179" s="5" t="inlineStr">
        <is>
          <t>- -</t>
        </is>
      </c>
    </row>
    <row r="180" ht="15" customHeight="1">
      <c r="A180" s="25" t="inlineStr">
        <is>
          <t>ATS000:prk_WorldTotal</t>
        </is>
      </c>
      <c r="B180" s="4" t="inlineStr">
        <is>
          <t>Total World</t>
        </is>
      </c>
      <c r="C180" s="3" t="n">
        <v>2728.741943</v>
      </c>
      <c r="D180" s="3" t="n">
        <v>2631.546387</v>
      </c>
      <c r="E180" s="3" t="n">
        <v>2538.521484</v>
      </c>
      <c r="F180" s="3" t="n">
        <v>2446.27124</v>
      </c>
      <c r="G180" s="3" t="n">
        <v>2349.800293</v>
      </c>
      <c r="H180" s="3" t="n">
        <v>2232.296875</v>
      </c>
      <c r="I180" s="3" t="n">
        <v>2128.674316</v>
      </c>
      <c r="J180" s="3" t="n">
        <v>2026.432617</v>
      </c>
      <c r="K180" s="3" t="n">
        <v>1929.753296</v>
      </c>
      <c r="L180" s="3" t="n">
        <v>1829.450073</v>
      </c>
      <c r="M180" s="3" t="n">
        <v>1721.327148</v>
      </c>
      <c r="N180" s="3" t="n">
        <v>1594.836426</v>
      </c>
      <c r="O180" s="3" t="n">
        <v>1464.710449</v>
      </c>
      <c r="P180" s="3" t="n">
        <v>1334.563354</v>
      </c>
      <c r="Q180" s="3" t="n">
        <v>1231.015259</v>
      </c>
      <c r="R180" s="3" t="n">
        <v>1141.918457</v>
      </c>
      <c r="S180" s="3" t="n">
        <v>1053.515869</v>
      </c>
      <c r="T180" s="3" t="n">
        <v>969.684998</v>
      </c>
      <c r="U180" s="3" t="n">
        <v>906.704529</v>
      </c>
      <c r="V180" s="3" t="n">
        <v>835.822266</v>
      </c>
      <c r="W180" s="3" t="n">
        <v>776.649231</v>
      </c>
      <c r="X180" s="3" t="n">
        <v>710.406982</v>
      </c>
      <c r="Y180" s="3" t="n">
        <v>656.645752</v>
      </c>
      <c r="Z180" s="3" t="n">
        <v>597.9820560000001</v>
      </c>
      <c r="AA180" s="3" t="n">
        <v>541.084412</v>
      </c>
      <c r="AB180" s="3" t="n">
        <v>494.804047</v>
      </c>
      <c r="AC180" s="3" t="n">
        <v>452.755707</v>
      </c>
      <c r="AD180" s="3" t="n">
        <v>401.067657</v>
      </c>
      <c r="AE180" s="3" t="n">
        <v>357.337097</v>
      </c>
      <c r="AF180" s="3" t="n">
        <v>314.926575</v>
      </c>
      <c r="AG180" s="3" t="n">
        <v>266.90799</v>
      </c>
      <c r="AH180" s="3" t="n">
        <v>208.403732</v>
      </c>
      <c r="AI180" s="3" t="n">
        <v>168.269531</v>
      </c>
      <c r="AJ180" s="3" t="n">
        <v>133.399002</v>
      </c>
      <c r="AK180" s="2" t="n">
        <v>-0.088977</v>
      </c>
    </row>
    <row r="183" ht="15" customHeight="1">
      <c r="B183" s="4" t="inlineStr">
        <is>
          <t>Aircraft Cargo Stock</t>
        </is>
      </c>
    </row>
    <row r="184" ht="15" customHeight="1">
      <c r="A184" s="25" t="inlineStr">
        <is>
          <t>ATS000:crg_U.S.Total</t>
        </is>
      </c>
      <c r="B184" s="7" t="inlineStr">
        <is>
          <t xml:space="preserve">  United States</t>
        </is>
      </c>
      <c r="C184" s="6" t="n">
        <v>936.5033570000001</v>
      </c>
      <c r="D184" s="6" t="n">
        <v>910.855225</v>
      </c>
      <c r="E184" s="6" t="n">
        <v>895.490112</v>
      </c>
      <c r="F184" s="6" t="n">
        <v>886.818481</v>
      </c>
      <c r="G184" s="6" t="n">
        <v>879.02179</v>
      </c>
      <c r="H184" s="6" t="n">
        <v>877.837463</v>
      </c>
      <c r="I184" s="6" t="n">
        <v>880.231812</v>
      </c>
      <c r="J184" s="6" t="n">
        <v>882.90625</v>
      </c>
      <c r="K184" s="6" t="n">
        <v>884.626343</v>
      </c>
      <c r="L184" s="6" t="n">
        <v>886.375122</v>
      </c>
      <c r="M184" s="6" t="n">
        <v>884.213074</v>
      </c>
      <c r="N184" s="6" t="n">
        <v>876.970825</v>
      </c>
      <c r="O184" s="6" t="n">
        <v>876.837158</v>
      </c>
      <c r="P184" s="6" t="n">
        <v>879.669312</v>
      </c>
      <c r="Q184" s="6" t="n">
        <v>881.564209</v>
      </c>
      <c r="R184" s="6" t="n">
        <v>883.42627</v>
      </c>
      <c r="S184" s="6" t="n">
        <v>885.2846070000001</v>
      </c>
      <c r="T184" s="6" t="n">
        <v>885.151855</v>
      </c>
      <c r="U184" s="6" t="n">
        <v>884.840759</v>
      </c>
      <c r="V184" s="6" t="n">
        <v>885.796753</v>
      </c>
      <c r="W184" s="6" t="n">
        <v>888.745483</v>
      </c>
      <c r="X184" s="6" t="n">
        <v>890.292053</v>
      </c>
      <c r="Y184" s="6" t="n">
        <v>892.61261</v>
      </c>
      <c r="Z184" s="6" t="n">
        <v>894.881348</v>
      </c>
      <c r="AA184" s="6" t="n">
        <v>897.5445560000001</v>
      </c>
      <c r="AB184" s="6" t="n">
        <v>899.264587</v>
      </c>
      <c r="AC184" s="6" t="n">
        <v>901.001892</v>
      </c>
      <c r="AD184" s="6" t="n">
        <v>903.1062010000001</v>
      </c>
      <c r="AE184" s="6" t="n">
        <v>905.164246</v>
      </c>
      <c r="AF184" s="6" t="n">
        <v>906.716492</v>
      </c>
      <c r="AG184" s="6" t="n">
        <v>908.7797849999999</v>
      </c>
      <c r="AH184" s="6" t="n">
        <v>909.802734</v>
      </c>
      <c r="AI184" s="6" t="n">
        <v>910.7202150000001</v>
      </c>
      <c r="AJ184" s="6" t="n">
        <v>912.033752</v>
      </c>
      <c r="AK184" s="5" t="n">
        <v>4e-05</v>
      </c>
    </row>
    <row r="185" ht="15" customHeight="1">
      <c r="A185" s="25" t="inlineStr">
        <is>
          <t>ATS000:crg_Canada</t>
        </is>
      </c>
      <c r="B185" s="7" t="inlineStr">
        <is>
          <t xml:space="preserve">  Canada</t>
        </is>
      </c>
      <c r="C185" s="6" t="n">
        <v>47.200005</v>
      </c>
      <c r="D185" s="6" t="n">
        <v>47.403999</v>
      </c>
      <c r="E185" s="6" t="n">
        <v>47.612076</v>
      </c>
      <c r="F185" s="6" t="n">
        <v>47.824322</v>
      </c>
      <c r="G185" s="6" t="n">
        <v>47.95417</v>
      </c>
      <c r="H185" s="6" t="n">
        <v>48.097443</v>
      </c>
      <c r="I185" s="6" t="n">
        <v>47.322678</v>
      </c>
      <c r="J185" s="6" t="n">
        <v>47.48925</v>
      </c>
      <c r="K185" s="6" t="n">
        <v>47.666107</v>
      </c>
      <c r="L185" s="6" t="n">
        <v>47.905125</v>
      </c>
      <c r="M185" s="6" t="n">
        <v>48.148926</v>
      </c>
      <c r="N185" s="6" t="n">
        <v>48.397594</v>
      </c>
      <c r="O185" s="6" t="n">
        <v>48.651249</v>
      </c>
      <c r="P185" s="6" t="n">
        <v>48.909969</v>
      </c>
      <c r="Q185" s="6" t="n">
        <v>49.151558</v>
      </c>
      <c r="R185" s="6" t="n">
        <v>49.420731</v>
      </c>
      <c r="S185" s="6" t="n">
        <v>49.687191</v>
      </c>
      <c r="T185" s="6" t="n">
        <v>49.919746</v>
      </c>
      <c r="U185" s="6" t="n">
        <v>50.169529</v>
      </c>
      <c r="V185" s="6" t="n">
        <v>50.460892</v>
      </c>
      <c r="W185" s="6" t="n">
        <v>50.75808</v>
      </c>
      <c r="X185" s="6" t="n">
        <v>50.952366</v>
      </c>
      <c r="Y185" s="6" t="n">
        <v>51.261566</v>
      </c>
      <c r="Z185" s="6" t="n">
        <v>51.576942</v>
      </c>
      <c r="AA185" s="6" t="n">
        <v>51.842712</v>
      </c>
      <c r="AB185" s="6" t="n">
        <v>52.008675</v>
      </c>
      <c r="AC185" s="6" t="n">
        <v>52.343349</v>
      </c>
      <c r="AD185" s="6" t="n">
        <v>52.626801</v>
      </c>
      <c r="AE185" s="6" t="n">
        <v>51.974998</v>
      </c>
      <c r="AF185" s="6" t="n">
        <v>52.300045</v>
      </c>
      <c r="AG185" s="6" t="n">
        <v>52.633873</v>
      </c>
      <c r="AH185" s="6" t="n">
        <v>52.993595</v>
      </c>
      <c r="AI185" s="6" t="n">
        <v>53.301022</v>
      </c>
      <c r="AJ185" s="6" t="n">
        <v>53.652626</v>
      </c>
      <c r="AK185" s="5" t="n">
        <v>0.003877</v>
      </c>
    </row>
    <row r="186" ht="15" customHeight="1">
      <c r="A186" s="25" t="inlineStr">
        <is>
          <t>ATS000:crg_Central_Am</t>
        </is>
      </c>
      <c r="B186" s="7" t="inlineStr">
        <is>
          <t xml:space="preserve">  Central America</t>
        </is>
      </c>
      <c r="C186" s="6" t="n">
        <v>29.16</v>
      </c>
      <c r="D186" s="6" t="n">
        <v>28.993198</v>
      </c>
      <c r="E186" s="6" t="n">
        <v>28.830814</v>
      </c>
      <c r="F186" s="6" t="n">
        <v>28.698181</v>
      </c>
      <c r="G186" s="6" t="n">
        <v>28.871372</v>
      </c>
      <c r="H186" s="6" t="n">
        <v>29.048023</v>
      </c>
      <c r="I186" s="6" t="n">
        <v>29.22821</v>
      </c>
      <c r="J186" s="6" t="n">
        <v>29.411999</v>
      </c>
      <c r="K186" s="6" t="n">
        <v>29.599463</v>
      </c>
      <c r="L186" s="6" t="n">
        <v>29.744555</v>
      </c>
      <c r="M186" s="6" t="n">
        <v>29.937885</v>
      </c>
      <c r="N186" s="6" t="n">
        <v>30.115999</v>
      </c>
      <c r="O186" s="6" t="n">
        <v>30.210579</v>
      </c>
      <c r="P186" s="6" t="n">
        <v>30.275282</v>
      </c>
      <c r="Q186" s="6" t="n">
        <v>30.348228</v>
      </c>
      <c r="R186" s="6" t="n">
        <v>30.205151</v>
      </c>
      <c r="S186" s="6" t="n">
        <v>30.400558</v>
      </c>
      <c r="T186" s="6" t="n">
        <v>30.53252</v>
      </c>
      <c r="U186" s="6" t="n">
        <v>30.70055</v>
      </c>
      <c r="V186" s="6" t="n">
        <v>30.885597</v>
      </c>
      <c r="W186" s="6" t="n">
        <v>31.11758</v>
      </c>
      <c r="X186" s="6" t="n">
        <v>31.312695</v>
      </c>
      <c r="Y186" s="6" t="n">
        <v>31.461216</v>
      </c>
      <c r="Z186" s="6" t="n">
        <v>30.55069</v>
      </c>
      <c r="AA186" s="6" t="n">
        <v>30.808035</v>
      </c>
      <c r="AB186" s="6" t="n">
        <v>31.044256</v>
      </c>
      <c r="AC186" s="6" t="n">
        <v>31.312002</v>
      </c>
      <c r="AD186" s="6" t="n">
        <v>31.573992</v>
      </c>
      <c r="AE186" s="6" t="n">
        <v>31.813007</v>
      </c>
      <c r="AF186" s="6" t="n">
        <v>32.097137</v>
      </c>
      <c r="AG186" s="6" t="n">
        <v>32.386955</v>
      </c>
      <c r="AH186" s="6" t="n">
        <v>32.682564</v>
      </c>
      <c r="AI186" s="6" t="n">
        <v>32.984085</v>
      </c>
      <c r="AJ186" s="6" t="n">
        <v>33.291641</v>
      </c>
      <c r="AK186" s="5" t="n">
        <v>0.00433</v>
      </c>
    </row>
    <row r="187" ht="15" customHeight="1">
      <c r="A187" s="25" t="inlineStr">
        <is>
          <t>ATS000:crg_South_Am</t>
        </is>
      </c>
      <c r="B187" s="7" t="inlineStr">
        <is>
          <t xml:space="preserve">  South America</t>
        </is>
      </c>
      <c r="C187" s="6" t="n">
        <v>73.75402800000001</v>
      </c>
      <c r="D187" s="6" t="n">
        <v>74.558807</v>
      </c>
      <c r="E187" s="6" t="n">
        <v>75.01657899999999</v>
      </c>
      <c r="F187" s="6" t="n">
        <v>74.483513</v>
      </c>
      <c r="G187" s="6" t="n">
        <v>74.903328</v>
      </c>
      <c r="H187" s="6" t="n">
        <v>74.312172</v>
      </c>
      <c r="I187" s="6" t="n">
        <v>74.69150500000001</v>
      </c>
      <c r="J187" s="6" t="n">
        <v>74.19425200000001</v>
      </c>
      <c r="K187" s="6" t="n">
        <v>74.70706199999999</v>
      </c>
      <c r="L187" s="6" t="n">
        <v>75.230103</v>
      </c>
      <c r="M187" s="6" t="n">
        <v>75.763626</v>
      </c>
      <c r="N187" s="6" t="n">
        <v>75.30780799999999</v>
      </c>
      <c r="O187" s="6" t="n">
        <v>74.862877</v>
      </c>
      <c r="P187" s="6" t="n">
        <v>75.429047</v>
      </c>
      <c r="Q187" s="6" t="n">
        <v>76.00653800000001</v>
      </c>
      <c r="R187" s="6" t="n">
        <v>76.573532</v>
      </c>
      <c r="S187" s="6" t="n">
        <v>77.115837</v>
      </c>
      <c r="T187" s="6" t="n">
        <v>77.725121</v>
      </c>
      <c r="U187" s="6" t="n">
        <v>77.062759</v>
      </c>
      <c r="V187" s="6" t="n">
        <v>77.429115</v>
      </c>
      <c r="W187" s="6" t="n">
        <v>78.03426399999999</v>
      </c>
      <c r="X187" s="6" t="n">
        <v>77.25271600000001</v>
      </c>
      <c r="Y187" s="6" t="n">
        <v>77.92926</v>
      </c>
      <c r="Z187" s="6" t="n">
        <v>78.07409699999999</v>
      </c>
      <c r="AA187" s="6" t="n">
        <v>78.173759</v>
      </c>
      <c r="AB187" s="6" t="n">
        <v>78.497818</v>
      </c>
      <c r="AC187" s="6" t="n">
        <v>79.02673299999999</v>
      </c>
      <c r="AD187" s="6" t="n">
        <v>79.704498</v>
      </c>
      <c r="AE187" s="6" t="n">
        <v>80.46639999999999</v>
      </c>
      <c r="AF187" s="6" t="n">
        <v>81.243538</v>
      </c>
      <c r="AG187" s="6" t="n">
        <v>82.036224</v>
      </c>
      <c r="AH187" s="6" t="n">
        <v>82.84477200000001</v>
      </c>
      <c r="AI187" s="6" t="n">
        <v>83.667793</v>
      </c>
      <c r="AJ187" s="6" t="n">
        <v>84.508987</v>
      </c>
      <c r="AK187" s="5" t="n">
        <v>0.003922</v>
      </c>
    </row>
    <row r="188" ht="15" customHeight="1">
      <c r="A188" s="25" t="inlineStr">
        <is>
          <t>ATS000:crg_Europe</t>
        </is>
      </c>
      <c r="B188" s="7" t="inlineStr">
        <is>
          <t xml:space="preserve">  Europe</t>
        </is>
      </c>
      <c r="C188" s="6" t="n">
        <v>408.140015</v>
      </c>
      <c r="D188" s="6" t="n">
        <v>411.342743</v>
      </c>
      <c r="E188" s="6" t="n">
        <v>414.60965</v>
      </c>
      <c r="F188" s="6" t="n">
        <v>417.941864</v>
      </c>
      <c r="G188" s="6" t="n">
        <v>421.340668</v>
      </c>
      <c r="H188" s="6" t="n">
        <v>424.73053</v>
      </c>
      <c r="I188" s="6" t="n">
        <v>428.211273</v>
      </c>
      <c r="J188" s="6" t="n">
        <v>431.696838</v>
      </c>
      <c r="K188" s="6" t="n">
        <v>434.373383</v>
      </c>
      <c r="L188" s="6" t="n">
        <v>438.078613</v>
      </c>
      <c r="M188" s="6" t="n">
        <v>441.869141</v>
      </c>
      <c r="N188" s="6" t="n">
        <v>443.747742</v>
      </c>
      <c r="O188" s="6" t="n">
        <v>444.746826</v>
      </c>
      <c r="P188" s="6" t="n">
        <v>444.235474</v>
      </c>
      <c r="Q188" s="6" t="n">
        <v>445.616516</v>
      </c>
      <c r="R188" s="6" t="n">
        <v>447.373047</v>
      </c>
      <c r="S188" s="6" t="n">
        <v>450.207703</v>
      </c>
      <c r="T188" s="6" t="n">
        <v>453.192566</v>
      </c>
      <c r="U188" s="6" t="n">
        <v>455.673065</v>
      </c>
      <c r="V188" s="6" t="n">
        <v>455.234406</v>
      </c>
      <c r="W188" s="6" t="n">
        <v>453.895935</v>
      </c>
      <c r="X188" s="6" t="n">
        <v>455.650726</v>
      </c>
      <c r="Y188" s="6" t="n">
        <v>450.310944</v>
      </c>
      <c r="Z188" s="6" t="n">
        <v>453.257874</v>
      </c>
      <c r="AA188" s="6" t="n">
        <v>456.30365</v>
      </c>
      <c r="AB188" s="6" t="n">
        <v>460.450378</v>
      </c>
      <c r="AC188" s="6" t="n">
        <v>465.700073</v>
      </c>
      <c r="AD188" s="6" t="n">
        <v>471.054657</v>
      </c>
      <c r="AE188" s="6" t="n">
        <v>476.516449</v>
      </c>
      <c r="AF188" s="6" t="n">
        <v>481.614319</v>
      </c>
      <c r="AG188" s="6" t="n">
        <v>486.118744</v>
      </c>
      <c r="AH188" s="6" t="n">
        <v>489.822906</v>
      </c>
      <c r="AI188" s="6" t="n">
        <v>493.197266</v>
      </c>
      <c r="AJ188" s="6" t="n">
        <v>496.60611</v>
      </c>
      <c r="AK188" s="5" t="n">
        <v>0.005904</v>
      </c>
    </row>
    <row r="189" ht="15" customHeight="1">
      <c r="A189" s="25" t="inlineStr">
        <is>
          <t>ATS000:crg_Africa</t>
        </is>
      </c>
      <c r="B189" s="7" t="inlineStr">
        <is>
          <t xml:space="preserve">  Africa</t>
        </is>
      </c>
      <c r="C189" s="6" t="n">
        <v>66.219994</v>
      </c>
      <c r="D189" s="6" t="n">
        <v>64.784401</v>
      </c>
      <c r="E189" s="6" t="n">
        <v>62.829269</v>
      </c>
      <c r="F189" s="6" t="n">
        <v>61.955166</v>
      </c>
      <c r="G189" s="6" t="n">
        <v>62.182884</v>
      </c>
      <c r="H189" s="6" t="n">
        <v>62.305473</v>
      </c>
      <c r="I189" s="6" t="n">
        <v>62.540733</v>
      </c>
      <c r="J189" s="6" t="n">
        <v>61.514297</v>
      </c>
      <c r="K189" s="6" t="n">
        <v>61.618916</v>
      </c>
      <c r="L189" s="6" t="n">
        <v>60.762085</v>
      </c>
      <c r="M189" s="6" t="n">
        <v>61.014648</v>
      </c>
      <c r="N189" s="6" t="n">
        <v>60.177216</v>
      </c>
      <c r="O189" s="6" t="n">
        <v>60.335144</v>
      </c>
      <c r="P189" s="6" t="n">
        <v>60.500225</v>
      </c>
      <c r="Q189" s="6" t="n">
        <v>59.77232</v>
      </c>
      <c r="R189" s="6" t="n">
        <v>59.011868</v>
      </c>
      <c r="S189" s="6" t="n">
        <v>59.229301</v>
      </c>
      <c r="T189" s="6" t="n">
        <v>58.517281</v>
      </c>
      <c r="U189" s="6" t="n">
        <v>58.793953</v>
      </c>
      <c r="V189" s="6" t="n">
        <v>57.016426</v>
      </c>
      <c r="W189" s="6" t="n">
        <v>57.104149</v>
      </c>
      <c r="X189" s="6" t="n">
        <v>57.415508</v>
      </c>
      <c r="Y189" s="6" t="n">
        <v>57.733101</v>
      </c>
      <c r="Z189" s="6" t="n">
        <v>58.057045</v>
      </c>
      <c r="AA189" s="6" t="n">
        <v>58.387459</v>
      </c>
      <c r="AB189" s="6" t="n">
        <v>58.724495</v>
      </c>
      <c r="AC189" s="6" t="n">
        <v>59.06826</v>
      </c>
      <c r="AD189" s="6" t="n">
        <v>59.418907</v>
      </c>
      <c r="AE189" s="6" t="n">
        <v>59.776566</v>
      </c>
      <c r="AF189" s="6" t="n">
        <v>59.141373</v>
      </c>
      <c r="AG189" s="6" t="n">
        <v>59.513481</v>
      </c>
      <c r="AH189" s="6" t="n">
        <v>59.893032</v>
      </c>
      <c r="AI189" s="6" t="n">
        <v>60.280167</v>
      </c>
      <c r="AJ189" s="6" t="n">
        <v>60.675049</v>
      </c>
      <c r="AK189" s="5" t="n">
        <v>-0.002046</v>
      </c>
    </row>
    <row r="190" ht="15" customHeight="1">
      <c r="A190" s="25" t="inlineStr">
        <is>
          <t>ATS000:crg_Mideast</t>
        </is>
      </c>
      <c r="B190" s="7" t="inlineStr">
        <is>
          <t xml:space="preserve">  Mideast</t>
        </is>
      </c>
      <c r="C190" s="6" t="n">
        <v>99.579994</v>
      </c>
      <c r="D190" s="6" t="n">
        <v>100.861595</v>
      </c>
      <c r="E190" s="6" t="n">
        <v>102.505432</v>
      </c>
      <c r="F190" s="6" t="n">
        <v>104.182144</v>
      </c>
      <c r="G190" s="6" t="n">
        <v>105.892387</v>
      </c>
      <c r="H190" s="6" t="n">
        <v>107.24015</v>
      </c>
      <c r="I190" s="6" t="n">
        <v>108.931381</v>
      </c>
      <c r="J190" s="6" t="n">
        <v>107.036324</v>
      </c>
      <c r="K190" s="6" t="n">
        <v>108.359695</v>
      </c>
      <c r="L190" s="6" t="n">
        <v>110.682755</v>
      </c>
      <c r="M190" s="6" t="n">
        <v>112.511848</v>
      </c>
      <c r="N190" s="6" t="n">
        <v>112.4627</v>
      </c>
      <c r="O190" s="6" t="n">
        <v>114.428589</v>
      </c>
      <c r="P190" s="6" t="n">
        <v>116.45137</v>
      </c>
      <c r="Q190" s="6" t="n">
        <v>118.521393</v>
      </c>
      <c r="R190" s="6" t="n">
        <v>120.622337</v>
      </c>
      <c r="S190" s="6" t="n">
        <v>122.747726</v>
      </c>
      <c r="T190" s="6" t="n">
        <v>124.935066</v>
      </c>
      <c r="U190" s="6" t="n">
        <v>127.175323</v>
      </c>
      <c r="V190" s="6" t="n">
        <v>129.458023</v>
      </c>
      <c r="W190" s="6" t="n">
        <v>131.70015</v>
      </c>
      <c r="X190" s="6" t="n">
        <v>133.071869</v>
      </c>
      <c r="Y190" s="6" t="n">
        <v>134.758499</v>
      </c>
      <c r="Z190" s="6" t="n">
        <v>137.304031</v>
      </c>
      <c r="AA190" s="6" t="n">
        <v>140.120483</v>
      </c>
      <c r="AB190" s="6" t="n">
        <v>142.935318</v>
      </c>
      <c r="AC190" s="6" t="n">
        <v>145.61528</v>
      </c>
      <c r="AD190" s="6" t="n">
        <v>148.564758</v>
      </c>
      <c r="AE190" s="6" t="n">
        <v>151.531738</v>
      </c>
      <c r="AF190" s="6" t="n">
        <v>154.559418</v>
      </c>
      <c r="AG190" s="6" t="n">
        <v>157.601028</v>
      </c>
      <c r="AH190" s="6" t="n">
        <v>160.667313</v>
      </c>
      <c r="AI190" s="6" t="n">
        <v>163.790161</v>
      </c>
      <c r="AJ190" s="6" t="n">
        <v>167.037933</v>
      </c>
      <c r="AK190" s="5" t="n">
        <v>0.01589</v>
      </c>
    </row>
    <row r="191" ht="15" customHeight="1">
      <c r="A191" s="25" t="inlineStr">
        <is>
          <t>ATS000:crg_Russia</t>
        </is>
      </c>
      <c r="B191" s="7" t="inlineStr">
        <is>
          <t xml:space="preserve">  Commonwealth of Independent States</t>
        </is>
      </c>
      <c r="C191" s="6" t="n">
        <v>66.65999600000001</v>
      </c>
      <c r="D191" s="6" t="n">
        <v>66.673203</v>
      </c>
      <c r="E191" s="6" t="n">
        <v>66.949699</v>
      </c>
      <c r="F191" s="6" t="n">
        <v>67.438896</v>
      </c>
      <c r="G191" s="6" t="n">
        <v>68.010803</v>
      </c>
      <c r="H191" s="6" t="n">
        <v>67.63446</v>
      </c>
      <c r="I191" s="6" t="n">
        <v>68.163948</v>
      </c>
      <c r="J191" s="6" t="n">
        <v>68.709625</v>
      </c>
      <c r="K191" s="6" t="n">
        <v>68.24282100000001</v>
      </c>
      <c r="L191" s="6" t="n">
        <v>68.768867</v>
      </c>
      <c r="M191" s="6" t="n">
        <v>69.228447</v>
      </c>
      <c r="N191" s="6" t="n">
        <v>69.57615699999999</v>
      </c>
      <c r="O191" s="6" t="n">
        <v>69.564758</v>
      </c>
      <c r="P191" s="6" t="n">
        <v>69.90926399999999</v>
      </c>
      <c r="Q191" s="6" t="n">
        <v>70.25836200000001</v>
      </c>
      <c r="R191" s="6" t="n">
        <v>66.280197</v>
      </c>
      <c r="S191" s="6" t="n">
        <v>67.01664700000001</v>
      </c>
      <c r="T191" s="6" t="n">
        <v>67.19815800000001</v>
      </c>
      <c r="U191" s="6" t="n">
        <v>67.213905</v>
      </c>
      <c r="V191" s="6" t="n">
        <v>67.380836</v>
      </c>
      <c r="W191" s="6" t="n">
        <v>67.865082</v>
      </c>
      <c r="X191" s="6" t="n">
        <v>68.396652</v>
      </c>
      <c r="Y191" s="6" t="n">
        <v>68.935722</v>
      </c>
      <c r="Z191" s="6" t="n">
        <v>69.530548</v>
      </c>
      <c r="AA191" s="6" t="n">
        <v>69.12145200000001</v>
      </c>
      <c r="AB191" s="6" t="n">
        <v>69.834923</v>
      </c>
      <c r="AC191" s="6" t="n">
        <v>70.976799</v>
      </c>
      <c r="AD191" s="6" t="n">
        <v>71.66557299999999</v>
      </c>
      <c r="AE191" s="6" t="n">
        <v>70.54167200000001</v>
      </c>
      <c r="AF191" s="6" t="n">
        <v>70.828102</v>
      </c>
      <c r="AG191" s="6" t="n">
        <v>71.44146000000001</v>
      </c>
      <c r="AH191" s="6" t="n">
        <v>70.958832</v>
      </c>
      <c r="AI191" s="6" t="n">
        <v>71.58004800000001</v>
      </c>
      <c r="AJ191" s="6" t="n">
        <v>72.505196</v>
      </c>
      <c r="AK191" s="5" t="n">
        <v>0.002624</v>
      </c>
    </row>
    <row r="192" ht="15" customHeight="1">
      <c r="A192" s="25" t="inlineStr">
        <is>
          <t>ATS000:crg_China</t>
        </is>
      </c>
      <c r="B192" s="7" t="inlineStr">
        <is>
          <t xml:space="preserve">  China</t>
        </is>
      </c>
      <c r="C192" s="6" t="n">
        <v>181.396362</v>
      </c>
      <c r="D192" s="6" t="n">
        <v>183.635986</v>
      </c>
      <c r="E192" s="6" t="n">
        <v>185.508713</v>
      </c>
      <c r="F192" s="6" t="n">
        <v>187.4189</v>
      </c>
      <c r="G192" s="6" t="n">
        <v>189.367279</v>
      </c>
      <c r="H192" s="6" t="n">
        <v>191.354599</v>
      </c>
      <c r="I192" s="6" t="n">
        <v>193.381714</v>
      </c>
      <c r="J192" s="6" t="n">
        <v>195.449356</v>
      </c>
      <c r="K192" s="6" t="n">
        <v>197.558319</v>
      </c>
      <c r="L192" s="6" t="n">
        <v>199.709488</v>
      </c>
      <c r="M192" s="6" t="n">
        <v>201.903687</v>
      </c>
      <c r="N192" s="6" t="n">
        <v>204.141785</v>
      </c>
      <c r="O192" s="6" t="n">
        <v>206.424606</v>
      </c>
      <c r="P192" s="6" t="n">
        <v>208.753113</v>
      </c>
      <c r="Q192" s="6" t="n">
        <v>209.028595</v>
      </c>
      <c r="R192" s="6" t="n">
        <v>213.479279</v>
      </c>
      <c r="S192" s="6" t="n">
        <v>218.151184</v>
      </c>
      <c r="T192" s="6" t="n">
        <v>221.88681</v>
      </c>
      <c r="U192" s="6" t="n">
        <v>226.626419</v>
      </c>
      <c r="V192" s="6" t="n">
        <v>230.415161</v>
      </c>
      <c r="W192" s="6" t="n">
        <v>234.233536</v>
      </c>
      <c r="X192" s="6" t="n">
        <v>239.12973</v>
      </c>
      <c r="Y192" s="6" t="n">
        <v>244.10144</v>
      </c>
      <c r="Z192" s="6" t="n">
        <v>249.038055</v>
      </c>
      <c r="AA192" s="6" t="n">
        <v>254.244827</v>
      </c>
      <c r="AB192" s="6" t="n">
        <v>259.568665</v>
      </c>
      <c r="AC192" s="6" t="n">
        <v>264.939514</v>
      </c>
      <c r="AD192" s="6" t="n">
        <v>269.279846</v>
      </c>
      <c r="AE192" s="6" t="n">
        <v>274.533051</v>
      </c>
      <c r="AF192" s="6" t="n">
        <v>279.803375</v>
      </c>
      <c r="AG192" s="6" t="n">
        <v>284.938141</v>
      </c>
      <c r="AH192" s="6" t="n">
        <v>290.163666</v>
      </c>
      <c r="AI192" s="6" t="n">
        <v>295.309875</v>
      </c>
      <c r="AJ192" s="6" t="n">
        <v>300.250305</v>
      </c>
      <c r="AK192" s="5" t="n">
        <v>0.015483</v>
      </c>
    </row>
    <row r="193" ht="15" customHeight="1">
      <c r="A193" s="25" t="inlineStr">
        <is>
          <t>ATS000:crg_NE_Asia</t>
        </is>
      </c>
      <c r="B193" s="7" t="inlineStr">
        <is>
          <t xml:space="preserve">  Northeast Asia</t>
        </is>
      </c>
      <c r="C193" s="6" t="n">
        <v>67.344109</v>
      </c>
      <c r="D193" s="6" t="n">
        <v>69.67596399999999</v>
      </c>
      <c r="E193" s="6" t="n">
        <v>71.05278</v>
      </c>
      <c r="F193" s="6" t="n">
        <v>72.442528</v>
      </c>
      <c r="G193" s="6" t="n">
        <v>73.87103999999999</v>
      </c>
      <c r="H193" s="6" t="n">
        <v>75.123154</v>
      </c>
      <c r="I193" s="6" t="n">
        <v>76.654099</v>
      </c>
      <c r="J193" s="6" t="n">
        <v>78.31804700000001</v>
      </c>
      <c r="K193" s="6" t="n">
        <v>79.85813899999999</v>
      </c>
      <c r="L193" s="6" t="n">
        <v>81.432541</v>
      </c>
      <c r="M193" s="6" t="n">
        <v>83.038315</v>
      </c>
      <c r="N193" s="6" t="n">
        <v>84.676834</v>
      </c>
      <c r="O193" s="6" t="n">
        <v>86.346069</v>
      </c>
      <c r="P193" s="6" t="n">
        <v>88.044533</v>
      </c>
      <c r="Q193" s="6" t="n">
        <v>89.743431</v>
      </c>
      <c r="R193" s="6" t="n">
        <v>91.53505699999999</v>
      </c>
      <c r="S193" s="6" t="n">
        <v>93.304695</v>
      </c>
      <c r="T193" s="6" t="n">
        <v>95.16879299999999</v>
      </c>
      <c r="U193" s="6" t="n">
        <v>97.038155</v>
      </c>
      <c r="V193" s="6" t="n">
        <v>98.94553399999999</v>
      </c>
      <c r="W193" s="6" t="n">
        <v>100.888214</v>
      </c>
      <c r="X193" s="6" t="n">
        <v>102.868408</v>
      </c>
      <c r="Y193" s="6" t="n">
        <v>104.886787</v>
      </c>
      <c r="Z193" s="6" t="n">
        <v>106.94593</v>
      </c>
      <c r="AA193" s="6" t="n">
        <v>109.048225</v>
      </c>
      <c r="AB193" s="6" t="n">
        <v>111.194283</v>
      </c>
      <c r="AC193" s="6" t="n">
        <v>113.384102</v>
      </c>
      <c r="AD193" s="6" t="n">
        <v>115.617149</v>
      </c>
      <c r="AE193" s="6" t="n">
        <v>117.893951</v>
      </c>
      <c r="AF193" s="6" t="n">
        <v>120.216042</v>
      </c>
      <c r="AG193" s="6" t="n">
        <v>122.584206</v>
      </c>
      <c r="AH193" s="6" t="n">
        <v>125.000076</v>
      </c>
      <c r="AI193" s="6" t="n">
        <v>127.46566</v>
      </c>
      <c r="AJ193" s="6" t="n">
        <v>129.981979</v>
      </c>
      <c r="AK193" s="5" t="n">
        <v>0.019677</v>
      </c>
    </row>
    <row r="194" ht="15" customHeight="1">
      <c r="A194" s="25" t="inlineStr">
        <is>
          <t>ATS000:crg_SE_Asia</t>
        </is>
      </c>
      <c r="B194" s="7" t="inlineStr">
        <is>
          <t xml:space="preserve">  Southeast Asia</t>
        </is>
      </c>
      <c r="C194" s="6" t="n">
        <v>87.739998</v>
      </c>
      <c r="D194" s="6" t="n">
        <v>88.16480300000001</v>
      </c>
      <c r="E194" s="6" t="n">
        <v>88.934692</v>
      </c>
      <c r="F194" s="6" t="n">
        <v>89.71998600000001</v>
      </c>
      <c r="G194" s="6" t="n">
        <v>90.520988</v>
      </c>
      <c r="H194" s="6" t="n">
        <v>91.338013</v>
      </c>
      <c r="I194" s="6" t="n">
        <v>92.11595199999999</v>
      </c>
      <c r="J194" s="6" t="n">
        <v>92.965996</v>
      </c>
      <c r="K194" s="6" t="n">
        <v>93.74561300000001</v>
      </c>
      <c r="L194" s="6" t="n">
        <v>93.523056</v>
      </c>
      <c r="M194" s="6" t="n">
        <v>92.42511</v>
      </c>
      <c r="N194" s="6" t="n">
        <v>92.313911</v>
      </c>
      <c r="O194" s="6" t="n">
        <v>92.144699</v>
      </c>
      <c r="P194" s="6" t="n">
        <v>93.053574</v>
      </c>
      <c r="Q194" s="6" t="n">
        <v>93.832291</v>
      </c>
      <c r="R194" s="6" t="n">
        <v>94.49067700000001</v>
      </c>
      <c r="S194" s="6" t="n">
        <v>94.37964599999999</v>
      </c>
      <c r="T194" s="6" t="n">
        <v>93.371071</v>
      </c>
      <c r="U194" s="6" t="n">
        <v>93.42775</v>
      </c>
      <c r="V194" s="6" t="n">
        <v>94.469398</v>
      </c>
      <c r="W194" s="6" t="n">
        <v>95.43665300000001</v>
      </c>
      <c r="X194" s="6" t="n">
        <v>94.447777</v>
      </c>
      <c r="Y194" s="6" t="n">
        <v>95.565262</v>
      </c>
      <c r="Z194" s="6" t="n">
        <v>95.65671500000001</v>
      </c>
      <c r="AA194" s="6" t="n">
        <v>96.717102</v>
      </c>
      <c r="AB194" s="6" t="n">
        <v>97.907417</v>
      </c>
      <c r="AC194" s="6" t="n">
        <v>99.131248</v>
      </c>
      <c r="AD194" s="6" t="n">
        <v>100.316681</v>
      </c>
      <c r="AE194" s="6" t="n">
        <v>101.572639</v>
      </c>
      <c r="AF194" s="6" t="n">
        <v>101.833397</v>
      </c>
      <c r="AG194" s="6" t="n">
        <v>103.173096</v>
      </c>
      <c r="AH194" s="6" t="n">
        <v>101.468628</v>
      </c>
      <c r="AI194" s="6" t="n">
        <v>102.705147</v>
      </c>
      <c r="AJ194" s="6" t="n">
        <v>104.989708</v>
      </c>
      <c r="AK194" s="5" t="n">
        <v>0.005473</v>
      </c>
    </row>
    <row r="195" ht="15" customHeight="1">
      <c r="A195" s="25" t="inlineStr">
        <is>
          <t>ATS000:crg_SW_Asia</t>
        </is>
      </c>
      <c r="B195" s="7" t="inlineStr">
        <is>
          <t xml:space="preserve">  Southwest Asia</t>
        </is>
      </c>
      <c r="C195" s="6" t="n">
        <v>20</v>
      </c>
      <c r="D195" s="6" t="n">
        <v>20</v>
      </c>
      <c r="E195" s="6" t="n">
        <v>20</v>
      </c>
      <c r="F195" s="6" t="n">
        <v>20</v>
      </c>
      <c r="G195" s="6" t="n">
        <v>20</v>
      </c>
      <c r="H195" s="6" t="n">
        <v>19.999998</v>
      </c>
      <c r="I195" s="6" t="n">
        <v>20</v>
      </c>
      <c r="J195" s="6" t="n">
        <v>20</v>
      </c>
      <c r="K195" s="6" t="n">
        <v>20</v>
      </c>
      <c r="L195" s="6" t="n">
        <v>20.000002</v>
      </c>
      <c r="M195" s="6" t="n">
        <v>20</v>
      </c>
      <c r="N195" s="6" t="n">
        <v>19.942144</v>
      </c>
      <c r="O195" s="6" t="n">
        <v>19.942146</v>
      </c>
      <c r="P195" s="6" t="n">
        <v>19.809946</v>
      </c>
      <c r="Q195" s="6" t="n">
        <v>19.748095</v>
      </c>
      <c r="R195" s="6" t="n">
        <v>19.748095</v>
      </c>
      <c r="S195" s="6" t="n">
        <v>22.186632</v>
      </c>
      <c r="T195" s="6" t="n">
        <v>25.636242</v>
      </c>
      <c r="U195" s="6" t="n">
        <v>29.366447</v>
      </c>
      <c r="V195" s="6" t="n">
        <v>32.394291</v>
      </c>
      <c r="W195" s="6" t="n">
        <v>36.720989</v>
      </c>
      <c r="X195" s="6" t="n">
        <v>40.281242</v>
      </c>
      <c r="Y195" s="6" t="n">
        <v>45.1824</v>
      </c>
      <c r="Z195" s="6" t="n">
        <v>50.381557</v>
      </c>
      <c r="AA195" s="6" t="n">
        <v>55.801567</v>
      </c>
      <c r="AB195" s="6" t="n">
        <v>61.506062</v>
      </c>
      <c r="AC195" s="6" t="n">
        <v>66.521568</v>
      </c>
      <c r="AD195" s="6" t="n">
        <v>72.906189</v>
      </c>
      <c r="AE195" s="6" t="n">
        <v>79.984604</v>
      </c>
      <c r="AF195" s="6" t="n">
        <v>87.285912</v>
      </c>
      <c r="AG195" s="6" t="n">
        <v>94.77121</v>
      </c>
      <c r="AH195" s="6" t="n">
        <v>102.43235</v>
      </c>
      <c r="AI195" s="6" t="n">
        <v>110.356979</v>
      </c>
      <c r="AJ195" s="6" t="n">
        <v>118.511139</v>
      </c>
      <c r="AK195" s="5" t="n">
        <v>0.057177</v>
      </c>
    </row>
    <row r="196" ht="15" customHeight="1">
      <c r="A196" s="25" t="inlineStr">
        <is>
          <t>ATS000:crg_Oceania</t>
        </is>
      </c>
      <c r="B196" s="7" t="inlineStr">
        <is>
          <t xml:space="preserve">  Oceania</t>
        </is>
      </c>
      <c r="C196" s="6" t="n">
        <v>25</v>
      </c>
      <c r="D196" s="6" t="n">
        <v>25</v>
      </c>
      <c r="E196" s="6" t="n">
        <v>24.554976</v>
      </c>
      <c r="F196" s="6" t="n">
        <v>24.314358</v>
      </c>
      <c r="G196" s="6" t="n">
        <v>24.275648</v>
      </c>
      <c r="H196" s="6" t="n">
        <v>24.27565</v>
      </c>
      <c r="I196" s="6" t="n">
        <v>24.275648</v>
      </c>
      <c r="J196" s="6" t="n">
        <v>24.275648</v>
      </c>
      <c r="K196" s="6" t="n">
        <v>24.275648</v>
      </c>
      <c r="L196" s="6" t="n">
        <v>24.27565</v>
      </c>
      <c r="M196" s="6" t="n">
        <v>24.27565</v>
      </c>
      <c r="N196" s="6" t="n">
        <v>24.27565</v>
      </c>
      <c r="O196" s="6" t="n">
        <v>24.27565</v>
      </c>
      <c r="P196" s="6" t="n">
        <v>24.27565</v>
      </c>
      <c r="Q196" s="6" t="n">
        <v>24.27565</v>
      </c>
      <c r="R196" s="6" t="n">
        <v>24.273754</v>
      </c>
      <c r="S196" s="6" t="n">
        <v>24.330374</v>
      </c>
      <c r="T196" s="6" t="n">
        <v>24.540527</v>
      </c>
      <c r="U196" s="6" t="n">
        <v>24.681751</v>
      </c>
      <c r="V196" s="6" t="n">
        <v>24.505566</v>
      </c>
      <c r="W196" s="6" t="n">
        <v>24.651867</v>
      </c>
      <c r="X196" s="6" t="n">
        <v>23.864029</v>
      </c>
      <c r="Y196" s="6" t="n">
        <v>24.075323</v>
      </c>
      <c r="Z196" s="6" t="n">
        <v>24.286276</v>
      </c>
      <c r="AA196" s="6" t="n">
        <v>24.49795</v>
      </c>
      <c r="AB196" s="6" t="n">
        <v>24.709976</v>
      </c>
      <c r="AC196" s="6" t="n">
        <v>24.898315</v>
      </c>
      <c r="AD196" s="6" t="n">
        <v>25.131084</v>
      </c>
      <c r="AE196" s="6" t="n">
        <v>25.339622</v>
      </c>
      <c r="AF196" s="6" t="n">
        <v>25.547522</v>
      </c>
      <c r="AG196" s="6" t="n">
        <v>25.751289</v>
      </c>
      <c r="AH196" s="6" t="n">
        <v>25.952551</v>
      </c>
      <c r="AI196" s="6" t="n">
        <v>26.150162</v>
      </c>
      <c r="AJ196" s="6" t="n">
        <v>26.34271</v>
      </c>
      <c r="AK196" s="5" t="n">
        <v>0.001636</v>
      </c>
    </row>
    <row r="197" ht="15" customHeight="1" thickBot="1">
      <c r="A197" s="25" t="inlineStr">
        <is>
          <t>ATS000:crg_WorldTotal</t>
        </is>
      </c>
      <c r="B197" s="4" t="inlineStr">
        <is>
          <t>Total World</t>
        </is>
      </c>
      <c r="C197" s="3" t="n">
        <v>2108.697998</v>
      </c>
      <c r="D197" s="3" t="n">
        <v>2091.949951</v>
      </c>
      <c r="E197" s="3" t="n">
        <v>2083.894531</v>
      </c>
      <c r="F197" s="3" t="n">
        <v>2083.238281</v>
      </c>
      <c r="G197" s="3" t="n">
        <v>2086.212402</v>
      </c>
      <c r="H197" s="3" t="n">
        <v>2093.297119</v>
      </c>
      <c r="I197" s="3" t="n">
        <v>2105.749023</v>
      </c>
      <c r="J197" s="3" t="n">
        <v>2113.967773</v>
      </c>
      <c r="K197" s="3" t="n">
        <v>2124.631836</v>
      </c>
      <c r="L197" s="3" t="n">
        <v>2136.487793</v>
      </c>
      <c r="M197" s="3" t="n">
        <v>2144.330566</v>
      </c>
      <c r="N197" s="3" t="n">
        <v>2142.106689</v>
      </c>
      <c r="O197" s="3" t="n">
        <v>2148.770264</v>
      </c>
      <c r="P197" s="3" t="n">
        <v>2159.317139</v>
      </c>
      <c r="Q197" s="3" t="n">
        <v>2167.867188</v>
      </c>
      <c r="R197" s="3" t="n">
        <v>2176.439453</v>
      </c>
      <c r="S197" s="3" t="n">
        <v>2194.041992</v>
      </c>
      <c r="T197" s="3" t="n">
        <v>2207.775879</v>
      </c>
      <c r="U197" s="3" t="n">
        <v>2222.770996</v>
      </c>
      <c r="V197" s="3" t="n">
        <v>2234.392334</v>
      </c>
      <c r="W197" s="3" t="n">
        <v>2251.1521</v>
      </c>
      <c r="X197" s="3" t="n">
        <v>2264.936279</v>
      </c>
      <c r="Y197" s="3" t="n">
        <v>2278.814453</v>
      </c>
      <c r="Z197" s="3" t="n">
        <v>2299.541504</v>
      </c>
      <c r="AA197" s="3" t="n">
        <v>2322.612305</v>
      </c>
      <c r="AB197" s="3" t="n">
        <v>2347.646729</v>
      </c>
      <c r="AC197" s="3" t="n">
        <v>2373.919678</v>
      </c>
      <c r="AD197" s="3" t="n">
        <v>2400.966553</v>
      </c>
      <c r="AE197" s="3" t="n">
        <v>2427.109131</v>
      </c>
      <c r="AF197" s="3" t="n">
        <v>2453.187012</v>
      </c>
      <c r="AG197" s="3" t="n">
        <v>2481.729736</v>
      </c>
      <c r="AH197" s="3" t="n">
        <v>2504.68335</v>
      </c>
      <c r="AI197" s="3" t="n">
        <v>2531.508789</v>
      </c>
      <c r="AJ197" s="3" t="n">
        <v>2560.387207</v>
      </c>
      <c r="AK197" s="2" t="n">
        <v>0.006334</v>
      </c>
    </row>
    <row r="198" ht="15" customHeight="1">
      <c r="B198" s="100" t="inlineStr">
        <is>
          <t xml:space="preserve">   Source:  Energy Information Administration, AEO2019 National Energy Modeling System run ref2019.d111618a.</t>
        </is>
      </c>
      <c r="C198" s="101" t="n"/>
      <c r="D198" s="101" t="n"/>
      <c r="E198" s="101" t="n"/>
      <c r="F198" s="101" t="n"/>
      <c r="G198" s="101" t="n"/>
      <c r="H198" s="101" t="n"/>
      <c r="I198" s="101" t="n"/>
      <c r="J198" s="101" t="n"/>
      <c r="K198" s="101" t="n"/>
      <c r="L198" s="101" t="n"/>
      <c r="M198" s="101" t="n"/>
      <c r="N198" s="101" t="n"/>
      <c r="O198" s="101" t="n"/>
      <c r="P198" s="101" t="n"/>
      <c r="Q198" s="101" t="n"/>
      <c r="R198" s="101" t="n"/>
      <c r="S198" s="101" t="n"/>
      <c r="T198" s="101" t="n"/>
      <c r="U198" s="101" t="n"/>
      <c r="V198" s="101" t="n"/>
      <c r="W198" s="101" t="n"/>
      <c r="X198" s="101" t="n"/>
      <c r="Y198" s="101" t="n"/>
      <c r="Z198" s="101" t="n"/>
      <c r="AA198" s="101" t="n"/>
      <c r="AB198" s="101" t="n"/>
      <c r="AC198" s="101" t="n"/>
      <c r="AD198" s="101" t="n"/>
      <c r="AE198" s="101" t="n"/>
      <c r="AF198" s="101" t="n"/>
      <c r="AG198" s="101" t="n"/>
      <c r="AH198" s="101" t="n"/>
      <c r="AI198" s="101" t="n"/>
      <c r="AJ198" s="101" t="n"/>
      <c r="AK198" s="101" t="n"/>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sheetPr>
    <outlinePr summaryBelow="1" summaryRight="1"/>
    <pageSetUpPr/>
  </sheetPr>
  <dimension ref="A1:AK286"/>
  <sheetViews>
    <sheetView topLeftCell="B1" workbookViewId="0">
      <selection activeCell="A1" sqref="A1"/>
    </sheetView>
  </sheetViews>
  <sheetFormatPr baseColWidth="10" defaultColWidth="8.83203125" defaultRowHeight="15" customHeight="1"/>
  <cols>
    <col hidden="1" width="20.83203125" customWidth="1" min="1" max="1"/>
    <col width="45.6640625" customWidth="1" min="2" max="2"/>
  </cols>
  <sheetData>
    <row r="1" ht="15" customHeight="1" thickBot="1">
      <c r="B1" s="9" t="inlineStr">
        <is>
          <t>ref2019.d111618a</t>
        </is>
      </c>
      <c r="C1" s="8" t="n">
        <v>2017</v>
      </c>
      <c r="D1" s="8" t="n">
        <v>2018</v>
      </c>
      <c r="E1" s="8" t="n">
        <v>2019</v>
      </c>
      <c r="F1" s="8" t="n">
        <v>2020</v>
      </c>
      <c r="G1" s="8" t="n">
        <v>2021</v>
      </c>
      <c r="H1" s="8" t="n">
        <v>2022</v>
      </c>
      <c r="I1" s="8" t="n">
        <v>2023</v>
      </c>
      <c r="J1" s="8" t="n">
        <v>2024</v>
      </c>
      <c r="K1" s="8" t="n">
        <v>2025</v>
      </c>
      <c r="L1" s="8" t="n">
        <v>2026</v>
      </c>
      <c r="M1" s="8" t="n">
        <v>2027</v>
      </c>
      <c r="N1" s="8" t="n">
        <v>2028</v>
      </c>
      <c r="O1" s="8" t="n">
        <v>2029</v>
      </c>
      <c r="P1" s="8" t="n">
        <v>2030</v>
      </c>
      <c r="Q1" s="8" t="n">
        <v>2031</v>
      </c>
      <c r="R1" s="8" t="n">
        <v>2032</v>
      </c>
      <c r="S1" s="8" t="n">
        <v>2033</v>
      </c>
      <c r="T1" s="8" t="n">
        <v>2034</v>
      </c>
      <c r="U1" s="8" t="n">
        <v>2035</v>
      </c>
      <c r="V1" s="8" t="n">
        <v>2036</v>
      </c>
      <c r="W1" s="8" t="n">
        <v>2037</v>
      </c>
      <c r="X1" s="8" t="n">
        <v>2038</v>
      </c>
      <c r="Y1" s="8" t="n">
        <v>2039</v>
      </c>
      <c r="Z1" s="8" t="n">
        <v>2040</v>
      </c>
      <c r="AA1" s="8" t="n">
        <v>2041</v>
      </c>
      <c r="AB1" s="8" t="n">
        <v>2042</v>
      </c>
      <c r="AC1" s="8" t="n">
        <v>2043</v>
      </c>
      <c r="AD1" s="8" t="n">
        <v>2044</v>
      </c>
      <c r="AE1" s="8" t="n">
        <v>2045</v>
      </c>
      <c r="AF1" s="8" t="n">
        <v>2046</v>
      </c>
      <c r="AG1" s="8" t="n">
        <v>2047</v>
      </c>
      <c r="AH1" s="8" t="n">
        <v>2048</v>
      </c>
      <c r="AI1" s="8" t="n">
        <v>2049</v>
      </c>
      <c r="AJ1" s="8" t="n">
        <v>2050</v>
      </c>
    </row>
    <row r="2" ht="15" customHeight="1" thickTop="1"/>
    <row r="3" ht="15" customHeight="1">
      <c r="C3" s="28" t="inlineStr">
        <is>
          <t>Report</t>
        </is>
      </c>
      <c r="D3" s="28" t="inlineStr">
        <is>
          <t>Annual Energy Outlook 2019</t>
        </is>
      </c>
      <c r="E3" s="28" t="n"/>
      <c r="F3" s="28" t="n"/>
      <c r="G3" s="28" t="n"/>
    </row>
    <row r="4" ht="15" customHeight="1">
      <c r="C4" s="28" t="inlineStr">
        <is>
          <t>Scenario</t>
        </is>
      </c>
      <c r="D4" s="28" t="inlineStr">
        <is>
          <t>ref2019</t>
        </is>
      </c>
      <c r="E4" s="28" t="n"/>
      <c r="F4" s="28" t="n"/>
      <c r="G4" s="28" t="inlineStr">
        <is>
          <t>Reference case</t>
        </is>
      </c>
    </row>
    <row r="5" ht="15" customHeight="1">
      <c r="C5" s="28" t="inlineStr">
        <is>
          <t>Datekey</t>
        </is>
      </c>
      <c r="D5" s="28" t="inlineStr">
        <is>
          <t>d111618a</t>
        </is>
      </c>
      <c r="E5" s="28" t="n"/>
      <c r="F5" s="28" t="n"/>
      <c r="G5" s="28" t="n"/>
    </row>
    <row r="6" ht="15" customHeight="1">
      <c r="C6" s="28" t="inlineStr">
        <is>
          <t>Release Date</t>
        </is>
      </c>
      <c r="D6" s="28" t="n"/>
      <c r="E6" s="28" t="inlineStr">
        <is>
          <t xml:space="preserve"> January 2019</t>
        </is>
      </c>
      <c r="F6" s="28" t="n"/>
      <c r="G6" s="28" t="n"/>
    </row>
    <row r="10" ht="15" customHeight="1">
      <c r="A10" s="25" t="inlineStr">
        <is>
          <t>FTE000</t>
        </is>
      </c>
      <c r="B10" s="10" t="inlineStr">
        <is>
          <t>50. Freight Transportation Energy Use</t>
        </is>
      </c>
    </row>
    <row r="11" ht="15" customHeight="1">
      <c r="B11" s="9" t="n"/>
    </row>
    <row r="12" ht="15" customHeight="1">
      <c r="B12" s="9" t="n"/>
      <c r="C12" s="29" t="n"/>
      <c r="D12" s="29" t="n"/>
      <c r="E12" s="29" t="n"/>
      <c r="F12" s="29" t="n"/>
      <c r="G12" s="29" t="n"/>
      <c r="H12" s="29" t="n"/>
      <c r="I12" s="29" t="n"/>
      <c r="J12" s="29" t="n"/>
      <c r="K12" s="29" t="n"/>
      <c r="L12" s="29" t="n"/>
      <c r="M12" s="29" t="n"/>
      <c r="N12" s="29" t="n"/>
      <c r="O12" s="29" t="n"/>
      <c r="P12" s="29" t="n"/>
      <c r="Q12" s="29" t="n"/>
      <c r="R12" s="29" t="n"/>
      <c r="S12" s="29" t="n"/>
      <c r="T12" s="29" t="n"/>
      <c r="U12" s="29" t="n"/>
      <c r="V12" s="29" t="n"/>
      <c r="W12" s="29" t="n"/>
      <c r="X12" s="29" t="n"/>
      <c r="Y12" s="29" t="n"/>
      <c r="Z12" s="29" t="n"/>
      <c r="AA12" s="29" t="n"/>
      <c r="AB12" s="29" t="n"/>
      <c r="AC12" s="29" t="n"/>
      <c r="AD12" s="29" t="n"/>
      <c r="AE12" s="29" t="n"/>
      <c r="AF12" s="29" t="n"/>
      <c r="AG12" s="29" t="n"/>
      <c r="AH12" s="29" t="n"/>
      <c r="AI12" s="29" t="n"/>
      <c r="AJ12" s="29" t="n"/>
      <c r="AK12" s="29" t="inlineStr">
        <is>
          <t>2018-</t>
        </is>
      </c>
    </row>
    <row r="13" ht="15" customHeight="1" thickBot="1">
      <c r="B13" s="8" t="inlineStr">
        <is>
          <t xml:space="preserve"> Technology and Fuel Type</t>
        </is>
      </c>
      <c r="C13" s="8" t="n">
        <v>2017</v>
      </c>
      <c r="D13" s="8" t="n">
        <v>2018</v>
      </c>
      <c r="E13" s="8" t="n">
        <v>2019</v>
      </c>
      <c r="F13" s="8" t="n">
        <v>2020</v>
      </c>
      <c r="G13" s="8" t="n">
        <v>2021</v>
      </c>
      <c r="H13" s="8" t="n">
        <v>2022</v>
      </c>
      <c r="I13" s="8" t="n">
        <v>2023</v>
      </c>
      <c r="J13" s="8" t="n">
        <v>2024</v>
      </c>
      <c r="K13" s="8" t="n">
        <v>2025</v>
      </c>
      <c r="L13" s="8" t="n">
        <v>2026</v>
      </c>
      <c r="M13" s="8" t="n">
        <v>2027</v>
      </c>
      <c r="N13" s="8" t="n">
        <v>2028</v>
      </c>
      <c r="O13" s="8" t="n">
        <v>2029</v>
      </c>
      <c r="P13" s="8" t="n">
        <v>2030</v>
      </c>
      <c r="Q13" s="8" t="n">
        <v>2031</v>
      </c>
      <c r="R13" s="8" t="n">
        <v>2032</v>
      </c>
      <c r="S13" s="8" t="n">
        <v>2033</v>
      </c>
      <c r="T13" s="8" t="n">
        <v>2034</v>
      </c>
      <c r="U13" s="8" t="n">
        <v>2035</v>
      </c>
      <c r="V13" s="8" t="n">
        <v>2036</v>
      </c>
      <c r="W13" s="8" t="n">
        <v>2037</v>
      </c>
      <c r="X13" s="8" t="n">
        <v>2038</v>
      </c>
      <c r="Y13" s="8" t="n">
        <v>2039</v>
      </c>
      <c r="Z13" s="8" t="n">
        <v>2040</v>
      </c>
      <c r="AA13" s="8" t="n">
        <v>2041</v>
      </c>
      <c r="AB13" s="8" t="n">
        <v>2042</v>
      </c>
      <c r="AC13" s="8" t="n">
        <v>2043</v>
      </c>
      <c r="AD13" s="8" t="n">
        <v>2044</v>
      </c>
      <c r="AE13" s="8" t="n">
        <v>2045</v>
      </c>
      <c r="AF13" s="8" t="n">
        <v>2046</v>
      </c>
      <c r="AG13" s="8" t="n">
        <v>2047</v>
      </c>
      <c r="AH13" s="8" t="n">
        <v>2048</v>
      </c>
      <c r="AI13" s="8" t="n">
        <v>2049</v>
      </c>
      <c r="AJ13" s="8" t="n">
        <v>2050</v>
      </c>
      <c r="AK13" s="8" t="n">
        <v>2050</v>
      </c>
    </row>
    <row r="14" ht="15" customHeight="1" thickTop="1"/>
    <row r="15" ht="15" customHeight="1">
      <c r="B15" s="4" t="inlineStr">
        <is>
          <t>Freight Truck Stock by Size Class</t>
        </is>
      </c>
    </row>
    <row r="17" ht="15" customHeight="1">
      <c r="B17" s="4" t="inlineStr">
        <is>
          <t xml:space="preserve">  Vehicle Miles Traveled (billion miles)</t>
        </is>
      </c>
    </row>
    <row r="18" ht="15" customHeight="1">
      <c r="B18" s="4" t="inlineStr">
        <is>
          <t xml:space="preserve">    Light Medium</t>
        </is>
      </c>
    </row>
    <row r="19" ht="15" customHeight="1">
      <c r="A19" s="25" t="inlineStr">
        <is>
          <t>FTE000:lm_vmt_stk_Dies</t>
        </is>
      </c>
      <c r="B19" s="7" t="inlineStr">
        <is>
          <t xml:space="preserve">      Diesel</t>
        </is>
      </c>
      <c r="C19" s="13" t="n">
        <v>42.075298</v>
      </c>
      <c r="D19" s="13" t="n">
        <v>43.455112</v>
      </c>
      <c r="E19" s="13" t="n">
        <v>44.728577</v>
      </c>
      <c r="F19" s="13" t="n">
        <v>45.658871</v>
      </c>
      <c r="G19" s="13" t="n">
        <v>46.618397</v>
      </c>
      <c r="H19" s="13" t="n">
        <v>47.275356</v>
      </c>
      <c r="I19" s="13" t="n">
        <v>47.997108</v>
      </c>
      <c r="J19" s="13" t="n">
        <v>48.771008</v>
      </c>
      <c r="K19" s="13" t="n">
        <v>49.546593</v>
      </c>
      <c r="L19" s="13" t="n">
        <v>50.316032</v>
      </c>
      <c r="M19" s="13" t="n">
        <v>50.987934</v>
      </c>
      <c r="N19" s="13" t="n">
        <v>51.903038</v>
      </c>
      <c r="O19" s="13" t="n">
        <v>52.716656</v>
      </c>
      <c r="P19" s="13" t="n">
        <v>53.587566</v>
      </c>
      <c r="Q19" s="13" t="n">
        <v>54.58456</v>
      </c>
      <c r="R19" s="13" t="n">
        <v>55.460884</v>
      </c>
      <c r="S19" s="13" t="n">
        <v>56.387329</v>
      </c>
      <c r="T19" s="13" t="n">
        <v>57.26194</v>
      </c>
      <c r="U19" s="13" t="n">
        <v>58.136837</v>
      </c>
      <c r="V19" s="13" t="n">
        <v>58.948883</v>
      </c>
      <c r="W19" s="13" t="n">
        <v>59.73822</v>
      </c>
      <c r="X19" s="13" t="n">
        <v>60.464199</v>
      </c>
      <c r="Y19" s="13" t="n">
        <v>60.988907</v>
      </c>
      <c r="Z19" s="13" t="n">
        <v>61.606876</v>
      </c>
      <c r="AA19" s="13" t="n">
        <v>62.004456</v>
      </c>
      <c r="AB19" s="13" t="n">
        <v>62.342419</v>
      </c>
      <c r="AC19" s="13" t="n">
        <v>62.59021</v>
      </c>
      <c r="AD19" s="13" t="n">
        <v>62.828491</v>
      </c>
      <c r="AE19" s="13" t="n">
        <v>63.09444</v>
      </c>
      <c r="AF19" s="13" t="n">
        <v>63.383114</v>
      </c>
      <c r="AG19" s="13" t="n">
        <v>63.675308</v>
      </c>
      <c r="AH19" s="13" t="n">
        <v>63.939548</v>
      </c>
      <c r="AI19" s="13" t="n">
        <v>64.226822</v>
      </c>
      <c r="AJ19" s="13" t="n">
        <v>64.50869</v>
      </c>
      <c r="AK19" s="5" t="n">
        <v>0.012423</v>
      </c>
    </row>
    <row r="20" ht="15" customHeight="1">
      <c r="A20" s="25" t="inlineStr">
        <is>
          <t>FTE000:lm_vmt_stk_Gas</t>
        </is>
      </c>
      <c r="B20" s="7" t="inlineStr">
        <is>
          <t xml:space="preserve">      Motor Gasoline</t>
        </is>
      </c>
      <c r="C20" s="13" t="n">
        <v>12.255579</v>
      </c>
      <c r="D20" s="13" t="n">
        <v>12.535569</v>
      </c>
      <c r="E20" s="13" t="n">
        <v>12.812498</v>
      </c>
      <c r="F20" s="13" t="n">
        <v>13.053269</v>
      </c>
      <c r="G20" s="13" t="n">
        <v>13.355239</v>
      </c>
      <c r="H20" s="13" t="n">
        <v>13.609611</v>
      </c>
      <c r="I20" s="13" t="n">
        <v>13.906643</v>
      </c>
      <c r="J20" s="13" t="n">
        <v>14.236898</v>
      </c>
      <c r="K20" s="13" t="n">
        <v>14.592454</v>
      </c>
      <c r="L20" s="13" t="n">
        <v>14.980027</v>
      </c>
      <c r="M20" s="13" t="n">
        <v>15.35268</v>
      </c>
      <c r="N20" s="13" t="n">
        <v>15.78618</v>
      </c>
      <c r="O20" s="13" t="n">
        <v>16.236225</v>
      </c>
      <c r="P20" s="13" t="n">
        <v>16.710699</v>
      </c>
      <c r="Q20" s="13" t="n">
        <v>17.243137</v>
      </c>
      <c r="R20" s="13" t="n">
        <v>17.792576</v>
      </c>
      <c r="S20" s="13" t="n">
        <v>18.415472</v>
      </c>
      <c r="T20" s="13" t="n">
        <v>19.036633</v>
      </c>
      <c r="U20" s="13" t="n">
        <v>19.694874</v>
      </c>
      <c r="V20" s="13" t="n">
        <v>20.389938</v>
      </c>
      <c r="W20" s="13" t="n">
        <v>21.088638</v>
      </c>
      <c r="X20" s="13" t="n">
        <v>21.776548</v>
      </c>
      <c r="Y20" s="13" t="n">
        <v>22.391943</v>
      </c>
      <c r="Z20" s="13" t="n">
        <v>23.066681</v>
      </c>
      <c r="AA20" s="13" t="n">
        <v>23.656898</v>
      </c>
      <c r="AB20" s="13" t="n">
        <v>24.222567</v>
      </c>
      <c r="AC20" s="13" t="n">
        <v>24.761787</v>
      </c>
      <c r="AD20" s="13" t="n">
        <v>25.308067</v>
      </c>
      <c r="AE20" s="13" t="n">
        <v>25.883888</v>
      </c>
      <c r="AF20" s="13" t="n">
        <v>26.480433</v>
      </c>
      <c r="AG20" s="13" t="n">
        <v>27.104048</v>
      </c>
      <c r="AH20" s="13" t="n">
        <v>27.732412</v>
      </c>
      <c r="AI20" s="13" t="n">
        <v>28.37711</v>
      </c>
      <c r="AJ20" s="13" t="n">
        <v>29.030287</v>
      </c>
      <c r="AK20" s="5" t="n">
        <v>0.02659</v>
      </c>
    </row>
    <row r="21" ht="15" customHeight="1">
      <c r="A21" s="25" t="inlineStr">
        <is>
          <t>FTE000:lm_vmt_stk_Liq</t>
        </is>
      </c>
      <c r="B21" s="7" t="inlineStr">
        <is>
          <t xml:space="preserve">      Propane</t>
        </is>
      </c>
      <c r="C21" s="13" t="n">
        <v>0.001239</v>
      </c>
      <c r="D21" s="13" t="n">
        <v>0.006026</v>
      </c>
      <c r="E21" s="13" t="n">
        <v>0.011131</v>
      </c>
      <c r="F21" s="13" t="n">
        <v>0.016081</v>
      </c>
      <c r="G21" s="13" t="n">
        <v>0.020893</v>
      </c>
      <c r="H21" s="13" t="n">
        <v>0.025421</v>
      </c>
      <c r="I21" s="13" t="n">
        <v>0.029988</v>
      </c>
      <c r="J21" s="13" t="n">
        <v>0.03461</v>
      </c>
      <c r="K21" s="13" t="n">
        <v>0.039279</v>
      </c>
      <c r="L21" s="13" t="n">
        <v>0.044033</v>
      </c>
      <c r="M21" s="13" t="n">
        <v>0.0488</v>
      </c>
      <c r="N21" s="13" t="n">
        <v>0.053916</v>
      </c>
      <c r="O21" s="13" t="n">
        <v>0.05907</v>
      </c>
      <c r="P21" s="13" t="n">
        <v>0.064415</v>
      </c>
      <c r="Q21" s="13" t="n">
        <v>0.06998699999999999</v>
      </c>
      <c r="R21" s="13" t="n">
        <v>0.07578500000000001</v>
      </c>
      <c r="S21" s="13" t="n">
        <v>0.081709</v>
      </c>
      <c r="T21" s="13" t="n">
        <v>0.087724</v>
      </c>
      <c r="U21" s="13" t="n">
        <v>0.094025</v>
      </c>
      <c r="V21" s="13" t="n">
        <v>0.100534</v>
      </c>
      <c r="W21" s="13" t="n">
        <v>0.107255</v>
      </c>
      <c r="X21" s="13" t="n">
        <v>0.114191</v>
      </c>
      <c r="Y21" s="13" t="n">
        <v>0.120993</v>
      </c>
      <c r="Z21" s="13" t="n">
        <v>0.128055</v>
      </c>
      <c r="AA21" s="13" t="n">
        <v>0.13505</v>
      </c>
      <c r="AB21" s="13" t="n">
        <v>0.141993</v>
      </c>
      <c r="AC21" s="13" t="n">
        <v>0.148834</v>
      </c>
      <c r="AD21" s="13" t="n">
        <v>0.156024</v>
      </c>
      <c r="AE21" s="13" t="n">
        <v>0.163726</v>
      </c>
      <c r="AF21" s="13" t="n">
        <v>0.171777</v>
      </c>
      <c r="AG21" s="13" t="n">
        <v>0.180177</v>
      </c>
      <c r="AH21" s="13" t="n">
        <v>0.189117</v>
      </c>
      <c r="AI21" s="13" t="n">
        <v>0.198532</v>
      </c>
      <c r="AJ21" s="13" t="n">
        <v>0.208592</v>
      </c>
      <c r="AK21" s="5" t="n">
        <v>0.117123</v>
      </c>
    </row>
    <row r="22" ht="15" customHeight="1">
      <c r="A22" s="25" t="inlineStr">
        <is>
          <t>FTE000:lm_vmt_stk_NGas</t>
        </is>
      </c>
      <c r="B22" s="7" t="inlineStr">
        <is>
          <t xml:space="preserve">      Compressed/Liquefied Natural Gas</t>
        </is>
      </c>
      <c r="C22" s="13" t="n">
        <v>0.000165</v>
      </c>
      <c r="D22" s="13" t="n">
        <v>0.003298</v>
      </c>
      <c r="E22" s="13" t="n">
        <v>0.006533</v>
      </c>
      <c r="F22" s="13" t="n">
        <v>0.009577</v>
      </c>
      <c r="G22" s="13" t="n">
        <v>0.012496</v>
      </c>
      <c r="H22" s="13" t="n">
        <v>0.015218</v>
      </c>
      <c r="I22" s="13" t="n">
        <v>0.017956</v>
      </c>
      <c r="J22" s="13" t="n">
        <v>0.020785</v>
      </c>
      <c r="K22" s="13" t="n">
        <v>0.023719</v>
      </c>
      <c r="L22" s="13" t="n">
        <v>0.0268</v>
      </c>
      <c r="M22" s="13" t="n">
        <v>0.030006</v>
      </c>
      <c r="N22" s="13" t="n">
        <v>0.033587</v>
      </c>
      <c r="O22" s="13" t="n">
        <v>0.037325</v>
      </c>
      <c r="P22" s="13" t="n">
        <v>0.041413</v>
      </c>
      <c r="Q22" s="13" t="n">
        <v>0.045921</v>
      </c>
      <c r="R22" s="13" t="n">
        <v>0.050841</v>
      </c>
      <c r="S22" s="13" t="n">
        <v>0.056348</v>
      </c>
      <c r="T22" s="13" t="n">
        <v>0.062446</v>
      </c>
      <c r="U22" s="13" t="n">
        <v>0.06922399999999999</v>
      </c>
      <c r="V22" s="13" t="n">
        <v>0.076749</v>
      </c>
      <c r="W22" s="13" t="n">
        <v>0.085115</v>
      </c>
      <c r="X22" s="13" t="n">
        <v>0.094444</v>
      </c>
      <c r="Y22" s="13" t="n">
        <v>0.104577</v>
      </c>
      <c r="Z22" s="13" t="n">
        <v>0.116</v>
      </c>
      <c r="AA22" s="13" t="n">
        <v>0.128547</v>
      </c>
      <c r="AB22" s="13" t="n">
        <v>0.142316</v>
      </c>
      <c r="AC22" s="13" t="n">
        <v>0.157383</v>
      </c>
      <c r="AD22" s="13" t="n">
        <v>0.174401</v>
      </c>
      <c r="AE22" s="13" t="n">
        <v>0.193755</v>
      </c>
      <c r="AF22" s="13" t="n">
        <v>0.215454</v>
      </c>
      <c r="AG22" s="13" t="n">
        <v>0.239702</v>
      </c>
      <c r="AH22" s="13" t="n">
        <v>0.267006</v>
      </c>
      <c r="AI22" s="13" t="n">
        <v>0.297458</v>
      </c>
      <c r="AJ22" s="13" t="n">
        <v>0.331467</v>
      </c>
      <c r="AK22" s="5" t="n">
        <v>0.154961</v>
      </c>
    </row>
    <row r="23" ht="15" customHeight="1">
      <c r="A23" s="25" t="inlineStr">
        <is>
          <t>FTE000:lm_vmt_stk_eff</t>
        </is>
      </c>
      <c r="B23" s="7" t="inlineStr">
        <is>
          <t xml:space="preserve">      Ethanol-Flex Fuel</t>
        </is>
      </c>
      <c r="C23" s="13" t="n">
        <v>3.071341</v>
      </c>
      <c r="D23" s="13" t="n">
        <v>3.476714</v>
      </c>
      <c r="E23" s="13" t="n">
        <v>3.864553</v>
      </c>
      <c r="F23" s="13" t="n">
        <v>4.220945</v>
      </c>
      <c r="G23" s="13" t="n">
        <v>4.573318</v>
      </c>
      <c r="H23" s="13" t="n">
        <v>4.893712</v>
      </c>
      <c r="I23" s="13" t="n">
        <v>5.218419</v>
      </c>
      <c r="J23" s="13" t="n">
        <v>5.547821</v>
      </c>
      <c r="K23" s="13" t="n">
        <v>5.889074</v>
      </c>
      <c r="L23" s="13" t="n">
        <v>6.247097</v>
      </c>
      <c r="M23" s="13" t="n">
        <v>6.608029</v>
      </c>
      <c r="N23" s="13" t="n">
        <v>7.014417</v>
      </c>
      <c r="O23" s="13" t="n">
        <v>7.429736</v>
      </c>
      <c r="P23" s="13" t="n">
        <v>7.877252</v>
      </c>
      <c r="Q23" s="13" t="n">
        <v>8.348167999999999</v>
      </c>
      <c r="R23" s="13" t="n">
        <v>8.837676</v>
      </c>
      <c r="S23" s="13" t="n">
        <v>9.354386</v>
      </c>
      <c r="T23" s="13" t="n">
        <v>9.86791</v>
      </c>
      <c r="U23" s="13" t="n">
        <v>10.394655</v>
      </c>
      <c r="V23" s="13" t="n">
        <v>10.939639</v>
      </c>
      <c r="W23" s="13" t="n">
        <v>11.506719</v>
      </c>
      <c r="X23" s="13" t="n">
        <v>12.081876</v>
      </c>
      <c r="Y23" s="13" t="n">
        <v>12.684866</v>
      </c>
      <c r="Z23" s="13" t="n">
        <v>13.34094</v>
      </c>
      <c r="AA23" s="13" t="n">
        <v>14.010036</v>
      </c>
      <c r="AB23" s="13" t="n">
        <v>14.69946</v>
      </c>
      <c r="AC23" s="13" t="n">
        <v>15.395848</v>
      </c>
      <c r="AD23" s="13" t="n">
        <v>16.125393</v>
      </c>
      <c r="AE23" s="13" t="n">
        <v>16.914909</v>
      </c>
      <c r="AF23" s="13" t="n">
        <v>17.72937</v>
      </c>
      <c r="AG23" s="13" t="n">
        <v>18.596626</v>
      </c>
      <c r="AH23" s="13" t="n">
        <v>19.486349</v>
      </c>
      <c r="AI23" s="13" t="n">
        <v>20.43576</v>
      </c>
      <c r="AJ23" s="13" t="n">
        <v>21.41861</v>
      </c>
      <c r="AK23" s="5" t="n">
        <v>0.058463</v>
      </c>
    </row>
    <row r="24" ht="15" customHeight="1">
      <c r="A24" s="25" t="inlineStr">
        <is>
          <t>FTE000:lm_vmt_stk_elec</t>
        </is>
      </c>
      <c r="B24" s="7" t="inlineStr">
        <is>
          <t xml:space="preserve">      Electric</t>
        </is>
      </c>
      <c r="C24" s="13" t="n">
        <v>0.001399</v>
      </c>
      <c r="D24" s="13" t="n">
        <v>0.02883</v>
      </c>
      <c r="E24" s="13" t="n">
        <v>0.05802</v>
      </c>
      <c r="F24" s="13" t="n">
        <v>0.08896900000000001</v>
      </c>
      <c r="G24" s="13" t="n">
        <v>0.121477</v>
      </c>
      <c r="H24" s="13" t="n">
        <v>0.15394</v>
      </c>
      <c r="I24" s="13" t="n">
        <v>0.187366</v>
      </c>
      <c r="J24" s="13" t="n">
        <v>0.221484</v>
      </c>
      <c r="K24" s="13" t="n">
        <v>0.256027</v>
      </c>
      <c r="L24" s="13" t="n">
        <v>0.291066</v>
      </c>
      <c r="M24" s="13" t="n">
        <v>0.326022</v>
      </c>
      <c r="N24" s="13" t="n">
        <v>0.362944</v>
      </c>
      <c r="O24" s="13" t="n">
        <v>0.39983</v>
      </c>
      <c r="P24" s="13" t="n">
        <v>0.437834</v>
      </c>
      <c r="Q24" s="13" t="n">
        <v>0.477237</v>
      </c>
      <c r="R24" s="13" t="n">
        <v>0.51775</v>
      </c>
      <c r="S24" s="13" t="n">
        <v>0.560289</v>
      </c>
      <c r="T24" s="13" t="n">
        <v>0.604314</v>
      </c>
      <c r="U24" s="13" t="n">
        <v>0.65038</v>
      </c>
      <c r="V24" s="13" t="n">
        <v>0.698654</v>
      </c>
      <c r="W24" s="13" t="n">
        <v>0.748428</v>
      </c>
      <c r="X24" s="13" t="n">
        <v>0.7995719999999999</v>
      </c>
      <c r="Y24" s="13" t="n">
        <v>0.850881</v>
      </c>
      <c r="Z24" s="13" t="n">
        <v>0.9048580000000001</v>
      </c>
      <c r="AA24" s="13" t="n">
        <v>0.957663</v>
      </c>
      <c r="AB24" s="13" t="n">
        <v>1.009662</v>
      </c>
      <c r="AC24" s="13" t="n">
        <v>1.060387</v>
      </c>
      <c r="AD24" s="13" t="n">
        <v>1.113106</v>
      </c>
      <c r="AE24" s="13" t="n">
        <v>1.169183</v>
      </c>
      <c r="AF24" s="13" t="n">
        <v>1.227225</v>
      </c>
      <c r="AG24" s="13" t="n">
        <v>1.28749</v>
      </c>
      <c r="AH24" s="13" t="n">
        <v>1.351893</v>
      </c>
      <c r="AI24" s="13" t="n">
        <v>1.419803</v>
      </c>
      <c r="AJ24" s="13" t="n">
        <v>1.492615</v>
      </c>
      <c r="AK24" s="5" t="n">
        <v>0.131269</v>
      </c>
    </row>
    <row r="25" ht="15" customHeight="1">
      <c r="A25" s="25" t="inlineStr">
        <is>
          <t>FTE000:lm_vmt_stk_pidh</t>
        </is>
      </c>
      <c r="B25" s="7" t="inlineStr">
        <is>
          <t xml:space="preserve">      Plug-in Diesel Hybrid</t>
        </is>
      </c>
      <c r="C25" s="13" t="n">
        <v>0</v>
      </c>
      <c r="D25" s="13" t="n">
        <v>0</v>
      </c>
      <c r="E25" s="13" t="n">
        <v>0</v>
      </c>
      <c r="F25" s="13" t="n">
        <v>0.005932</v>
      </c>
      <c r="G25" s="13" t="n">
        <v>0.012108</v>
      </c>
      <c r="H25" s="13" t="n">
        <v>0.018541</v>
      </c>
      <c r="I25" s="13" t="n">
        <v>0.025329</v>
      </c>
      <c r="J25" s="13" t="n">
        <v>0.032387</v>
      </c>
      <c r="K25" s="13" t="n">
        <v>0.039631</v>
      </c>
      <c r="L25" s="13" t="n">
        <v>0.04704</v>
      </c>
      <c r="M25" s="13" t="n">
        <v>0.054484</v>
      </c>
      <c r="N25" s="13" t="n">
        <v>0.062285</v>
      </c>
      <c r="O25" s="13" t="n">
        <v>0.070087</v>
      </c>
      <c r="P25" s="13" t="n">
        <v>0.07807600000000001</v>
      </c>
      <c r="Q25" s="13" t="n">
        <v>0.086289</v>
      </c>
      <c r="R25" s="13" t="n">
        <v>0.094656</v>
      </c>
      <c r="S25" s="13" t="n">
        <v>0.103348</v>
      </c>
      <c r="T25" s="13" t="n">
        <v>0.112264</v>
      </c>
      <c r="U25" s="13" t="n">
        <v>0.121502</v>
      </c>
      <c r="V25" s="13" t="n">
        <v>0.131102</v>
      </c>
      <c r="W25" s="13" t="n">
        <v>0.141092</v>
      </c>
      <c r="X25" s="13" t="n">
        <v>0.151496</v>
      </c>
      <c r="Y25" s="13" t="n">
        <v>0.161935</v>
      </c>
      <c r="Z25" s="13" t="n">
        <v>0.172862</v>
      </c>
      <c r="AA25" s="13" t="n">
        <v>0.183794</v>
      </c>
      <c r="AB25" s="13" t="n">
        <v>0.194729</v>
      </c>
      <c r="AC25" s="13" t="n">
        <v>0.205276</v>
      </c>
      <c r="AD25" s="13" t="n">
        <v>0.216085</v>
      </c>
      <c r="AE25" s="13" t="n">
        <v>0.227439</v>
      </c>
      <c r="AF25" s="13" t="n">
        <v>0.239096</v>
      </c>
      <c r="AG25" s="13" t="n">
        <v>0.251124</v>
      </c>
      <c r="AH25" s="13" t="n">
        <v>0.263841</v>
      </c>
      <c r="AI25" s="13" t="n">
        <v>0.277148</v>
      </c>
      <c r="AJ25" s="13" t="n">
        <v>0.29109</v>
      </c>
      <c r="AK25" s="5" t="inlineStr">
        <is>
          <t>- -</t>
        </is>
      </c>
    </row>
    <row r="26" ht="15" customHeight="1">
      <c r="A26" s="25" t="inlineStr">
        <is>
          <t>FTE000:lm_vmt_stk_pigh</t>
        </is>
      </c>
      <c r="B26" s="7" t="inlineStr">
        <is>
          <t xml:space="preserve">      Plug-in Gasoline Hybrid</t>
        </is>
      </c>
      <c r="C26" s="13" t="n">
        <v>0</v>
      </c>
      <c r="D26" s="13" t="n">
        <v>0</v>
      </c>
      <c r="E26" s="13" t="n">
        <v>0</v>
      </c>
      <c r="F26" s="13" t="n">
        <v>0.005402</v>
      </c>
      <c r="G26" s="13" t="n">
        <v>0.011025</v>
      </c>
      <c r="H26" s="13" t="n">
        <v>0.016884</v>
      </c>
      <c r="I26" s="13" t="n">
        <v>0.023066</v>
      </c>
      <c r="J26" s="13" t="n">
        <v>0.029492</v>
      </c>
      <c r="K26" s="13" t="n">
        <v>0.036089</v>
      </c>
      <c r="L26" s="13" t="n">
        <v>0.042836</v>
      </c>
      <c r="M26" s="13" t="n">
        <v>0.049614</v>
      </c>
      <c r="N26" s="13" t="n">
        <v>0.056719</v>
      </c>
      <c r="O26" s="13" t="n">
        <v>0.063823</v>
      </c>
      <c r="P26" s="13" t="n">
        <v>0.07109799999999999</v>
      </c>
      <c r="Q26" s="13" t="n">
        <v>0.078578</v>
      </c>
      <c r="R26" s="13" t="n">
        <v>0.08619599999999999</v>
      </c>
      <c r="S26" s="13" t="n">
        <v>0.094112</v>
      </c>
      <c r="T26" s="13" t="n">
        <v>0.102231</v>
      </c>
      <c r="U26" s="13" t="n">
        <v>0.110643</v>
      </c>
      <c r="V26" s="13" t="n">
        <v>0.119386</v>
      </c>
      <c r="W26" s="13" t="n">
        <v>0.128483</v>
      </c>
      <c r="X26" s="13" t="n">
        <v>0.137957</v>
      </c>
      <c r="Y26" s="13" t="n">
        <v>0.147463</v>
      </c>
      <c r="Z26" s="13" t="n">
        <v>0.157414</v>
      </c>
      <c r="AA26" s="13" t="n">
        <v>0.167368</v>
      </c>
      <c r="AB26" s="13" t="n">
        <v>0.177326</v>
      </c>
      <c r="AC26" s="13" t="n">
        <v>0.186931</v>
      </c>
      <c r="AD26" s="13" t="n">
        <v>0.196774</v>
      </c>
      <c r="AE26" s="13" t="n">
        <v>0.207113</v>
      </c>
      <c r="AF26" s="13" t="n">
        <v>0.217728</v>
      </c>
      <c r="AG26" s="13" t="n">
        <v>0.228681</v>
      </c>
      <c r="AH26" s="13" t="n">
        <v>0.240262</v>
      </c>
      <c r="AI26" s="13" t="n">
        <v>0.252379</v>
      </c>
      <c r="AJ26" s="13" t="n">
        <v>0.265076</v>
      </c>
      <c r="AK26" s="5" t="inlineStr">
        <is>
          <t>- -</t>
        </is>
      </c>
    </row>
    <row r="27" ht="15" customHeight="1">
      <c r="A27" s="25" t="inlineStr">
        <is>
          <t>FTE000:lm_vmt_stk_cell</t>
        </is>
      </c>
      <c r="B27" s="7" t="inlineStr">
        <is>
          <t xml:space="preserve">      Fuel Cell</t>
        </is>
      </c>
      <c r="C27" s="13" t="n">
        <v>0</v>
      </c>
      <c r="D27" s="13" t="n">
        <v>0</v>
      </c>
      <c r="E27" s="13" t="n">
        <v>0</v>
      </c>
      <c r="F27" s="13" t="n">
        <v>0</v>
      </c>
      <c r="G27" s="13" t="n">
        <v>0</v>
      </c>
      <c r="H27" s="13" t="n">
        <v>0</v>
      </c>
      <c r="I27" s="13" t="n">
        <v>0</v>
      </c>
      <c r="J27" s="13" t="n">
        <v>0</v>
      </c>
      <c r="K27" s="13" t="n">
        <v>0</v>
      </c>
      <c r="L27" s="13" t="n">
        <v>0</v>
      </c>
      <c r="M27" s="13" t="n">
        <v>0</v>
      </c>
      <c r="N27" s="13" t="n">
        <v>0</v>
      </c>
      <c r="O27" s="13" t="n">
        <v>0</v>
      </c>
      <c r="P27" s="13" t="n">
        <v>0</v>
      </c>
      <c r="Q27" s="13" t="n">
        <v>0</v>
      </c>
      <c r="R27" s="13" t="n">
        <v>0</v>
      </c>
      <c r="S27" s="13" t="n">
        <v>0</v>
      </c>
      <c r="T27" s="13" t="n">
        <v>0</v>
      </c>
      <c r="U27" s="13" t="n">
        <v>0</v>
      </c>
      <c r="V27" s="13" t="n">
        <v>0</v>
      </c>
      <c r="W27" s="13" t="n">
        <v>0</v>
      </c>
      <c r="X27" s="13" t="n">
        <v>0</v>
      </c>
      <c r="Y27" s="13" t="n">
        <v>0</v>
      </c>
      <c r="Z27" s="13" t="n">
        <v>0</v>
      </c>
      <c r="AA27" s="13" t="n">
        <v>0</v>
      </c>
      <c r="AB27" s="13" t="n">
        <v>0</v>
      </c>
      <c r="AC27" s="13" t="n">
        <v>0</v>
      </c>
      <c r="AD27" s="13" t="n">
        <v>0</v>
      </c>
      <c r="AE27" s="13" t="n">
        <v>0</v>
      </c>
      <c r="AF27" s="13" t="n">
        <v>0</v>
      </c>
      <c r="AG27" s="13" t="n">
        <v>0</v>
      </c>
      <c r="AH27" s="13" t="n">
        <v>0</v>
      </c>
      <c r="AI27" s="13" t="n">
        <v>0</v>
      </c>
      <c r="AJ27" s="13" t="n">
        <v>0</v>
      </c>
      <c r="AK27" s="5" t="inlineStr">
        <is>
          <t>- -</t>
        </is>
      </c>
    </row>
    <row r="28" ht="15" customHeight="1">
      <c r="A28" s="25" t="inlineStr">
        <is>
          <t>FTE000:lm_vmt_stk_total</t>
        </is>
      </c>
      <c r="B28" s="7" t="inlineStr">
        <is>
          <t xml:space="preserve">        Light Medium Subtotal</t>
        </is>
      </c>
      <c r="C28" s="13" t="n">
        <v>57.405037</v>
      </c>
      <c r="D28" s="13" t="n">
        <v>59.505547</v>
      </c>
      <c r="E28" s="13" t="n">
        <v>61.481312</v>
      </c>
      <c r="F28" s="13" t="n">
        <v>63.058998</v>
      </c>
      <c r="G28" s="13" t="n">
        <v>64.724998</v>
      </c>
      <c r="H28" s="13" t="n">
        <v>66.008652</v>
      </c>
      <c r="I28" s="13" t="n">
        <v>67.405922</v>
      </c>
      <c r="J28" s="13" t="n">
        <v>68.89453899999999</v>
      </c>
      <c r="K28" s="13" t="n">
        <v>70.422859</v>
      </c>
      <c r="L28" s="13" t="n">
        <v>71.99496499999999</v>
      </c>
      <c r="M28" s="13" t="n">
        <v>73.457626</v>
      </c>
      <c r="N28" s="13" t="n">
        <v>75.27295700000001</v>
      </c>
      <c r="O28" s="13" t="n">
        <v>77.01277899999999</v>
      </c>
      <c r="P28" s="13" t="n">
        <v>78.868126</v>
      </c>
      <c r="Q28" s="13" t="n">
        <v>80.933632</v>
      </c>
      <c r="R28" s="13" t="n">
        <v>82.916245</v>
      </c>
      <c r="S28" s="13" t="n">
        <v>85.05300099999999</v>
      </c>
      <c r="T28" s="13" t="n">
        <v>87.13531500000001</v>
      </c>
      <c r="U28" s="13" t="n">
        <v>89.272034</v>
      </c>
      <c r="V28" s="13" t="n">
        <v>91.404968</v>
      </c>
      <c r="W28" s="13" t="n">
        <v>93.543694</v>
      </c>
      <c r="X28" s="13" t="n">
        <v>95.62011699999999</v>
      </c>
      <c r="Y28" s="13" t="n">
        <v>97.45137800000001</v>
      </c>
      <c r="Z28" s="13" t="n">
        <v>99.493538</v>
      </c>
      <c r="AA28" s="13" t="n">
        <v>101.243759</v>
      </c>
      <c r="AB28" s="13" t="n">
        <v>102.930466</v>
      </c>
      <c r="AC28" s="13" t="n">
        <v>104.506508</v>
      </c>
      <c r="AD28" s="13" t="n">
        <v>106.118263</v>
      </c>
      <c r="AE28" s="13" t="n">
        <v>107.854561</v>
      </c>
      <c r="AF28" s="13" t="n">
        <v>109.66404</v>
      </c>
      <c r="AG28" s="13" t="n">
        <v>111.563385</v>
      </c>
      <c r="AH28" s="13" t="n">
        <v>113.470276</v>
      </c>
      <c r="AI28" s="13" t="n">
        <v>115.484924</v>
      </c>
      <c r="AJ28" s="13" t="n">
        <v>117.546524</v>
      </c>
      <c r="AK28" s="5" t="n">
        <v>0.021502</v>
      </c>
    </row>
    <row r="29" ht="15" customHeight="1">
      <c r="B29" s="4" t="inlineStr">
        <is>
          <t xml:space="preserve">    Medium</t>
        </is>
      </c>
    </row>
    <row r="30" ht="15" customHeight="1">
      <c r="A30" s="25" t="inlineStr">
        <is>
          <t>FTE000:ca_Diesel</t>
        </is>
      </c>
      <c r="B30" s="7" t="inlineStr">
        <is>
          <t xml:space="preserve">      Diesel</t>
        </is>
      </c>
      <c r="C30" s="13" t="n">
        <v>34.852757</v>
      </c>
      <c r="D30" s="13" t="n">
        <v>35.516609</v>
      </c>
      <c r="E30" s="13" t="n">
        <v>36.498997</v>
      </c>
      <c r="F30" s="13" t="n">
        <v>37.1008</v>
      </c>
      <c r="G30" s="13" t="n">
        <v>37.631653</v>
      </c>
      <c r="H30" s="13" t="n">
        <v>38.466492</v>
      </c>
      <c r="I30" s="13" t="n">
        <v>39.336716</v>
      </c>
      <c r="J30" s="13" t="n">
        <v>40.175346</v>
      </c>
      <c r="K30" s="13" t="n">
        <v>41.093975</v>
      </c>
      <c r="L30" s="13" t="n">
        <v>42.065342</v>
      </c>
      <c r="M30" s="13" t="n">
        <v>43.074757</v>
      </c>
      <c r="N30" s="13" t="n">
        <v>44.10833</v>
      </c>
      <c r="O30" s="13" t="n">
        <v>45.150692</v>
      </c>
      <c r="P30" s="13" t="n">
        <v>46.160351</v>
      </c>
      <c r="Q30" s="13" t="n">
        <v>47.353352</v>
      </c>
      <c r="R30" s="13" t="n">
        <v>48.455387</v>
      </c>
      <c r="S30" s="13" t="n">
        <v>49.58073</v>
      </c>
      <c r="T30" s="13" t="n">
        <v>50.794933</v>
      </c>
      <c r="U30" s="13" t="n">
        <v>52.117741</v>
      </c>
      <c r="V30" s="13" t="n">
        <v>53.486767</v>
      </c>
      <c r="W30" s="13" t="n">
        <v>54.917831</v>
      </c>
      <c r="X30" s="13" t="n">
        <v>56.411396</v>
      </c>
      <c r="Y30" s="13" t="n">
        <v>57.86919</v>
      </c>
      <c r="Z30" s="13" t="n">
        <v>59.399475</v>
      </c>
      <c r="AA30" s="13" t="n">
        <v>60.831345</v>
      </c>
      <c r="AB30" s="13" t="n">
        <v>62.432507</v>
      </c>
      <c r="AC30" s="13" t="n">
        <v>64.117081</v>
      </c>
      <c r="AD30" s="13" t="n">
        <v>65.909485</v>
      </c>
      <c r="AE30" s="13" t="n">
        <v>67.76726499999999</v>
      </c>
      <c r="AF30" s="13" t="n">
        <v>69.691124</v>
      </c>
      <c r="AG30" s="13" t="n">
        <v>71.70249200000001</v>
      </c>
      <c r="AH30" s="13" t="n">
        <v>73.788445</v>
      </c>
      <c r="AI30" s="13" t="n">
        <v>75.90010100000001</v>
      </c>
      <c r="AJ30" s="13" t="n">
        <v>78.07079299999999</v>
      </c>
      <c r="AK30" s="5" t="n">
        <v>0.024918</v>
      </c>
    </row>
    <row r="31" ht="15" customHeight="1">
      <c r="A31" s="25" t="inlineStr">
        <is>
          <t>FTE000:ca_Gasoline</t>
        </is>
      </c>
      <c r="B31" s="7" t="inlineStr">
        <is>
          <t xml:space="preserve">      Motor Gasoline</t>
        </is>
      </c>
      <c r="C31" s="13" t="n">
        <v>16.279327</v>
      </c>
      <c r="D31" s="13" t="n">
        <v>16.139576</v>
      </c>
      <c r="E31" s="13" t="n">
        <v>16.182264</v>
      </c>
      <c r="F31" s="13" t="n">
        <v>16.147713</v>
      </c>
      <c r="G31" s="13" t="n">
        <v>16.098658</v>
      </c>
      <c r="H31" s="13" t="n">
        <v>16.157787</v>
      </c>
      <c r="I31" s="13" t="n">
        <v>16.277315</v>
      </c>
      <c r="J31" s="13" t="n">
        <v>16.491182</v>
      </c>
      <c r="K31" s="13" t="n">
        <v>16.701698</v>
      </c>
      <c r="L31" s="13" t="n">
        <v>17.008518</v>
      </c>
      <c r="M31" s="13" t="n">
        <v>17.290117</v>
      </c>
      <c r="N31" s="13" t="n">
        <v>17.623186</v>
      </c>
      <c r="O31" s="13" t="n">
        <v>18.062231</v>
      </c>
      <c r="P31" s="13" t="n">
        <v>18.358568</v>
      </c>
      <c r="Q31" s="13" t="n">
        <v>18.865314</v>
      </c>
      <c r="R31" s="13" t="n">
        <v>19.237299</v>
      </c>
      <c r="S31" s="13" t="n">
        <v>19.604202</v>
      </c>
      <c r="T31" s="13" t="n">
        <v>20.097273</v>
      </c>
      <c r="U31" s="13" t="n">
        <v>20.56501</v>
      </c>
      <c r="V31" s="13" t="n">
        <v>21.078802</v>
      </c>
      <c r="W31" s="13" t="n">
        <v>21.558771</v>
      </c>
      <c r="X31" s="13" t="n">
        <v>22.162504</v>
      </c>
      <c r="Y31" s="13" t="n">
        <v>22.62488</v>
      </c>
      <c r="Z31" s="13" t="n">
        <v>23.180002</v>
      </c>
      <c r="AA31" s="13" t="n">
        <v>23.682478</v>
      </c>
      <c r="AB31" s="13" t="n">
        <v>24.239559</v>
      </c>
      <c r="AC31" s="13" t="n">
        <v>24.836859</v>
      </c>
      <c r="AD31" s="13" t="n">
        <v>25.413282</v>
      </c>
      <c r="AE31" s="13" t="n">
        <v>26.01539</v>
      </c>
      <c r="AF31" s="13" t="n">
        <v>26.615065</v>
      </c>
      <c r="AG31" s="13" t="n">
        <v>27.226236</v>
      </c>
      <c r="AH31" s="13" t="n">
        <v>27.899811</v>
      </c>
      <c r="AI31" s="13" t="n">
        <v>28.486429</v>
      </c>
      <c r="AJ31" s="13" t="n">
        <v>29.134298</v>
      </c>
      <c r="AK31" s="5" t="n">
        <v>0.018629</v>
      </c>
    </row>
    <row r="32" ht="15" customHeight="1">
      <c r="A32" s="25" t="inlineStr">
        <is>
          <t>FTE000:ca_LiquefiedPetr</t>
        </is>
      </c>
      <c r="B32" s="7" t="inlineStr">
        <is>
          <t xml:space="preserve">      Propane</t>
        </is>
      </c>
      <c r="C32" s="13" t="n">
        <v>0.048675</v>
      </c>
      <c r="D32" s="13" t="n">
        <v>0.052335</v>
      </c>
      <c r="E32" s="13" t="n">
        <v>0.056372</v>
      </c>
      <c r="F32" s="13" t="n">
        <v>0.059883</v>
      </c>
      <c r="G32" s="13" t="n">
        <v>0.063428</v>
      </c>
      <c r="H32" s="13" t="n">
        <v>0.067125</v>
      </c>
      <c r="I32" s="13" t="n">
        <v>0.07069300000000001</v>
      </c>
      <c r="J32" s="13" t="n">
        <v>0.073962</v>
      </c>
      <c r="K32" s="13" t="n">
        <v>0.077261</v>
      </c>
      <c r="L32" s="13" t="n">
        <v>0.080336</v>
      </c>
      <c r="M32" s="13" t="n">
        <v>0.083485</v>
      </c>
      <c r="N32" s="13" t="n">
        <v>0.086007</v>
      </c>
      <c r="O32" s="13" t="n">
        <v>0.08894299999999999</v>
      </c>
      <c r="P32" s="13" t="n">
        <v>0.091673</v>
      </c>
      <c r="Q32" s="13" t="n">
        <v>0.09456199999999999</v>
      </c>
      <c r="R32" s="13" t="n">
        <v>0.09872499999999999</v>
      </c>
      <c r="S32" s="13" t="n">
        <v>0.102757</v>
      </c>
      <c r="T32" s="13" t="n">
        <v>0.106943</v>
      </c>
      <c r="U32" s="13" t="n">
        <v>0.111913</v>
      </c>
      <c r="V32" s="13" t="n">
        <v>0.117351</v>
      </c>
      <c r="W32" s="13" t="n">
        <v>0.123377</v>
      </c>
      <c r="X32" s="13" t="n">
        <v>0.130019</v>
      </c>
      <c r="Y32" s="13" t="n">
        <v>0.137059</v>
      </c>
      <c r="Z32" s="13" t="n">
        <v>0.144843</v>
      </c>
      <c r="AA32" s="13" t="n">
        <v>0.152977</v>
      </c>
      <c r="AB32" s="13" t="n">
        <v>0.161549</v>
      </c>
      <c r="AC32" s="13" t="n">
        <v>0.170477</v>
      </c>
      <c r="AD32" s="13" t="n">
        <v>0.180087</v>
      </c>
      <c r="AE32" s="13" t="n">
        <v>0.19059</v>
      </c>
      <c r="AF32" s="13" t="n">
        <v>0.201605</v>
      </c>
      <c r="AG32" s="13" t="n">
        <v>0.215483</v>
      </c>
      <c r="AH32" s="13" t="n">
        <v>0.225484</v>
      </c>
      <c r="AI32" s="13" t="n">
        <v>0.23831</v>
      </c>
      <c r="AJ32" s="13" t="n">
        <v>0.252257</v>
      </c>
      <c r="AK32" s="5" t="n">
        <v>0.050377</v>
      </c>
    </row>
    <row r="33" ht="15" customHeight="1">
      <c r="A33" s="25" t="inlineStr">
        <is>
          <t>FTE000:ca_CompressedNat</t>
        </is>
      </c>
      <c r="B33" s="7" t="inlineStr">
        <is>
          <t xml:space="preserve">      Compressed/Liquefied Natural Gas</t>
        </is>
      </c>
      <c r="C33" s="13" t="n">
        <v>0.032298</v>
      </c>
      <c r="D33" s="13" t="n">
        <v>0.043358</v>
      </c>
      <c r="E33" s="13" t="n">
        <v>0.055295</v>
      </c>
      <c r="F33" s="13" t="n">
        <v>0.065925</v>
      </c>
      <c r="G33" s="13" t="n">
        <v>0.076016</v>
      </c>
      <c r="H33" s="13" t="n">
        <v>0.086906</v>
      </c>
      <c r="I33" s="13" t="n">
        <v>0.097603</v>
      </c>
      <c r="J33" s="13" t="n">
        <v>0.107784</v>
      </c>
      <c r="K33" s="13" t="n">
        <v>0.117767</v>
      </c>
      <c r="L33" s="13" t="n">
        <v>0.12766</v>
      </c>
      <c r="M33" s="13" t="n">
        <v>0.137061</v>
      </c>
      <c r="N33" s="13" t="n">
        <v>0.146712</v>
      </c>
      <c r="O33" s="13" t="n">
        <v>0.155814</v>
      </c>
      <c r="P33" s="13" t="n">
        <v>0.164644</v>
      </c>
      <c r="Q33" s="13" t="n">
        <v>0.173356</v>
      </c>
      <c r="R33" s="13" t="n">
        <v>0.182168</v>
      </c>
      <c r="S33" s="13" t="n">
        <v>0.191062</v>
      </c>
      <c r="T33" s="13" t="n">
        <v>0.200238</v>
      </c>
      <c r="U33" s="13" t="n">
        <v>0.209402</v>
      </c>
      <c r="V33" s="13" t="n">
        <v>0.219069</v>
      </c>
      <c r="W33" s="13" t="n">
        <v>0.229265</v>
      </c>
      <c r="X33" s="13" t="n">
        <v>0.240641</v>
      </c>
      <c r="Y33" s="13" t="n">
        <v>0.252979</v>
      </c>
      <c r="Z33" s="13" t="n">
        <v>0.265659</v>
      </c>
      <c r="AA33" s="13" t="n">
        <v>0.280066</v>
      </c>
      <c r="AB33" s="13" t="n">
        <v>0.293972</v>
      </c>
      <c r="AC33" s="13" t="n">
        <v>0.308095</v>
      </c>
      <c r="AD33" s="13" t="n">
        <v>0.324317</v>
      </c>
      <c r="AE33" s="13" t="n">
        <v>0.342539</v>
      </c>
      <c r="AF33" s="13" t="n">
        <v>0.361363</v>
      </c>
      <c r="AG33" s="13" t="n">
        <v>0.380859</v>
      </c>
      <c r="AH33" s="13" t="n">
        <v>0.40178</v>
      </c>
      <c r="AI33" s="13" t="n">
        <v>0.424017</v>
      </c>
      <c r="AJ33" s="13" t="n">
        <v>0.44814</v>
      </c>
      <c r="AK33" s="5" t="n">
        <v>0.07571700000000001</v>
      </c>
    </row>
    <row r="34" ht="15" customHeight="1">
      <c r="A34" s="25" t="inlineStr">
        <is>
          <t>FTE000:ca_ethanolflex</t>
        </is>
      </c>
      <c r="B34" s="7" t="inlineStr">
        <is>
          <t xml:space="preserve">      Ethanol-Flex Fuel</t>
        </is>
      </c>
      <c r="C34" s="13" t="n">
        <v>0.391687</v>
      </c>
      <c r="D34" s="13" t="n">
        <v>0.462968</v>
      </c>
      <c r="E34" s="13" t="n">
        <v>0.537417</v>
      </c>
      <c r="F34" s="13" t="n">
        <v>0.6000259999999999</v>
      </c>
      <c r="G34" s="13" t="n">
        <v>0.657601</v>
      </c>
      <c r="H34" s="13" t="n">
        <v>0.719392</v>
      </c>
      <c r="I34" s="13" t="n">
        <v>0.779884</v>
      </c>
      <c r="J34" s="13" t="n">
        <v>0.837656</v>
      </c>
      <c r="K34" s="13" t="n">
        <v>0.8954569999999999</v>
      </c>
      <c r="L34" s="13" t="n">
        <v>0.950941</v>
      </c>
      <c r="M34" s="13" t="n">
        <v>1.008821</v>
      </c>
      <c r="N34" s="13" t="n">
        <v>1.07168</v>
      </c>
      <c r="O34" s="13" t="n">
        <v>1.134501</v>
      </c>
      <c r="P34" s="13" t="n">
        <v>1.202257</v>
      </c>
      <c r="Q34" s="13" t="n">
        <v>1.273458</v>
      </c>
      <c r="R34" s="13" t="n">
        <v>1.349097</v>
      </c>
      <c r="S34" s="13" t="n">
        <v>1.429416</v>
      </c>
      <c r="T34" s="13" t="n">
        <v>1.516792</v>
      </c>
      <c r="U34" s="13" t="n">
        <v>1.60949</v>
      </c>
      <c r="V34" s="13" t="n">
        <v>1.706144</v>
      </c>
      <c r="W34" s="13" t="n">
        <v>1.808959</v>
      </c>
      <c r="X34" s="13" t="n">
        <v>1.918888</v>
      </c>
      <c r="Y34" s="13" t="n">
        <v>2.040802</v>
      </c>
      <c r="Z34" s="13" t="n">
        <v>2.156568</v>
      </c>
      <c r="AA34" s="13" t="n">
        <v>2.284267</v>
      </c>
      <c r="AB34" s="13" t="n">
        <v>2.420043</v>
      </c>
      <c r="AC34" s="13" t="n">
        <v>2.558567</v>
      </c>
      <c r="AD34" s="13" t="n">
        <v>2.708951</v>
      </c>
      <c r="AE34" s="13" t="n">
        <v>2.869699</v>
      </c>
      <c r="AF34" s="13" t="n">
        <v>3.041289</v>
      </c>
      <c r="AG34" s="13" t="n">
        <v>3.212443</v>
      </c>
      <c r="AH34" s="13" t="n">
        <v>3.400838</v>
      </c>
      <c r="AI34" s="13" t="n">
        <v>3.602995</v>
      </c>
      <c r="AJ34" s="13" t="n">
        <v>3.811991</v>
      </c>
      <c r="AK34" s="5" t="n">
        <v>0.068102</v>
      </c>
    </row>
    <row r="35" ht="15" customHeight="1">
      <c r="A35" s="25" t="inlineStr">
        <is>
          <t>FTE000:ca_electric</t>
        </is>
      </c>
      <c r="B35" s="7" t="inlineStr">
        <is>
          <t xml:space="preserve">      Electric</t>
        </is>
      </c>
      <c r="C35" s="13" t="n">
        <v>8.1e-05</v>
      </c>
      <c r="D35" s="13" t="n">
        <v>0.025416</v>
      </c>
      <c r="E35" s="13" t="n">
        <v>0.052674</v>
      </c>
      <c r="F35" s="13" t="n">
        <v>0.077769</v>
      </c>
      <c r="G35" s="13" t="n">
        <v>0.101841</v>
      </c>
      <c r="H35" s="13" t="n">
        <v>0.128159</v>
      </c>
      <c r="I35" s="13" t="n">
        <v>0.154501</v>
      </c>
      <c r="J35" s="13" t="n">
        <v>0.180385</v>
      </c>
      <c r="K35" s="13" t="n">
        <v>0.206571</v>
      </c>
      <c r="L35" s="13" t="n">
        <v>0.233373</v>
      </c>
      <c r="M35" s="13" t="n">
        <v>0.260248</v>
      </c>
      <c r="N35" s="13" t="n">
        <v>0.288432</v>
      </c>
      <c r="O35" s="13" t="n">
        <v>0.316765</v>
      </c>
      <c r="P35" s="13" t="n">
        <v>0.346275</v>
      </c>
      <c r="Q35" s="13" t="n">
        <v>0.376836</v>
      </c>
      <c r="R35" s="13" t="n">
        <v>0.408545</v>
      </c>
      <c r="S35" s="13" t="n">
        <v>0.442222</v>
      </c>
      <c r="T35" s="13" t="n">
        <v>0.477606</v>
      </c>
      <c r="U35" s="13" t="n">
        <v>0.514653</v>
      </c>
      <c r="V35" s="13" t="n">
        <v>0.553498</v>
      </c>
      <c r="W35" s="13" t="n">
        <v>0.593306</v>
      </c>
      <c r="X35" s="13" t="n">
        <v>0.635581</v>
      </c>
      <c r="Y35" s="13" t="n">
        <v>0.679551</v>
      </c>
      <c r="Z35" s="13" t="n">
        <v>0.726947</v>
      </c>
      <c r="AA35" s="13" t="n">
        <v>0.775655</v>
      </c>
      <c r="AB35" s="13" t="n">
        <v>0.826334</v>
      </c>
      <c r="AC35" s="13" t="n">
        <v>0.87867</v>
      </c>
      <c r="AD35" s="13" t="n">
        <v>0.93433</v>
      </c>
      <c r="AE35" s="13" t="n">
        <v>0.994482</v>
      </c>
      <c r="AF35" s="13" t="n">
        <v>1.057217</v>
      </c>
      <c r="AG35" s="13" t="n">
        <v>1.123401</v>
      </c>
      <c r="AH35" s="13" t="n">
        <v>1.194171</v>
      </c>
      <c r="AI35" s="13" t="n">
        <v>1.268806</v>
      </c>
      <c r="AJ35" s="13" t="n">
        <v>1.350544</v>
      </c>
      <c r="AK35" s="5" t="n">
        <v>0.132188</v>
      </c>
    </row>
    <row r="36" ht="15" customHeight="1">
      <c r="A36" s="25" t="inlineStr">
        <is>
          <t>FTE000:ca_plugindiesel</t>
        </is>
      </c>
      <c r="B36" s="7" t="inlineStr">
        <is>
          <t xml:space="preserve">      Plug-in Diesel Hybrid</t>
        </is>
      </c>
      <c r="C36" s="13" t="n">
        <v>0</v>
      </c>
      <c r="D36" s="13" t="n">
        <v>0.010707</v>
      </c>
      <c r="E36" s="13" t="n">
        <v>0.022226</v>
      </c>
      <c r="F36" s="13" t="n">
        <v>0.032831</v>
      </c>
      <c r="G36" s="13" t="n">
        <v>0.043004</v>
      </c>
      <c r="H36" s="13" t="n">
        <v>0.054126</v>
      </c>
      <c r="I36" s="13" t="n">
        <v>0.065259</v>
      </c>
      <c r="J36" s="13" t="n">
        <v>0.076197</v>
      </c>
      <c r="K36" s="13" t="n">
        <v>0.08726299999999999</v>
      </c>
      <c r="L36" s="13" t="n">
        <v>0.09859</v>
      </c>
      <c r="M36" s="13" t="n">
        <v>0.109947</v>
      </c>
      <c r="N36" s="13" t="n">
        <v>0.121857</v>
      </c>
      <c r="O36" s="13" t="n">
        <v>0.13383</v>
      </c>
      <c r="P36" s="13" t="n">
        <v>0.1463</v>
      </c>
      <c r="Q36" s="13" t="n">
        <v>0.159214</v>
      </c>
      <c r="R36" s="13" t="n">
        <v>0.172613</v>
      </c>
      <c r="S36" s="13" t="n">
        <v>0.186842</v>
      </c>
      <c r="T36" s="13" t="n">
        <v>0.201796</v>
      </c>
      <c r="U36" s="13" t="n">
        <v>0.21745</v>
      </c>
      <c r="V36" s="13" t="n">
        <v>0.233864</v>
      </c>
      <c r="W36" s="13" t="n">
        <v>0.250685</v>
      </c>
      <c r="X36" s="13" t="n">
        <v>0.268548</v>
      </c>
      <c r="Y36" s="13" t="n">
        <v>0.287127</v>
      </c>
      <c r="Z36" s="13" t="n">
        <v>0.307154</v>
      </c>
      <c r="AA36" s="13" t="n">
        <v>0.327736</v>
      </c>
      <c r="AB36" s="13" t="n">
        <v>0.34915</v>
      </c>
      <c r="AC36" s="13" t="n">
        <v>0.371265</v>
      </c>
      <c r="AD36" s="13" t="n">
        <v>0.394784</v>
      </c>
      <c r="AE36" s="13" t="n">
        <v>0.4202</v>
      </c>
      <c r="AF36" s="13" t="n">
        <v>0.446708</v>
      </c>
      <c r="AG36" s="13" t="n">
        <v>0.474669</v>
      </c>
      <c r="AH36" s="13" t="n">
        <v>0.504579</v>
      </c>
      <c r="AI36" s="13" t="n">
        <v>0.536116</v>
      </c>
      <c r="AJ36" s="13" t="n">
        <v>0.570653</v>
      </c>
      <c r="AK36" s="5" t="n">
        <v>0.132296</v>
      </c>
    </row>
    <row r="37" ht="15" customHeight="1">
      <c r="A37" s="25" t="inlineStr">
        <is>
          <t>FTE000:ca_plugingasolin</t>
        </is>
      </c>
      <c r="B37" s="7" t="inlineStr">
        <is>
          <t xml:space="preserve">      Plug-in Gasoline Hybrid</t>
        </is>
      </c>
      <c r="C37" s="13" t="n">
        <v>0</v>
      </c>
      <c r="D37" s="13" t="n">
        <v>0.008829999999999999</v>
      </c>
      <c r="E37" s="13" t="n">
        <v>0.018329</v>
      </c>
      <c r="F37" s="13" t="n">
        <v>0.027075</v>
      </c>
      <c r="G37" s="13" t="n">
        <v>0.035465</v>
      </c>
      <c r="H37" s="13" t="n">
        <v>0.044637</v>
      </c>
      <c r="I37" s="13" t="n">
        <v>0.053818</v>
      </c>
      <c r="J37" s="13" t="n">
        <v>0.06283900000000001</v>
      </c>
      <c r="K37" s="13" t="n">
        <v>0.071965</v>
      </c>
      <c r="L37" s="13" t="n">
        <v>0.081306</v>
      </c>
      <c r="M37" s="13" t="n">
        <v>0.090672</v>
      </c>
      <c r="N37" s="13" t="n">
        <v>0.100494</v>
      </c>
      <c r="O37" s="13" t="n">
        <v>0.110368</v>
      </c>
      <c r="P37" s="13" t="n">
        <v>0.120652</v>
      </c>
      <c r="Q37" s="13" t="n">
        <v>0.131302</v>
      </c>
      <c r="R37" s="13" t="n">
        <v>0.142351</v>
      </c>
      <c r="S37" s="13" t="n">
        <v>0.154086</v>
      </c>
      <c r="T37" s="13" t="n">
        <v>0.166418</v>
      </c>
      <c r="U37" s="13" t="n">
        <v>0.179328</v>
      </c>
      <c r="V37" s="13" t="n">
        <v>0.192865</v>
      </c>
      <c r="W37" s="13" t="n">
        <v>0.206736</v>
      </c>
      <c r="X37" s="13" t="n">
        <v>0.221468</v>
      </c>
      <c r="Y37" s="13" t="n">
        <v>0.23679</v>
      </c>
      <c r="Z37" s="13" t="n">
        <v>0.253306</v>
      </c>
      <c r="AA37" s="13" t="n">
        <v>0.270279</v>
      </c>
      <c r="AB37" s="13" t="n">
        <v>0.28794</v>
      </c>
      <c r="AC37" s="13" t="n">
        <v>0.306177</v>
      </c>
      <c r="AD37" s="13" t="n">
        <v>0.325573</v>
      </c>
      <c r="AE37" s="13" t="n">
        <v>0.346534</v>
      </c>
      <c r="AF37" s="13" t="n">
        <v>0.368395</v>
      </c>
      <c r="AG37" s="13" t="n">
        <v>0.391454</v>
      </c>
      <c r="AH37" s="13" t="n">
        <v>0.41612</v>
      </c>
      <c r="AI37" s="13" t="n">
        <v>0.442128</v>
      </c>
      <c r="AJ37" s="13" t="n">
        <v>0.470611</v>
      </c>
      <c r="AK37" s="5" t="n">
        <v>0.132296</v>
      </c>
    </row>
    <row r="38" ht="15" customHeight="1">
      <c r="A38" s="25" t="inlineStr">
        <is>
          <t>FTE000:ca_fuelcell</t>
        </is>
      </c>
      <c r="B38" s="7" t="inlineStr">
        <is>
          <t xml:space="preserve">      Fuel Cell</t>
        </is>
      </c>
      <c r="C38" s="13" t="n">
        <v>0</v>
      </c>
      <c r="D38" s="13" t="n">
        <v>0.015161</v>
      </c>
      <c r="E38" s="13" t="n">
        <v>0.031472</v>
      </c>
      <c r="F38" s="13" t="n">
        <v>0.04649</v>
      </c>
      <c r="G38" s="13" t="n">
        <v>0.060896</v>
      </c>
      <c r="H38" s="13" t="n">
        <v>0.076645</v>
      </c>
      <c r="I38" s="13" t="n">
        <v>0.092408</v>
      </c>
      <c r="J38" s="13" t="n">
        <v>0.107898</v>
      </c>
      <c r="K38" s="13" t="n">
        <v>0.123568</v>
      </c>
      <c r="L38" s="13" t="n">
        <v>0.139607</v>
      </c>
      <c r="M38" s="13" t="n">
        <v>0.155689</v>
      </c>
      <c r="N38" s="13" t="n">
        <v>0.172554</v>
      </c>
      <c r="O38" s="13" t="n">
        <v>0.189508</v>
      </c>
      <c r="P38" s="13" t="n">
        <v>0.207166</v>
      </c>
      <c r="Q38" s="13" t="n">
        <v>0.225452</v>
      </c>
      <c r="R38" s="13" t="n">
        <v>0.244426</v>
      </c>
      <c r="S38" s="13" t="n">
        <v>0.264575</v>
      </c>
      <c r="T38" s="13" t="n">
        <v>0.28575</v>
      </c>
      <c r="U38" s="13" t="n">
        <v>0.307917</v>
      </c>
      <c r="V38" s="13" t="n">
        <v>0.33116</v>
      </c>
      <c r="W38" s="13" t="n">
        <v>0.354979</v>
      </c>
      <c r="X38" s="13" t="n">
        <v>0.380274</v>
      </c>
      <c r="Y38" s="13" t="n">
        <v>0.406583</v>
      </c>
      <c r="Z38" s="13" t="n">
        <v>0.434941</v>
      </c>
      <c r="AA38" s="13" t="n">
        <v>0.464085</v>
      </c>
      <c r="AB38" s="13" t="n">
        <v>0.494409</v>
      </c>
      <c r="AC38" s="13" t="n">
        <v>0.525724</v>
      </c>
      <c r="AD38" s="13" t="n">
        <v>0.559028</v>
      </c>
      <c r="AE38" s="13" t="n">
        <v>0.595019</v>
      </c>
      <c r="AF38" s="13" t="n">
        <v>0.632555</v>
      </c>
      <c r="AG38" s="13" t="n">
        <v>0.672149</v>
      </c>
      <c r="AH38" s="13" t="n">
        <v>0.714502</v>
      </c>
      <c r="AI38" s="13" t="n">
        <v>0.759159</v>
      </c>
      <c r="AJ38" s="13" t="n">
        <v>0.808066</v>
      </c>
      <c r="AK38" s="5" t="n">
        <v>0.132296</v>
      </c>
    </row>
    <row r="39" ht="15" customHeight="1">
      <c r="A39" s="25" t="inlineStr">
        <is>
          <t>FTE000:ca_MediumSubtota</t>
        </is>
      </c>
      <c r="B39" s="7" t="inlineStr">
        <is>
          <t xml:space="preserve">        Medium Subtotal</t>
        </is>
      </c>
      <c r="C39" s="13" t="n">
        <v>51.604763</v>
      </c>
      <c r="D39" s="13" t="n">
        <v>52.274952</v>
      </c>
      <c r="E39" s="13" t="n">
        <v>53.455032</v>
      </c>
      <c r="F39" s="13" t="n">
        <v>54.158497</v>
      </c>
      <c r="G39" s="13" t="n">
        <v>54.76857</v>
      </c>
      <c r="H39" s="13" t="n">
        <v>55.801167</v>
      </c>
      <c r="I39" s="13" t="n">
        <v>56.928177</v>
      </c>
      <c r="J39" s="13" t="n">
        <v>58.113289</v>
      </c>
      <c r="K39" s="13" t="n">
        <v>59.375538</v>
      </c>
      <c r="L39" s="13" t="n">
        <v>60.785572</v>
      </c>
      <c r="M39" s="13" t="n">
        <v>62.210835</v>
      </c>
      <c r="N39" s="13" t="n">
        <v>63.719143</v>
      </c>
      <c r="O39" s="13" t="n">
        <v>65.342606</v>
      </c>
      <c r="P39" s="13" t="n">
        <v>66.79772199999999</v>
      </c>
      <c r="Q39" s="13" t="n">
        <v>68.652649</v>
      </c>
      <c r="R39" s="13" t="n">
        <v>70.29070299999999</v>
      </c>
      <c r="S39" s="13" t="n">
        <v>71.955956</v>
      </c>
      <c r="T39" s="13" t="n">
        <v>73.847435</v>
      </c>
      <c r="U39" s="13" t="n">
        <v>75.83264200000001</v>
      </c>
      <c r="V39" s="13" t="n">
        <v>77.919403</v>
      </c>
      <c r="W39" s="13" t="n">
        <v>80.043846</v>
      </c>
      <c r="X39" s="13" t="n">
        <v>82.369202</v>
      </c>
      <c r="Y39" s="13" t="n">
        <v>84.534904</v>
      </c>
      <c r="Z39" s="13" t="n">
        <v>86.868668</v>
      </c>
      <c r="AA39" s="13" t="n">
        <v>89.06854199999999</v>
      </c>
      <c r="AB39" s="13" t="n">
        <v>91.505516</v>
      </c>
      <c r="AC39" s="13" t="n">
        <v>94.072762</v>
      </c>
      <c r="AD39" s="13" t="n">
        <v>96.74962600000001</v>
      </c>
      <c r="AE39" s="13" t="n">
        <v>99.541771</v>
      </c>
      <c r="AF39" s="13" t="n">
        <v>102.415054</v>
      </c>
      <c r="AG39" s="13" t="n">
        <v>105.399109</v>
      </c>
      <c r="AH39" s="13" t="n">
        <v>108.545898</v>
      </c>
      <c r="AI39" s="13" t="n">
        <v>111.65799</v>
      </c>
      <c r="AJ39" s="13" t="n">
        <v>114.917351</v>
      </c>
      <c r="AK39" s="5" t="n">
        <v>0.024921</v>
      </c>
    </row>
    <row r="40" ht="15" customHeight="1">
      <c r="B40" s="4" t="inlineStr">
        <is>
          <t xml:space="preserve">    Heavy</t>
        </is>
      </c>
    </row>
    <row r="41" ht="15" customHeight="1">
      <c r="A41" s="25" t="inlineStr">
        <is>
          <t>FTE000:da_Diesel</t>
        </is>
      </c>
      <c r="B41" s="7" t="inlineStr">
        <is>
          <t xml:space="preserve">      Diesel</t>
        </is>
      </c>
      <c r="C41" s="13" t="n">
        <v>182.156372</v>
      </c>
      <c r="D41" s="13" t="n">
        <v>187.28067</v>
      </c>
      <c r="E41" s="13" t="n">
        <v>193.049194</v>
      </c>
      <c r="F41" s="13" t="n">
        <v>195.488632</v>
      </c>
      <c r="G41" s="13" t="n">
        <v>196.700012</v>
      </c>
      <c r="H41" s="13" t="n">
        <v>198.728149</v>
      </c>
      <c r="I41" s="13" t="n">
        <v>200.7491</v>
      </c>
      <c r="J41" s="13" t="n">
        <v>202.547791</v>
      </c>
      <c r="K41" s="13" t="n">
        <v>204.514816</v>
      </c>
      <c r="L41" s="13" t="n">
        <v>206.545837</v>
      </c>
      <c r="M41" s="13" t="n">
        <v>208.00795</v>
      </c>
      <c r="N41" s="13" t="n">
        <v>209.542542</v>
      </c>
      <c r="O41" s="13" t="n">
        <v>210.496536</v>
      </c>
      <c r="P41" s="13" t="n">
        <v>211.587799</v>
      </c>
      <c r="Q41" s="13" t="n">
        <v>212.66243</v>
      </c>
      <c r="R41" s="13" t="n">
        <v>213.676376</v>
      </c>
      <c r="S41" s="13" t="n">
        <v>214.573166</v>
      </c>
      <c r="T41" s="13" t="n">
        <v>215.677277</v>
      </c>
      <c r="U41" s="13" t="n">
        <v>217.081039</v>
      </c>
      <c r="V41" s="13" t="n">
        <v>218.277664</v>
      </c>
      <c r="W41" s="13" t="n">
        <v>219.683685</v>
      </c>
      <c r="X41" s="13" t="n">
        <v>220.942642</v>
      </c>
      <c r="Y41" s="13" t="n">
        <v>222.094162</v>
      </c>
      <c r="Z41" s="13" t="n">
        <v>222.649399</v>
      </c>
      <c r="AA41" s="13" t="n">
        <v>223.619598</v>
      </c>
      <c r="AB41" s="13" t="n">
        <v>224.293854</v>
      </c>
      <c r="AC41" s="13" t="n">
        <v>224.870514</v>
      </c>
      <c r="AD41" s="13" t="n">
        <v>225.707764</v>
      </c>
      <c r="AE41" s="13" t="n">
        <v>226.622055</v>
      </c>
      <c r="AF41" s="13" t="n">
        <v>227.284653</v>
      </c>
      <c r="AG41" s="13" t="n">
        <v>227.996719</v>
      </c>
      <c r="AH41" s="13" t="n">
        <v>228.74588</v>
      </c>
      <c r="AI41" s="13" t="n">
        <v>229.117432</v>
      </c>
      <c r="AJ41" s="13" t="n">
        <v>229.594315</v>
      </c>
      <c r="AK41" s="5" t="n">
        <v>0.006386</v>
      </c>
    </row>
    <row r="42" ht="15" customHeight="1">
      <c r="A42" s="25" t="inlineStr">
        <is>
          <t>FTE000:da_Gasoline</t>
        </is>
      </c>
      <c r="B42" s="7" t="inlineStr">
        <is>
          <t xml:space="preserve">      Motor Gasoline</t>
        </is>
      </c>
      <c r="C42" s="13" t="n">
        <v>0.231117</v>
      </c>
      <c r="D42" s="13" t="n">
        <v>0.20497</v>
      </c>
      <c r="E42" s="13" t="n">
        <v>0.182036</v>
      </c>
      <c r="F42" s="13" t="n">
        <v>0.160473</v>
      </c>
      <c r="G42" s="13" t="n">
        <v>0.142764</v>
      </c>
      <c r="H42" s="13" t="n">
        <v>0.129542</v>
      </c>
      <c r="I42" s="13" t="n">
        <v>0.117391</v>
      </c>
      <c r="J42" s="13" t="n">
        <v>0.106045</v>
      </c>
      <c r="K42" s="13" t="n">
        <v>0.098019</v>
      </c>
      <c r="L42" s="13" t="n">
        <v>0.092596</v>
      </c>
      <c r="M42" s="13" t="n">
        <v>0.088713</v>
      </c>
      <c r="N42" s="13" t="n">
        <v>0.084133</v>
      </c>
      <c r="O42" s="13" t="n">
        <v>0.081722</v>
      </c>
      <c r="P42" s="13" t="n">
        <v>0.07865999999999999</v>
      </c>
      <c r="Q42" s="13" t="n">
        <v>0.07617400000000001</v>
      </c>
      <c r="R42" s="13" t="n">
        <v>0.074193</v>
      </c>
      <c r="S42" s="13" t="n">
        <v>0.072298</v>
      </c>
      <c r="T42" s="13" t="n">
        <v>0.07187499999999999</v>
      </c>
      <c r="U42" s="13" t="n">
        <v>0.070324</v>
      </c>
      <c r="V42" s="13" t="n">
        <v>0.069837</v>
      </c>
      <c r="W42" s="13" t="n">
        <v>0.06984799999999999</v>
      </c>
      <c r="X42" s="13" t="n">
        <v>0.069843</v>
      </c>
      <c r="Y42" s="13" t="n">
        <v>0.069199</v>
      </c>
      <c r="Z42" s="13" t="n">
        <v>0.069678</v>
      </c>
      <c r="AA42" s="13" t="n">
        <v>0.069161</v>
      </c>
      <c r="AB42" s="13" t="n">
        <v>0.068173</v>
      </c>
      <c r="AC42" s="13" t="n">
        <v>0.068186</v>
      </c>
      <c r="AD42" s="13" t="n">
        <v>0.06845999999999999</v>
      </c>
      <c r="AE42" s="13" t="n">
        <v>0.06891799999999999</v>
      </c>
      <c r="AF42" s="13" t="n">
        <v>0.069296</v>
      </c>
      <c r="AG42" s="13" t="n">
        <v>0.06997399999999999</v>
      </c>
      <c r="AH42" s="13" t="n">
        <v>0.07053</v>
      </c>
      <c r="AI42" s="13" t="n">
        <v>0.071504</v>
      </c>
      <c r="AJ42" s="13" t="n">
        <v>0.071723</v>
      </c>
      <c r="AK42" s="5" t="n">
        <v>-0.032282</v>
      </c>
    </row>
    <row r="43" ht="15" customHeight="1">
      <c r="A43" s="25" t="inlineStr">
        <is>
          <t>FTE000:da_LiquefiedPetr</t>
        </is>
      </c>
      <c r="B43" s="7" t="inlineStr">
        <is>
          <t xml:space="preserve">      Propane</t>
        </is>
      </c>
      <c r="C43" s="13" t="n">
        <v>0.025041</v>
      </c>
      <c r="D43" s="13" t="n">
        <v>0.031208</v>
      </c>
      <c r="E43" s="13" t="n">
        <v>0.037061</v>
      </c>
      <c r="F43" s="13" t="n">
        <v>0.04171</v>
      </c>
      <c r="G43" s="13" t="n">
        <v>0.045233</v>
      </c>
      <c r="H43" s="13" t="n">
        <v>0.048332</v>
      </c>
      <c r="I43" s="13" t="n">
        <v>0.050923</v>
      </c>
      <c r="J43" s="13" t="n">
        <v>0.052719</v>
      </c>
      <c r="K43" s="13" t="n">
        <v>0.054696</v>
      </c>
      <c r="L43" s="13" t="n">
        <v>0.05637</v>
      </c>
      <c r="M43" s="13" t="n">
        <v>0.057917</v>
      </c>
      <c r="N43" s="13" t="n">
        <v>0.058567</v>
      </c>
      <c r="O43" s="13" t="n">
        <v>0.059397</v>
      </c>
      <c r="P43" s="13" t="n">
        <v>0.060154</v>
      </c>
      <c r="Q43" s="13" t="n">
        <v>0.060099</v>
      </c>
      <c r="R43" s="13" t="n">
        <v>0.060493</v>
      </c>
      <c r="S43" s="13" t="n">
        <v>0.060958</v>
      </c>
      <c r="T43" s="13" t="n">
        <v>0.061504</v>
      </c>
      <c r="U43" s="13" t="n">
        <v>0.062105</v>
      </c>
      <c r="V43" s="13" t="n">
        <v>0.06268899999999999</v>
      </c>
      <c r="W43" s="13" t="n">
        <v>0.06339</v>
      </c>
      <c r="X43" s="13" t="n">
        <v>0.064207</v>
      </c>
      <c r="Y43" s="13" t="n">
        <v>0.06501700000000001</v>
      </c>
      <c r="Z43" s="13" t="n">
        <v>0.065988</v>
      </c>
      <c r="AA43" s="13" t="n">
        <v>0.06694</v>
      </c>
      <c r="AB43" s="13" t="n">
        <v>0.067902</v>
      </c>
      <c r="AC43" s="13" t="n">
        <v>0.06883400000000001</v>
      </c>
      <c r="AD43" s="13" t="n">
        <v>0.069871</v>
      </c>
      <c r="AE43" s="13" t="n">
        <v>0.071074</v>
      </c>
      <c r="AF43" s="13" t="n">
        <v>0.072308</v>
      </c>
      <c r="AG43" s="13" t="n">
        <v>0.07374600000000001</v>
      </c>
      <c r="AH43" s="13" t="n">
        <v>0.075153</v>
      </c>
      <c r="AI43" s="13" t="n">
        <v>0.07638499999999999</v>
      </c>
      <c r="AJ43" s="13" t="n">
        <v>0.07779999999999999</v>
      </c>
      <c r="AK43" s="5" t="n">
        <v>0.028958</v>
      </c>
    </row>
    <row r="44" ht="15" customHeight="1">
      <c r="A44" s="25" t="inlineStr">
        <is>
          <t>FTE000:da_CompressedNat</t>
        </is>
      </c>
      <c r="B44" s="7" t="inlineStr">
        <is>
          <t xml:space="preserve">      Compressed/Liquefied Natural Gas</t>
        </is>
      </c>
      <c r="C44" s="13" t="n">
        <v>1.592882</v>
      </c>
      <c r="D44" s="13" t="n">
        <v>1.774145</v>
      </c>
      <c r="E44" s="13" t="n">
        <v>1.930077</v>
      </c>
      <c r="F44" s="13" t="n">
        <v>2.024459</v>
      </c>
      <c r="G44" s="13" t="n">
        <v>2.086874</v>
      </c>
      <c r="H44" s="13" t="n">
        <v>2.147156</v>
      </c>
      <c r="I44" s="13" t="n">
        <v>2.199601</v>
      </c>
      <c r="J44" s="13" t="n">
        <v>2.243122</v>
      </c>
      <c r="K44" s="13" t="n">
        <v>2.284853</v>
      </c>
      <c r="L44" s="13" t="n">
        <v>2.331931</v>
      </c>
      <c r="M44" s="13" t="n">
        <v>2.381826</v>
      </c>
      <c r="N44" s="13" t="n">
        <v>2.448441</v>
      </c>
      <c r="O44" s="13" t="n">
        <v>2.52392</v>
      </c>
      <c r="P44" s="13" t="n">
        <v>2.620666</v>
      </c>
      <c r="Q44" s="13" t="n">
        <v>2.74238</v>
      </c>
      <c r="R44" s="13" t="n">
        <v>2.89424</v>
      </c>
      <c r="S44" s="13" t="n">
        <v>3.084798</v>
      </c>
      <c r="T44" s="13" t="n">
        <v>3.312889</v>
      </c>
      <c r="U44" s="13" t="n">
        <v>3.577787</v>
      </c>
      <c r="V44" s="13" t="n">
        <v>3.880449</v>
      </c>
      <c r="W44" s="13" t="n">
        <v>4.225717</v>
      </c>
      <c r="X44" s="13" t="n">
        <v>4.620302</v>
      </c>
      <c r="Y44" s="13" t="n">
        <v>5.059002</v>
      </c>
      <c r="Z44" s="13" t="n">
        <v>5.558023</v>
      </c>
      <c r="AA44" s="13" t="n">
        <v>6.105902</v>
      </c>
      <c r="AB44" s="13" t="n">
        <v>6.707435</v>
      </c>
      <c r="AC44" s="13" t="n">
        <v>7.366794</v>
      </c>
      <c r="AD44" s="13" t="n">
        <v>8.097365999999999</v>
      </c>
      <c r="AE44" s="13" t="n">
        <v>8.904154999999999</v>
      </c>
      <c r="AF44" s="13" t="n">
        <v>9.765008</v>
      </c>
      <c r="AG44" s="13" t="n">
        <v>10.671904</v>
      </c>
      <c r="AH44" s="13" t="n">
        <v>11.639751</v>
      </c>
      <c r="AI44" s="13" t="n">
        <v>12.623728</v>
      </c>
      <c r="AJ44" s="13" t="n">
        <v>13.622419</v>
      </c>
      <c r="AK44" s="5" t="n">
        <v>0.065773</v>
      </c>
    </row>
    <row r="45" ht="15" customHeight="1">
      <c r="A45" s="25" t="inlineStr">
        <is>
          <t>FTE000:da_ethanolflex</t>
        </is>
      </c>
      <c r="B45" s="7" t="inlineStr">
        <is>
          <t xml:space="preserve">      Ethanol-Flex Fuel</t>
        </is>
      </c>
      <c r="C45" s="13" t="n">
        <v>0</v>
      </c>
      <c r="D45" s="13" t="n">
        <v>0</v>
      </c>
      <c r="E45" s="13" t="n">
        <v>0</v>
      </c>
      <c r="F45" s="13" t="n">
        <v>0</v>
      </c>
      <c r="G45" s="13" t="n">
        <v>0</v>
      </c>
      <c r="H45" s="13" t="n">
        <v>0</v>
      </c>
      <c r="I45" s="13" t="n">
        <v>0</v>
      </c>
      <c r="J45" s="13" t="n">
        <v>0</v>
      </c>
      <c r="K45" s="13" t="n">
        <v>0</v>
      </c>
      <c r="L45" s="13" t="n">
        <v>0</v>
      </c>
      <c r="M45" s="13" t="n">
        <v>0</v>
      </c>
      <c r="N45" s="13" t="n">
        <v>0</v>
      </c>
      <c r="O45" s="13" t="n">
        <v>0</v>
      </c>
      <c r="P45" s="13" t="n">
        <v>0</v>
      </c>
      <c r="Q45" s="13" t="n">
        <v>0</v>
      </c>
      <c r="R45" s="13" t="n">
        <v>0</v>
      </c>
      <c r="S45" s="13" t="n">
        <v>0</v>
      </c>
      <c r="T45" s="13" t="n">
        <v>0</v>
      </c>
      <c r="U45" s="13" t="n">
        <v>0</v>
      </c>
      <c r="V45" s="13" t="n">
        <v>0</v>
      </c>
      <c r="W45" s="13" t="n">
        <v>0</v>
      </c>
      <c r="X45" s="13" t="n">
        <v>0</v>
      </c>
      <c r="Y45" s="13" t="n">
        <v>0</v>
      </c>
      <c r="Z45" s="13" t="n">
        <v>0</v>
      </c>
      <c r="AA45" s="13" t="n">
        <v>0</v>
      </c>
      <c r="AB45" s="13" t="n">
        <v>0</v>
      </c>
      <c r="AC45" s="13" t="n">
        <v>0</v>
      </c>
      <c r="AD45" s="13" t="n">
        <v>0</v>
      </c>
      <c r="AE45" s="13" t="n">
        <v>0</v>
      </c>
      <c r="AF45" s="13" t="n">
        <v>0</v>
      </c>
      <c r="AG45" s="13" t="n">
        <v>0</v>
      </c>
      <c r="AH45" s="13" t="n">
        <v>0</v>
      </c>
      <c r="AI45" s="13" t="n">
        <v>0</v>
      </c>
      <c r="AJ45" s="13" t="n">
        <v>0</v>
      </c>
      <c r="AK45" s="5" t="inlineStr">
        <is>
          <t>- -</t>
        </is>
      </c>
    </row>
    <row r="46" ht="15" customHeight="1">
      <c r="A46" s="25" t="inlineStr">
        <is>
          <t>FTE000:da_electric</t>
        </is>
      </c>
      <c r="B46" s="7" t="inlineStr">
        <is>
          <t xml:space="preserve">      Electric</t>
        </is>
      </c>
      <c r="C46" s="13" t="n">
        <v>0</v>
      </c>
      <c r="D46" s="13" t="n">
        <v>0.005657</v>
      </c>
      <c r="E46" s="13" t="n">
        <v>0.011786</v>
      </c>
      <c r="F46" s="13" t="n">
        <v>0.017569</v>
      </c>
      <c r="G46" s="13" t="n">
        <v>0.023292</v>
      </c>
      <c r="H46" s="13" t="n">
        <v>0.029612</v>
      </c>
      <c r="I46" s="13" t="n">
        <v>0.036069</v>
      </c>
      <c r="J46" s="13" t="n">
        <v>0.042531</v>
      </c>
      <c r="K46" s="13" t="n">
        <v>0.049083</v>
      </c>
      <c r="L46" s="13" t="n">
        <v>0.05571</v>
      </c>
      <c r="M46" s="13" t="n">
        <v>0.062206</v>
      </c>
      <c r="N46" s="13" t="n">
        <v>0.068795</v>
      </c>
      <c r="O46" s="13" t="n">
        <v>0.075096</v>
      </c>
      <c r="P46" s="13" t="n">
        <v>0.081246</v>
      </c>
      <c r="Q46" s="13" t="n">
        <v>0.087161</v>
      </c>
      <c r="R46" s="13" t="n">
        <v>0.092834</v>
      </c>
      <c r="S46" s="13" t="n">
        <v>0.098426</v>
      </c>
      <c r="T46" s="13" t="n">
        <v>0.103875</v>
      </c>
      <c r="U46" s="13" t="n">
        <v>0.109279</v>
      </c>
      <c r="V46" s="13" t="n">
        <v>0.114758</v>
      </c>
      <c r="W46" s="13" t="n">
        <v>0.120222</v>
      </c>
      <c r="X46" s="13" t="n">
        <v>0.125631</v>
      </c>
      <c r="Y46" s="13" t="n">
        <v>0.130944</v>
      </c>
      <c r="Z46" s="13" t="n">
        <v>0.136777</v>
      </c>
      <c r="AA46" s="13" t="n">
        <v>0.142608</v>
      </c>
      <c r="AB46" s="13" t="n">
        <v>0.148473</v>
      </c>
      <c r="AC46" s="13" t="n">
        <v>0.1543</v>
      </c>
      <c r="AD46" s="13" t="n">
        <v>0.160424</v>
      </c>
      <c r="AE46" s="13" t="n">
        <v>0.166988</v>
      </c>
      <c r="AF46" s="13" t="n">
        <v>0.173667</v>
      </c>
      <c r="AG46" s="13" t="n">
        <v>0.180562</v>
      </c>
      <c r="AH46" s="13" t="n">
        <v>0.187853</v>
      </c>
      <c r="AI46" s="13" t="n">
        <v>0.19537</v>
      </c>
      <c r="AJ46" s="13" t="n">
        <v>0.20364</v>
      </c>
      <c r="AK46" s="5" t="n">
        <v>0.118495</v>
      </c>
    </row>
    <row r="47" ht="15" customHeight="1">
      <c r="A47" s="25" t="inlineStr">
        <is>
          <t>FTE000:da_plugindiesel</t>
        </is>
      </c>
      <c r="B47" s="7" t="inlineStr">
        <is>
          <t xml:space="preserve">      Plug-in Diesel Hybrid</t>
        </is>
      </c>
      <c r="C47" s="13" t="n">
        <v>0</v>
      </c>
      <c r="D47" s="13" t="n">
        <v>0.002334</v>
      </c>
      <c r="E47" s="13" t="n">
        <v>0.004863</v>
      </c>
      <c r="F47" s="13" t="n">
        <v>0.007249</v>
      </c>
      <c r="G47" s="13" t="n">
        <v>0.00961</v>
      </c>
      <c r="H47" s="13" t="n">
        <v>0.012217</v>
      </c>
      <c r="I47" s="13" t="n">
        <v>0.014881</v>
      </c>
      <c r="J47" s="13" t="n">
        <v>0.017548</v>
      </c>
      <c r="K47" s="13" t="n">
        <v>0.020251</v>
      </c>
      <c r="L47" s="13" t="n">
        <v>0.022985</v>
      </c>
      <c r="M47" s="13" t="n">
        <v>0.025665</v>
      </c>
      <c r="N47" s="13" t="n">
        <v>0.028384</v>
      </c>
      <c r="O47" s="13" t="n">
        <v>0.030983</v>
      </c>
      <c r="P47" s="13" t="n">
        <v>0.033521</v>
      </c>
      <c r="Q47" s="13" t="n">
        <v>0.035961</v>
      </c>
      <c r="R47" s="13" t="n">
        <v>0.038302</v>
      </c>
      <c r="S47" s="13" t="n">
        <v>0.040609</v>
      </c>
      <c r="T47" s="13" t="n">
        <v>0.042857</v>
      </c>
      <c r="U47" s="13" t="n">
        <v>0.045087</v>
      </c>
      <c r="V47" s="13" t="n">
        <v>0.047347</v>
      </c>
      <c r="W47" s="13" t="n">
        <v>0.049602</v>
      </c>
      <c r="X47" s="13" t="n">
        <v>0.051834</v>
      </c>
      <c r="Y47" s="13" t="n">
        <v>0.054026</v>
      </c>
      <c r="Z47" s="13" t="n">
        <v>0.056432</v>
      </c>
      <c r="AA47" s="13" t="n">
        <v>0.058838</v>
      </c>
      <c r="AB47" s="13" t="n">
        <v>0.061258</v>
      </c>
      <c r="AC47" s="13" t="n">
        <v>0.063662</v>
      </c>
      <c r="AD47" s="13" t="n">
        <v>0.066188</v>
      </c>
      <c r="AE47" s="13" t="n">
        <v>0.068897</v>
      </c>
      <c r="AF47" s="13" t="n">
        <v>0.07165199999999999</v>
      </c>
      <c r="AG47" s="13" t="n">
        <v>0.07449699999999999</v>
      </c>
      <c r="AH47" s="13" t="n">
        <v>0.077505</v>
      </c>
      <c r="AI47" s="13" t="n">
        <v>0.080607</v>
      </c>
      <c r="AJ47" s="13" t="n">
        <v>0.084019</v>
      </c>
      <c r="AK47" s="5" t="n">
        <v>0.118495</v>
      </c>
    </row>
    <row r="48" ht="15" customHeight="1">
      <c r="A48" s="25" t="inlineStr">
        <is>
          <t>FTE000:da_plugingasolin</t>
        </is>
      </c>
      <c r="B48" s="7" t="inlineStr">
        <is>
          <t xml:space="preserve">      Plug-in Gasoline Hybrid</t>
        </is>
      </c>
      <c r="C48" s="13" t="n">
        <v>0</v>
      </c>
      <c r="D48" s="13" t="n">
        <v>0.002228</v>
      </c>
      <c r="E48" s="13" t="n">
        <v>0.004641</v>
      </c>
      <c r="F48" s="13" t="n">
        <v>0.006919</v>
      </c>
      <c r="G48" s="13" t="n">
        <v>0.009173000000000001</v>
      </c>
      <c r="H48" s="13" t="n">
        <v>0.011662</v>
      </c>
      <c r="I48" s="13" t="n">
        <v>0.014205</v>
      </c>
      <c r="J48" s="13" t="n">
        <v>0.01675</v>
      </c>
      <c r="K48" s="13" t="n">
        <v>0.01933</v>
      </c>
      <c r="L48" s="13" t="n">
        <v>0.02194</v>
      </c>
      <c r="M48" s="13" t="n">
        <v>0.024498</v>
      </c>
      <c r="N48" s="13" t="n">
        <v>0.027093</v>
      </c>
      <c r="O48" s="13" t="n">
        <v>0.029574</v>
      </c>
      <c r="P48" s="13" t="n">
        <v>0.031996</v>
      </c>
      <c r="Q48" s="13" t="n">
        <v>0.034326</v>
      </c>
      <c r="R48" s="13" t="n">
        <v>0.03656</v>
      </c>
      <c r="S48" s="13" t="n">
        <v>0.038762</v>
      </c>
      <c r="T48" s="13" t="n">
        <v>0.040908</v>
      </c>
      <c r="U48" s="13" t="n">
        <v>0.043036</v>
      </c>
      <c r="V48" s="13" t="n">
        <v>0.045194</v>
      </c>
      <c r="W48" s="13" t="n">
        <v>0.047346</v>
      </c>
      <c r="X48" s="13" t="n">
        <v>0.049476</v>
      </c>
      <c r="Y48" s="13" t="n">
        <v>0.051568</v>
      </c>
      <c r="Z48" s="13" t="n">
        <v>0.053865</v>
      </c>
      <c r="AA48" s="13" t="n">
        <v>0.056162</v>
      </c>
      <c r="AB48" s="13" t="n">
        <v>0.058471</v>
      </c>
      <c r="AC48" s="13" t="n">
        <v>0.060766</v>
      </c>
      <c r="AD48" s="13" t="n">
        <v>0.063178</v>
      </c>
      <c r="AE48" s="13" t="n">
        <v>0.065763</v>
      </c>
      <c r="AF48" s="13" t="n">
        <v>0.068393</v>
      </c>
      <c r="AG48" s="13" t="n">
        <v>0.07110900000000001</v>
      </c>
      <c r="AH48" s="13" t="n">
        <v>0.07398</v>
      </c>
      <c r="AI48" s="13" t="n">
        <v>0.07693999999999999</v>
      </c>
      <c r="AJ48" s="13" t="n">
        <v>0.080197</v>
      </c>
      <c r="AK48" s="5" t="n">
        <v>0.118495</v>
      </c>
    </row>
    <row r="49" ht="15" customHeight="1">
      <c r="A49" s="25" t="inlineStr">
        <is>
          <t>FTE000:da_fuelcell</t>
        </is>
      </c>
      <c r="B49" s="7" t="inlineStr">
        <is>
          <t xml:space="preserve">      Fuel Cell</t>
        </is>
      </c>
      <c r="C49" s="13" t="n">
        <v>0</v>
      </c>
      <c r="D49" s="13" t="n">
        <v>0.003347</v>
      </c>
      <c r="E49" s="13" t="n">
        <v>0.006974</v>
      </c>
      <c r="F49" s="13" t="n">
        <v>0.010396</v>
      </c>
      <c r="G49" s="13" t="n">
        <v>0.013783</v>
      </c>
      <c r="H49" s="13" t="n">
        <v>0.017523</v>
      </c>
      <c r="I49" s="13" t="n">
        <v>0.021344</v>
      </c>
      <c r="J49" s="13" t="n">
        <v>0.025168</v>
      </c>
      <c r="K49" s="13" t="n">
        <v>0.029045</v>
      </c>
      <c r="L49" s="13" t="n">
        <v>0.032967</v>
      </c>
      <c r="M49" s="13" t="n">
        <v>0.03681</v>
      </c>
      <c r="N49" s="13" t="n">
        <v>0.04071</v>
      </c>
      <c r="O49" s="13" t="n">
        <v>0.044438</v>
      </c>
      <c r="P49" s="13" t="n">
        <v>0.048078</v>
      </c>
      <c r="Q49" s="13" t="n">
        <v>0.051577</v>
      </c>
      <c r="R49" s="13" t="n">
        <v>0.054934</v>
      </c>
      <c r="S49" s="13" t="n">
        <v>0.058243</v>
      </c>
      <c r="T49" s="13" t="n">
        <v>0.061468</v>
      </c>
      <c r="U49" s="13" t="n">
        <v>0.064666</v>
      </c>
      <c r="V49" s="13" t="n">
        <v>0.067908</v>
      </c>
      <c r="W49" s="13" t="n">
        <v>0.071142</v>
      </c>
      <c r="X49" s="13" t="n">
        <v>0.07434200000000001</v>
      </c>
      <c r="Y49" s="13" t="n">
        <v>0.077486</v>
      </c>
      <c r="Z49" s="13" t="n">
        <v>0.080938</v>
      </c>
      <c r="AA49" s="13" t="n">
        <v>0.084388</v>
      </c>
      <c r="AB49" s="13" t="n">
        <v>0.08785900000000001</v>
      </c>
      <c r="AC49" s="13" t="n">
        <v>0.091307</v>
      </c>
      <c r="AD49" s="13" t="n">
        <v>0.094931</v>
      </c>
      <c r="AE49" s="13" t="n">
        <v>0.098815</v>
      </c>
      <c r="AF49" s="13" t="n">
        <v>0.102767</v>
      </c>
      <c r="AG49" s="13" t="n">
        <v>0.106848</v>
      </c>
      <c r="AH49" s="13" t="n">
        <v>0.111162</v>
      </c>
      <c r="AI49" s="13" t="n">
        <v>0.11561</v>
      </c>
      <c r="AJ49" s="13" t="n">
        <v>0.120504</v>
      </c>
      <c r="AK49" s="5" t="n">
        <v>0.118495</v>
      </c>
    </row>
    <row r="50" ht="15" customHeight="1">
      <c r="A50" s="25" t="inlineStr">
        <is>
          <t>FTE000:da_HeavySubtotal</t>
        </is>
      </c>
      <c r="B50" s="7" t="inlineStr">
        <is>
          <t xml:space="preserve">        Heavy Subtotal</t>
        </is>
      </c>
      <c r="C50" s="13" t="n">
        <v>184.005188</v>
      </c>
      <c r="D50" s="13" t="n">
        <v>189.304642</v>
      </c>
      <c r="E50" s="13" t="n">
        <v>195.226761</v>
      </c>
      <c r="F50" s="13" t="n">
        <v>197.757507</v>
      </c>
      <c r="G50" s="13" t="n">
        <v>199.030701</v>
      </c>
      <c r="H50" s="13" t="n">
        <v>201.124298</v>
      </c>
      <c r="I50" s="13" t="n">
        <v>203.203552</v>
      </c>
      <c r="J50" s="13" t="n">
        <v>205.051636</v>
      </c>
      <c r="K50" s="13" t="n">
        <v>207.070084</v>
      </c>
      <c r="L50" s="13" t="n">
        <v>209.160217</v>
      </c>
      <c r="M50" s="13" t="n">
        <v>210.685455</v>
      </c>
      <c r="N50" s="13" t="n">
        <v>212.298599</v>
      </c>
      <c r="O50" s="13" t="n">
        <v>213.342056</v>
      </c>
      <c r="P50" s="13" t="n">
        <v>214.542068</v>
      </c>
      <c r="Q50" s="13" t="n">
        <v>215.749512</v>
      </c>
      <c r="R50" s="13" t="n">
        <v>216.927429</v>
      </c>
      <c r="S50" s="13" t="n">
        <v>218.027252</v>
      </c>
      <c r="T50" s="13" t="n">
        <v>219.372284</v>
      </c>
      <c r="U50" s="13" t="n">
        <v>221.052917</v>
      </c>
      <c r="V50" s="13" t="n">
        <v>222.565491</v>
      </c>
      <c r="W50" s="13" t="n">
        <v>224.330399</v>
      </c>
      <c r="X50" s="13" t="n">
        <v>225.998047</v>
      </c>
      <c r="Y50" s="13" t="n">
        <v>227.601028</v>
      </c>
      <c r="Z50" s="13" t="n">
        <v>228.670715</v>
      </c>
      <c r="AA50" s="13" t="n">
        <v>230.203964</v>
      </c>
      <c r="AB50" s="13" t="n">
        <v>231.493225</v>
      </c>
      <c r="AC50" s="13" t="n">
        <v>232.744125</v>
      </c>
      <c r="AD50" s="13" t="n">
        <v>234.328186</v>
      </c>
      <c r="AE50" s="13" t="n">
        <v>236.066681</v>
      </c>
      <c r="AF50" s="13" t="n">
        <v>237.607849</v>
      </c>
      <c r="AG50" s="13" t="n">
        <v>239.244888</v>
      </c>
      <c r="AH50" s="13" t="n">
        <v>240.981506</v>
      </c>
      <c r="AI50" s="13" t="n">
        <v>242.357422</v>
      </c>
      <c r="AJ50" s="13" t="n">
        <v>243.85408</v>
      </c>
      <c r="AK50" s="5" t="n">
        <v>0.007944</v>
      </c>
    </row>
    <row r="51" ht="15" customHeight="1">
      <c r="A51" s="25" t="inlineStr">
        <is>
          <t>FTE000:da_TotalVehicleM</t>
        </is>
      </c>
      <c r="B51" s="4" t="inlineStr">
        <is>
          <t xml:space="preserve">  Total Vehicle Miles Traveled</t>
        </is>
      </c>
      <c r="C51" s="14" t="n">
        <v>293.014801</v>
      </c>
      <c r="D51" s="14" t="n">
        <v>301.084106</v>
      </c>
      <c r="E51" s="14" t="n">
        <v>310.162994</v>
      </c>
      <c r="F51" s="14" t="n">
        <v>314.973785</v>
      </c>
      <c r="G51" s="14" t="n">
        <v>318.523651</v>
      </c>
      <c r="H51" s="14" t="n">
        <v>322.933594</v>
      </c>
      <c r="I51" s="14" t="n">
        <v>327.53717</v>
      </c>
      <c r="J51" s="14" t="n">
        <v>332.058289</v>
      </c>
      <c r="K51" s="14" t="n">
        <v>336.867645</v>
      </c>
      <c r="L51" s="14" t="n">
        <v>341.940521</v>
      </c>
      <c r="M51" s="14" t="n">
        <v>346.35318</v>
      </c>
      <c r="N51" s="14" t="n">
        <v>351.290497</v>
      </c>
      <c r="O51" s="14" t="n">
        <v>355.696106</v>
      </c>
      <c r="P51" s="14" t="n">
        <v>360.207733</v>
      </c>
      <c r="Q51" s="14" t="n">
        <v>365.335663</v>
      </c>
      <c r="R51" s="14" t="n">
        <v>370.133606</v>
      </c>
      <c r="S51" s="14" t="n">
        <v>375.035339</v>
      </c>
      <c r="T51" s="14" t="n">
        <v>380.355347</v>
      </c>
      <c r="U51" s="14" t="n">
        <v>386.157166</v>
      </c>
      <c r="V51" s="14" t="n">
        <v>391.890015</v>
      </c>
      <c r="W51" s="14" t="n">
        <v>397.918274</v>
      </c>
      <c r="X51" s="14" t="n">
        <v>403.986847</v>
      </c>
      <c r="Y51" s="14" t="n">
        <v>409.586517</v>
      </c>
      <c r="Z51" s="14" t="n">
        <v>415.033325</v>
      </c>
      <c r="AA51" s="14" t="n">
        <v>420.515686</v>
      </c>
      <c r="AB51" s="14" t="n">
        <v>425.928619</v>
      </c>
      <c r="AC51" s="14" t="n">
        <v>431.322449</v>
      </c>
      <c r="AD51" s="14" t="n">
        <v>437.194611</v>
      </c>
      <c r="AE51" s="14" t="n">
        <v>443.461761</v>
      </c>
      <c r="AF51" s="14" t="n">
        <v>449.685791</v>
      </c>
      <c r="AG51" s="14" t="n">
        <v>456.205597</v>
      </c>
      <c r="AH51" s="14" t="n">
        <v>462.997406</v>
      </c>
      <c r="AI51" s="14" t="n">
        <v>469.498505</v>
      </c>
      <c r="AJ51" s="14" t="n">
        <v>476.315613</v>
      </c>
      <c r="AK51" s="2" t="n">
        <v>0.014437</v>
      </c>
    </row>
    <row r="53" ht="15" customHeight="1">
      <c r="B53" s="4" t="inlineStr">
        <is>
          <t xml:space="preserve">  Consumption (trillion Btu)</t>
        </is>
      </c>
    </row>
    <row r="54" ht="15" customHeight="1">
      <c r="B54" s="4" t="inlineStr">
        <is>
          <t xml:space="preserve">    Light Medium</t>
        </is>
      </c>
    </row>
    <row r="55" ht="15" customHeight="1">
      <c r="A55" s="25" t="inlineStr">
        <is>
          <t>FTE000:lm_use_stk_Dies</t>
        </is>
      </c>
      <c r="B55" s="7" t="inlineStr">
        <is>
          <t xml:space="preserve">      Diesel</t>
        </is>
      </c>
      <c r="C55" s="13" t="n">
        <v>421.072571</v>
      </c>
      <c r="D55" s="13" t="n">
        <v>428.629272</v>
      </c>
      <c r="E55" s="13" t="n">
        <v>434.971893</v>
      </c>
      <c r="F55" s="13" t="n">
        <v>438.2388</v>
      </c>
      <c r="G55" s="13" t="n">
        <v>441.563599</v>
      </c>
      <c r="H55" s="13" t="n">
        <v>441.933441</v>
      </c>
      <c r="I55" s="13" t="n">
        <v>442.586609</v>
      </c>
      <c r="J55" s="13" t="n">
        <v>443.202301</v>
      </c>
      <c r="K55" s="13" t="n">
        <v>443.147705</v>
      </c>
      <c r="L55" s="13" t="n">
        <v>442.410614</v>
      </c>
      <c r="M55" s="13" t="n">
        <v>440.398376</v>
      </c>
      <c r="N55" s="13" t="n">
        <v>440.776215</v>
      </c>
      <c r="O55" s="13" t="n">
        <v>440.612152</v>
      </c>
      <c r="P55" s="13" t="n">
        <v>441.319214</v>
      </c>
      <c r="Q55" s="13" t="n">
        <v>443.673279</v>
      </c>
      <c r="R55" s="13" t="n">
        <v>445.47525</v>
      </c>
      <c r="S55" s="13" t="n">
        <v>447.974213</v>
      </c>
      <c r="T55" s="13" t="n">
        <v>450.572968</v>
      </c>
      <c r="U55" s="13" t="n">
        <v>453.784607</v>
      </c>
      <c r="V55" s="13" t="n">
        <v>456.649963</v>
      </c>
      <c r="W55" s="13" t="n">
        <v>459.513031</v>
      </c>
      <c r="X55" s="13" t="n">
        <v>461.970703</v>
      </c>
      <c r="Y55" s="13" t="n">
        <v>462.946259</v>
      </c>
      <c r="Z55" s="13" t="n">
        <v>464.8974</v>
      </c>
      <c r="AA55" s="13" t="n">
        <v>465.104034</v>
      </c>
      <c r="AB55" s="13" t="n">
        <v>465.170471</v>
      </c>
      <c r="AC55" s="13" t="n">
        <v>464.858795</v>
      </c>
      <c r="AD55" s="13" t="n">
        <v>464.51709</v>
      </c>
      <c r="AE55" s="13" t="n">
        <v>464.394806</v>
      </c>
      <c r="AF55" s="13" t="n">
        <v>464.730469</v>
      </c>
      <c r="AG55" s="13" t="n">
        <v>465.384766</v>
      </c>
      <c r="AH55" s="13" t="n">
        <v>465.834137</v>
      </c>
      <c r="AI55" s="13" t="n">
        <v>466.673248</v>
      </c>
      <c r="AJ55" s="13" t="n">
        <v>467.634003</v>
      </c>
      <c r="AK55" s="5" t="n">
        <v>0.002725</v>
      </c>
    </row>
    <row r="56" ht="15" customHeight="1">
      <c r="A56" s="25" t="inlineStr">
        <is>
          <t>FTE000:lm_use_stk_Gas</t>
        </is>
      </c>
      <c r="B56" s="7" t="inlineStr">
        <is>
          <t xml:space="preserve">      Motor Gasoline</t>
        </is>
      </c>
      <c r="C56" s="13" t="n">
        <v>159.644928</v>
      </c>
      <c r="D56" s="13" t="n">
        <v>161.338638</v>
      </c>
      <c r="E56" s="13" t="n">
        <v>162.900818</v>
      </c>
      <c r="F56" s="13" t="n">
        <v>163.968246</v>
      </c>
      <c r="G56" s="13" t="n">
        <v>165.535034</v>
      </c>
      <c r="H56" s="13" t="n">
        <v>166.364624</v>
      </c>
      <c r="I56" s="13" t="n">
        <v>167.512878</v>
      </c>
      <c r="J56" s="13" t="n">
        <v>168.803894</v>
      </c>
      <c r="K56" s="13" t="n">
        <v>170.11644</v>
      </c>
      <c r="L56" s="13" t="n">
        <v>171.52681</v>
      </c>
      <c r="M56" s="13" t="n">
        <v>172.45697</v>
      </c>
      <c r="N56" s="13" t="n">
        <v>173.947952</v>
      </c>
      <c r="O56" s="13" t="n">
        <v>175.521866</v>
      </c>
      <c r="P56" s="13" t="n">
        <v>177.21077</v>
      </c>
      <c r="Q56" s="13" t="n">
        <v>179.535553</v>
      </c>
      <c r="R56" s="13" t="n">
        <v>181.979919</v>
      </c>
      <c r="S56" s="13" t="n">
        <v>185.336136</v>
      </c>
      <c r="T56" s="13" t="n">
        <v>188.676437</v>
      </c>
      <c r="U56" s="13" t="n">
        <v>192.537109</v>
      </c>
      <c r="V56" s="13" t="n">
        <v>196.893814</v>
      </c>
      <c r="W56" s="13" t="n">
        <v>201.333939</v>
      </c>
      <c r="X56" s="13" t="n">
        <v>205.779953</v>
      </c>
      <c r="Y56" s="13" t="n">
        <v>209.513855</v>
      </c>
      <c r="Z56" s="13" t="n">
        <v>214.014725</v>
      </c>
      <c r="AA56" s="13" t="n">
        <v>217.586807</v>
      </c>
      <c r="AB56" s="13" t="n">
        <v>221.099289</v>
      </c>
      <c r="AC56" s="13" t="n">
        <v>224.471893</v>
      </c>
      <c r="AD56" s="13" t="n">
        <v>227.88591</v>
      </c>
      <c r="AE56" s="13" t="n">
        <v>231.512466</v>
      </c>
      <c r="AF56" s="13" t="n">
        <v>235.337402</v>
      </c>
      <c r="AG56" s="13" t="n">
        <v>239.410599</v>
      </c>
      <c r="AH56" s="13" t="n">
        <v>243.411713</v>
      </c>
      <c r="AI56" s="13" t="n">
        <v>247.549103</v>
      </c>
      <c r="AJ56" s="13" t="n">
        <v>251.760544</v>
      </c>
      <c r="AK56" s="5" t="n">
        <v>0.014003</v>
      </c>
    </row>
    <row r="57" ht="15" customHeight="1">
      <c r="A57" s="25" t="inlineStr">
        <is>
          <t>FTE000:lm_use_stk_Liq</t>
        </is>
      </c>
      <c r="B57" s="7" t="inlineStr">
        <is>
          <t xml:space="preserve">      Propane</t>
        </is>
      </c>
      <c r="C57" s="13" t="n">
        <v>0.018696</v>
      </c>
      <c r="D57" s="13" t="n">
        <v>0.06859800000000001</v>
      </c>
      <c r="E57" s="13" t="n">
        <v>0.120615</v>
      </c>
      <c r="F57" s="13" t="n">
        <v>0.170783</v>
      </c>
      <c r="G57" s="13" t="n">
        <v>0.218572</v>
      </c>
      <c r="H57" s="13" t="n">
        <v>0.262783</v>
      </c>
      <c r="I57" s="13" t="n">
        <v>0.306852</v>
      </c>
      <c r="J57" s="13" t="n">
        <v>0.350626</v>
      </c>
      <c r="K57" s="13" t="n">
        <v>0.393667</v>
      </c>
      <c r="L57" s="13" t="n">
        <v>0.436016</v>
      </c>
      <c r="M57" s="13" t="n">
        <v>0.476747</v>
      </c>
      <c r="N57" s="13" t="n">
        <v>0.520442</v>
      </c>
      <c r="O57" s="13" t="n">
        <v>0.563627</v>
      </c>
      <c r="P57" s="13" t="n">
        <v>0.607754</v>
      </c>
      <c r="Q57" s="13" t="n">
        <v>0.653352</v>
      </c>
      <c r="R57" s="13" t="n">
        <v>0.701601</v>
      </c>
      <c r="S57" s="13" t="n">
        <v>0.7500869999999999</v>
      </c>
      <c r="T57" s="13" t="n">
        <v>0.799027</v>
      </c>
      <c r="U57" s="13" t="n">
        <v>0.852849</v>
      </c>
      <c r="V57" s="13" t="n">
        <v>0.908693</v>
      </c>
      <c r="W57" s="13" t="n">
        <v>0.96639</v>
      </c>
      <c r="X57" s="13" t="n">
        <v>1.02586</v>
      </c>
      <c r="Y57" s="13" t="n">
        <v>1.083595</v>
      </c>
      <c r="Z57" s="13" t="n">
        <v>1.143052</v>
      </c>
      <c r="AA57" s="13" t="n">
        <v>1.201173</v>
      </c>
      <c r="AB57" s="13" t="n">
        <v>1.258061</v>
      </c>
      <c r="AC57" s="13" t="n">
        <v>1.313269</v>
      </c>
      <c r="AD57" s="13" t="n">
        <v>1.370893</v>
      </c>
      <c r="AE57" s="13" t="n">
        <v>1.432527</v>
      </c>
      <c r="AF57" s="13" t="n">
        <v>1.496977</v>
      </c>
      <c r="AG57" s="13" t="n">
        <v>1.564413</v>
      </c>
      <c r="AH57" s="13" t="n">
        <v>1.636668</v>
      </c>
      <c r="AI57" s="13" t="n">
        <v>1.713318</v>
      </c>
      <c r="AJ57" s="13" t="n">
        <v>1.797256</v>
      </c>
      <c r="AK57" s="5" t="n">
        <v>0.107444</v>
      </c>
    </row>
    <row r="58" ht="15" customHeight="1">
      <c r="A58" s="25" t="inlineStr">
        <is>
          <t>FTE000:lm_use_stk_NGas</t>
        </is>
      </c>
      <c r="B58" s="7" t="inlineStr">
        <is>
          <t xml:space="preserve">      Compressed/Liquefied Natural Gas</t>
        </is>
      </c>
      <c r="C58" s="13" t="n">
        <v>0.002062</v>
      </c>
      <c r="D58" s="13" t="n">
        <v>0.032146</v>
      </c>
      <c r="E58" s="13" t="n">
        <v>0.06571399999999999</v>
      </c>
      <c r="F58" s="13" t="n">
        <v>0.097362</v>
      </c>
      <c r="G58" s="13" t="n">
        <v>0.127243</v>
      </c>
      <c r="H58" s="13" t="n">
        <v>0.154783</v>
      </c>
      <c r="I58" s="13" t="n">
        <v>0.182111</v>
      </c>
      <c r="J58" s="13" t="n">
        <v>0.209802</v>
      </c>
      <c r="K58" s="13" t="n">
        <v>0.237745</v>
      </c>
      <c r="L58" s="13" t="n">
        <v>0.266181</v>
      </c>
      <c r="M58" s="13" t="n">
        <v>0.294782</v>
      </c>
      <c r="N58" s="13" t="n">
        <v>0.32671</v>
      </c>
      <c r="O58" s="13" t="n">
        <v>0.359453</v>
      </c>
      <c r="P58" s="13" t="n">
        <v>0.394867</v>
      </c>
      <c r="Q58" s="13" t="n">
        <v>0.433657</v>
      </c>
      <c r="R58" s="13" t="n">
        <v>0.476032</v>
      </c>
      <c r="S58" s="13" t="n">
        <v>0.523814</v>
      </c>
      <c r="T58" s="13" t="n">
        <v>0.577043</v>
      </c>
      <c r="U58" s="13" t="n">
        <v>0.636554</v>
      </c>
      <c r="V58" s="13" t="n">
        <v>0.702975</v>
      </c>
      <c r="W58" s="13" t="n">
        <v>0.777123</v>
      </c>
      <c r="X58" s="13" t="n">
        <v>0.860109</v>
      </c>
      <c r="Y58" s="13" t="n">
        <v>0.950437</v>
      </c>
      <c r="Z58" s="13" t="n">
        <v>1.052434</v>
      </c>
      <c r="AA58" s="13" t="n">
        <v>1.164596</v>
      </c>
      <c r="AB58" s="13" t="n">
        <v>1.287862</v>
      </c>
      <c r="AC58" s="13" t="n">
        <v>1.422949</v>
      </c>
      <c r="AD58" s="13" t="n">
        <v>1.575896</v>
      </c>
      <c r="AE58" s="13" t="n">
        <v>1.750072</v>
      </c>
      <c r="AF58" s="13" t="n">
        <v>1.94558</v>
      </c>
      <c r="AG58" s="13" t="n">
        <v>2.164289</v>
      </c>
      <c r="AH58" s="13" t="n">
        <v>2.410772</v>
      </c>
      <c r="AI58" s="13" t="n">
        <v>2.685772</v>
      </c>
      <c r="AJ58" s="13" t="n">
        <v>2.99356</v>
      </c>
      <c r="AK58" s="5" t="n">
        <v>0.152214</v>
      </c>
    </row>
    <row r="59" ht="15" customHeight="1">
      <c r="A59" s="25" t="inlineStr">
        <is>
          <t>FTE000:lm_use_stk_flex</t>
        </is>
      </c>
      <c r="B59" s="7" t="inlineStr">
        <is>
          <t xml:space="preserve">      Ethanol-Flex Fuel</t>
        </is>
      </c>
      <c r="C59" s="13" t="n">
        <v>38.436489</v>
      </c>
      <c r="D59" s="13" t="n">
        <v>43.220707</v>
      </c>
      <c r="E59" s="13" t="n">
        <v>47.729763</v>
      </c>
      <c r="F59" s="13" t="n">
        <v>51.781822</v>
      </c>
      <c r="G59" s="13" t="n">
        <v>55.605091</v>
      </c>
      <c r="H59" s="13" t="n">
        <v>58.935337</v>
      </c>
      <c r="I59" s="13" t="n">
        <v>62.183365</v>
      </c>
      <c r="J59" s="13" t="n">
        <v>65.332024</v>
      </c>
      <c r="K59" s="13" t="n">
        <v>68.42738300000001</v>
      </c>
      <c r="L59" s="13" t="n">
        <v>71.507561</v>
      </c>
      <c r="M59" s="13" t="n">
        <v>74.429047</v>
      </c>
      <c r="N59" s="13" t="n">
        <v>77.779251</v>
      </c>
      <c r="O59" s="13" t="n">
        <v>81.09108000000001</v>
      </c>
      <c r="P59" s="13" t="n">
        <v>84.596588</v>
      </c>
      <c r="Q59" s="13" t="n">
        <v>88.22511299999999</v>
      </c>
      <c r="R59" s="13" t="n">
        <v>91.98642</v>
      </c>
      <c r="S59" s="13" t="n">
        <v>95.994896</v>
      </c>
      <c r="T59" s="13" t="n">
        <v>99.90248099999999</v>
      </c>
      <c r="U59" s="13" t="n">
        <v>103.912582</v>
      </c>
      <c r="V59" s="13" t="n">
        <v>108.087898</v>
      </c>
      <c r="W59" s="13" t="n">
        <v>112.48613</v>
      </c>
      <c r="X59" s="13" t="n">
        <v>116.982185</v>
      </c>
      <c r="Y59" s="13" t="n">
        <v>121.75457</v>
      </c>
      <c r="Z59" s="13" t="n">
        <v>127.037743</v>
      </c>
      <c r="AA59" s="13" t="n">
        <v>132.46637</v>
      </c>
      <c r="AB59" s="13" t="n">
        <v>138.08168</v>
      </c>
      <c r="AC59" s="13" t="n">
        <v>143.801895</v>
      </c>
      <c r="AD59" s="13" t="n">
        <v>149.857071</v>
      </c>
      <c r="AE59" s="13" t="n">
        <v>156.444107</v>
      </c>
      <c r="AF59" s="13" t="n">
        <v>163.213303</v>
      </c>
      <c r="AG59" s="13" t="n">
        <v>170.460495</v>
      </c>
      <c r="AH59" s="13" t="n">
        <v>177.733322</v>
      </c>
      <c r="AI59" s="13" t="n">
        <v>185.506912</v>
      </c>
      <c r="AJ59" s="13" t="n">
        <v>193.501526</v>
      </c>
      <c r="AK59" s="5" t="n">
        <v>0.047957</v>
      </c>
    </row>
    <row r="60" ht="15" customHeight="1">
      <c r="A60" s="25" t="inlineStr">
        <is>
          <t>FTE000:lm_use_stk_elect</t>
        </is>
      </c>
      <c r="B60" s="7" t="inlineStr">
        <is>
          <t xml:space="preserve">      Electric</t>
        </is>
      </c>
      <c r="C60" s="13" t="n">
        <v>0.008045999999999999</v>
      </c>
      <c r="D60" s="13" t="n">
        <v>0.15003</v>
      </c>
      <c r="E60" s="13" t="n">
        <v>0.300639</v>
      </c>
      <c r="F60" s="13" t="n">
        <v>0.460121</v>
      </c>
      <c r="G60" s="13" t="n">
        <v>0.626485</v>
      </c>
      <c r="H60" s="13" t="n">
        <v>0.791387</v>
      </c>
      <c r="I60" s="13" t="n">
        <v>0.959801</v>
      </c>
      <c r="J60" s="13" t="n">
        <v>1.129671</v>
      </c>
      <c r="K60" s="13" t="n">
        <v>1.298994</v>
      </c>
      <c r="L60" s="13" t="n">
        <v>1.46761</v>
      </c>
      <c r="M60" s="13" t="n">
        <v>1.63245</v>
      </c>
      <c r="N60" s="13" t="n">
        <v>1.805641</v>
      </c>
      <c r="O60" s="13" t="n">
        <v>1.976529</v>
      </c>
      <c r="P60" s="13" t="n">
        <v>2.151013</v>
      </c>
      <c r="Q60" s="13" t="n">
        <v>2.330949</v>
      </c>
      <c r="R60" s="13" t="n">
        <v>2.515593</v>
      </c>
      <c r="S60" s="13" t="n">
        <v>2.709868</v>
      </c>
      <c r="T60" s="13" t="n">
        <v>2.91139</v>
      </c>
      <c r="U60" s="13" t="n">
        <v>3.123073</v>
      </c>
      <c r="V60" s="13" t="n">
        <v>3.345806</v>
      </c>
      <c r="W60" s="13" t="n">
        <v>3.57593</v>
      </c>
      <c r="X60" s="13" t="n">
        <v>3.812755</v>
      </c>
      <c r="Y60" s="13" t="n">
        <v>4.050529</v>
      </c>
      <c r="Z60" s="13" t="n">
        <v>4.301156</v>
      </c>
      <c r="AA60" s="13" t="n">
        <v>4.545781</v>
      </c>
      <c r="AB60" s="13" t="n">
        <v>4.786026</v>
      </c>
      <c r="AC60" s="13" t="n">
        <v>5.020423</v>
      </c>
      <c r="AD60" s="13" t="n">
        <v>5.264215</v>
      </c>
      <c r="AE60" s="13" t="n">
        <v>5.523992</v>
      </c>
      <c r="AF60" s="13" t="n">
        <v>5.793296</v>
      </c>
      <c r="AG60" s="13" t="n">
        <v>6.073433</v>
      </c>
      <c r="AH60" s="13" t="n">
        <v>6.373694</v>
      </c>
      <c r="AI60" s="13" t="n">
        <v>6.691156</v>
      </c>
      <c r="AJ60" s="13" t="n">
        <v>7.030945</v>
      </c>
      <c r="AK60" s="5" t="n">
        <v>0.127752</v>
      </c>
    </row>
    <row r="61" ht="15" customHeight="1">
      <c r="A61" s="25" t="inlineStr">
        <is>
          <t>FTE000:lm_use_stk_plugd</t>
        </is>
      </c>
      <c r="B61" s="7" t="inlineStr">
        <is>
          <t xml:space="preserve">      Plug-in Diesel Hybrid</t>
        </is>
      </c>
      <c r="C61" s="13" t="n">
        <v>0</v>
      </c>
      <c r="D61" s="13" t="n">
        <v>0</v>
      </c>
      <c r="E61" s="13" t="n">
        <v>0</v>
      </c>
      <c r="F61" s="13" t="n">
        <v>0.036407</v>
      </c>
      <c r="G61" s="13" t="n">
        <v>0.07352</v>
      </c>
      <c r="H61" s="13" t="n">
        <v>0.111574</v>
      </c>
      <c r="I61" s="13" t="n">
        <v>0.151034</v>
      </c>
      <c r="J61" s="13" t="n">
        <v>0.191175</v>
      </c>
      <c r="K61" s="13" t="n">
        <v>0.23123</v>
      </c>
      <c r="L61" s="13" t="n">
        <v>0.270767</v>
      </c>
      <c r="M61" s="13" t="n">
        <v>0.308771</v>
      </c>
      <c r="N61" s="13" t="n">
        <v>0.347629</v>
      </c>
      <c r="O61" s="13" t="n">
        <v>0.384788</v>
      </c>
      <c r="P61" s="13" t="n">
        <v>0.42154</v>
      </c>
      <c r="Q61" s="13" t="n">
        <v>0.458748</v>
      </c>
      <c r="R61" s="13" t="n">
        <v>0.496172</v>
      </c>
      <c r="S61" s="13" t="n">
        <v>0.534895</v>
      </c>
      <c r="T61" s="13" t="n">
        <v>0.574469</v>
      </c>
      <c r="U61" s="13" t="n">
        <v>0.6155350000000001</v>
      </c>
      <c r="V61" s="13" t="n">
        <v>0.658431</v>
      </c>
      <c r="W61" s="13" t="n">
        <v>0.703342</v>
      </c>
      <c r="X61" s="13" t="n">
        <v>0.750434</v>
      </c>
      <c r="Y61" s="13" t="n">
        <v>0.7977030000000001</v>
      </c>
      <c r="Z61" s="13" t="n">
        <v>0.847345</v>
      </c>
      <c r="AA61" s="13" t="n">
        <v>0.896989</v>
      </c>
      <c r="AB61" s="13" t="n">
        <v>0.946646</v>
      </c>
      <c r="AC61" s="13" t="n">
        <v>0.994059</v>
      </c>
      <c r="AD61" s="13" t="n">
        <v>1.042498</v>
      </c>
      <c r="AE61" s="13" t="n">
        <v>1.093433</v>
      </c>
      <c r="AF61" s="13" t="n">
        <v>1.14578</v>
      </c>
      <c r="AG61" s="13" t="n">
        <v>1.199933</v>
      </c>
      <c r="AH61" s="13" t="n">
        <v>1.257482</v>
      </c>
      <c r="AI61" s="13" t="n">
        <v>1.318009</v>
      </c>
      <c r="AJ61" s="13" t="n">
        <v>1.38188</v>
      </c>
      <c r="AK61" s="5" t="inlineStr">
        <is>
          <t>- -</t>
        </is>
      </c>
    </row>
    <row r="62" ht="15" customHeight="1">
      <c r="A62" s="25" t="inlineStr">
        <is>
          <t>FTE000:lm_use_stk_plugg</t>
        </is>
      </c>
      <c r="B62" s="7" t="inlineStr">
        <is>
          <t xml:space="preserve">      Plug-in Gasoline Hybrid</t>
        </is>
      </c>
      <c r="C62" s="13" t="n">
        <v>0</v>
      </c>
      <c r="D62" s="13" t="n">
        <v>0</v>
      </c>
      <c r="E62" s="13" t="n">
        <v>0</v>
      </c>
      <c r="F62" s="13" t="n">
        <v>0.037452</v>
      </c>
      <c r="G62" s="13" t="n">
        <v>0.075627</v>
      </c>
      <c r="H62" s="13" t="n">
        <v>0.115074</v>
      </c>
      <c r="I62" s="13" t="n">
        <v>0.156316</v>
      </c>
      <c r="J62" s="13" t="n">
        <v>0.198652</v>
      </c>
      <c r="K62" s="13" t="n">
        <v>0.241344</v>
      </c>
      <c r="L62" s="13" t="n">
        <v>0.28401</v>
      </c>
      <c r="M62" s="13" t="n">
        <v>0.325612</v>
      </c>
      <c r="N62" s="13" t="n">
        <v>0.368732</v>
      </c>
      <c r="O62" s="13" t="n">
        <v>0.410789</v>
      </c>
      <c r="P62" s="13" t="n">
        <v>0.452986</v>
      </c>
      <c r="Q62" s="13" t="n">
        <v>0.495643</v>
      </c>
      <c r="R62" s="13" t="n">
        <v>0.538617</v>
      </c>
      <c r="S62" s="13" t="n">
        <v>0.583152</v>
      </c>
      <c r="T62" s="13" t="n">
        <v>0.628796</v>
      </c>
      <c r="U62" s="13" t="n">
        <v>0.676245</v>
      </c>
      <c r="V62" s="13" t="n">
        <v>0.725793</v>
      </c>
      <c r="W62" s="13" t="n">
        <v>0.777613</v>
      </c>
      <c r="X62" s="13" t="n">
        <v>0.832156</v>
      </c>
      <c r="Y62" s="13" t="n">
        <v>0.88698</v>
      </c>
      <c r="Z62" s="13" t="n">
        <v>0.944491</v>
      </c>
      <c r="AA62" s="13" t="n">
        <v>1.002006</v>
      </c>
      <c r="AB62" s="13" t="n">
        <v>1.059441</v>
      </c>
      <c r="AC62" s="13" t="n">
        <v>1.11436</v>
      </c>
      <c r="AD62" s="13" t="n">
        <v>1.170346</v>
      </c>
      <c r="AE62" s="13" t="n">
        <v>1.228975</v>
      </c>
      <c r="AF62" s="13" t="n">
        <v>1.288987</v>
      </c>
      <c r="AG62" s="13" t="n">
        <v>1.350803</v>
      </c>
      <c r="AH62" s="13" t="n">
        <v>1.416208</v>
      </c>
      <c r="AI62" s="13" t="n">
        <v>1.484803</v>
      </c>
      <c r="AJ62" s="13" t="n">
        <v>1.556978</v>
      </c>
      <c r="AK62" s="5" t="inlineStr">
        <is>
          <t>- -</t>
        </is>
      </c>
    </row>
    <row r="63" ht="15" customHeight="1">
      <c r="A63" s="25" t="inlineStr">
        <is>
          <t>FTE000:lm_use_stk_sell</t>
        </is>
      </c>
      <c r="B63" s="7" t="inlineStr">
        <is>
          <t xml:space="preserve">      Fuel Cell</t>
        </is>
      </c>
      <c r="C63" s="13" t="n">
        <v>0</v>
      </c>
      <c r="D63" s="13" t="n">
        <v>0</v>
      </c>
      <c r="E63" s="13" t="n">
        <v>0</v>
      </c>
      <c r="F63" s="13" t="n">
        <v>0</v>
      </c>
      <c r="G63" s="13" t="n">
        <v>0</v>
      </c>
      <c r="H63" s="13" t="n">
        <v>0</v>
      </c>
      <c r="I63" s="13" t="n">
        <v>0</v>
      </c>
      <c r="J63" s="13" t="n">
        <v>0</v>
      </c>
      <c r="K63" s="13" t="n">
        <v>0</v>
      </c>
      <c r="L63" s="13" t="n">
        <v>0</v>
      </c>
      <c r="M63" s="13" t="n">
        <v>0</v>
      </c>
      <c r="N63" s="13" t="n">
        <v>0</v>
      </c>
      <c r="O63" s="13" t="n">
        <v>0</v>
      </c>
      <c r="P63" s="13" t="n">
        <v>0</v>
      </c>
      <c r="Q63" s="13" t="n">
        <v>0</v>
      </c>
      <c r="R63" s="13" t="n">
        <v>0</v>
      </c>
      <c r="S63" s="13" t="n">
        <v>0</v>
      </c>
      <c r="T63" s="13" t="n">
        <v>0</v>
      </c>
      <c r="U63" s="13" t="n">
        <v>0</v>
      </c>
      <c r="V63" s="13" t="n">
        <v>0</v>
      </c>
      <c r="W63" s="13" t="n">
        <v>0</v>
      </c>
      <c r="X63" s="13" t="n">
        <v>0</v>
      </c>
      <c r="Y63" s="13" t="n">
        <v>0</v>
      </c>
      <c r="Z63" s="13" t="n">
        <v>0</v>
      </c>
      <c r="AA63" s="13" t="n">
        <v>0</v>
      </c>
      <c r="AB63" s="13" t="n">
        <v>0</v>
      </c>
      <c r="AC63" s="13" t="n">
        <v>0</v>
      </c>
      <c r="AD63" s="13" t="n">
        <v>0</v>
      </c>
      <c r="AE63" s="13" t="n">
        <v>0</v>
      </c>
      <c r="AF63" s="13" t="n">
        <v>0</v>
      </c>
      <c r="AG63" s="13" t="n">
        <v>0</v>
      </c>
      <c r="AH63" s="13" t="n">
        <v>0</v>
      </c>
      <c r="AI63" s="13" t="n">
        <v>0</v>
      </c>
      <c r="AJ63" s="13" t="n">
        <v>0</v>
      </c>
      <c r="AK63" s="5" t="inlineStr">
        <is>
          <t>- -</t>
        </is>
      </c>
    </row>
    <row r="64" ht="15" customHeight="1">
      <c r="A64" s="25" t="inlineStr">
        <is>
          <t>FTE000:lm_use_stk_total</t>
        </is>
      </c>
      <c r="B64" s="7" t="inlineStr">
        <is>
          <t xml:space="preserve">        Light Medium Subtotal</t>
        </is>
      </c>
      <c r="C64" s="13" t="n">
        <v>619.1828</v>
      </c>
      <c r="D64" s="13" t="n">
        <v>633.43927</v>
      </c>
      <c r="E64" s="13" t="n">
        <v>646.0895389999999</v>
      </c>
      <c r="F64" s="13" t="n">
        <v>654.791321</v>
      </c>
      <c r="G64" s="13" t="n">
        <v>663.825195</v>
      </c>
      <c r="H64" s="13" t="n">
        <v>668.669067</v>
      </c>
      <c r="I64" s="13" t="n">
        <v>674.038818</v>
      </c>
      <c r="J64" s="13" t="n">
        <v>679.418152</v>
      </c>
      <c r="K64" s="13" t="n">
        <v>684.0943600000001</v>
      </c>
      <c r="L64" s="13" t="n">
        <v>688.169617</v>
      </c>
      <c r="M64" s="13" t="n">
        <v>690.322632</v>
      </c>
      <c r="N64" s="13" t="n">
        <v>695.872437</v>
      </c>
      <c r="O64" s="13" t="n">
        <v>700.920105</v>
      </c>
      <c r="P64" s="13" t="n">
        <v>707.154724</v>
      </c>
      <c r="Q64" s="13" t="n">
        <v>715.806091</v>
      </c>
      <c r="R64" s="13" t="n">
        <v>724.169495</v>
      </c>
      <c r="S64" s="13" t="n">
        <v>734.406738</v>
      </c>
      <c r="T64" s="13" t="n">
        <v>744.642883</v>
      </c>
      <c r="U64" s="13" t="n">
        <v>756.138367</v>
      </c>
      <c r="V64" s="13" t="n">
        <v>767.973267</v>
      </c>
      <c r="W64" s="13" t="n">
        <v>780.133423</v>
      </c>
      <c r="X64" s="13" t="n">
        <v>792.0141599999999</v>
      </c>
      <c r="Y64" s="13" t="n">
        <v>801.983704</v>
      </c>
      <c r="Z64" s="13" t="n">
        <v>814.238525</v>
      </c>
      <c r="AA64" s="13" t="n">
        <v>823.967834</v>
      </c>
      <c r="AB64" s="13" t="n">
        <v>833.689331</v>
      </c>
      <c r="AC64" s="13" t="n">
        <v>842.997864</v>
      </c>
      <c r="AD64" s="13" t="n">
        <v>852.684082</v>
      </c>
      <c r="AE64" s="13" t="n">
        <v>863.3800660000001</v>
      </c>
      <c r="AF64" s="13" t="n">
        <v>874.951477</v>
      </c>
      <c r="AG64" s="13" t="n">
        <v>887.608704</v>
      </c>
      <c r="AH64" s="13" t="n">
        <v>900.074036</v>
      </c>
      <c r="AI64" s="13" t="n">
        <v>913.621887</v>
      </c>
      <c r="AJ64" s="13" t="n">
        <v>927.656799</v>
      </c>
      <c r="AK64" s="5" t="n">
        <v>0.011993</v>
      </c>
    </row>
    <row r="65" ht="15" customHeight="1">
      <c r="B65" s="4" t="inlineStr">
        <is>
          <t xml:space="preserve">    Medium</t>
        </is>
      </c>
    </row>
    <row r="66" ht="15" customHeight="1">
      <c r="A66" s="25" t="inlineStr">
        <is>
          <t>FTE000:ea_Diesel</t>
        </is>
      </c>
      <c r="B66" s="7" t="inlineStr">
        <is>
          <t xml:space="preserve">      Diesel</t>
        </is>
      </c>
      <c r="C66" s="13" t="n">
        <v>556.532837</v>
      </c>
      <c r="D66" s="13" t="n">
        <v>560.624084</v>
      </c>
      <c r="E66" s="13" t="n">
        <v>569.476746</v>
      </c>
      <c r="F66" s="13" t="n">
        <v>572.955933</v>
      </c>
      <c r="G66" s="13" t="n">
        <v>574.000366</v>
      </c>
      <c r="H66" s="13" t="n">
        <v>578.468079</v>
      </c>
      <c r="I66" s="13" t="n">
        <v>582.626038</v>
      </c>
      <c r="J66" s="13" t="n">
        <v>585.463013</v>
      </c>
      <c r="K66" s="13" t="n">
        <v>588.404541</v>
      </c>
      <c r="L66" s="13" t="n">
        <v>591.022644</v>
      </c>
      <c r="M66" s="13" t="n">
        <v>593.188477</v>
      </c>
      <c r="N66" s="13" t="n">
        <v>595.47583</v>
      </c>
      <c r="O66" s="13" t="n">
        <v>597.307739</v>
      </c>
      <c r="P66" s="13" t="n">
        <v>597.728821</v>
      </c>
      <c r="Q66" s="13" t="n">
        <v>600.377441</v>
      </c>
      <c r="R66" s="13" t="n">
        <v>601.584412</v>
      </c>
      <c r="S66" s="13" t="n">
        <v>603.510254</v>
      </c>
      <c r="T66" s="13" t="n">
        <v>607.3247679999999</v>
      </c>
      <c r="U66" s="13" t="n">
        <v>613.6685179999999</v>
      </c>
      <c r="V66" s="13" t="n">
        <v>621.421082</v>
      </c>
      <c r="W66" s="13" t="n">
        <v>630.501953</v>
      </c>
      <c r="X66" s="13" t="n">
        <v>640.696594</v>
      </c>
      <c r="Y66" s="13" t="n">
        <v>650.799011</v>
      </c>
      <c r="Z66" s="13" t="n">
        <v>661.866516</v>
      </c>
      <c r="AA66" s="13" t="n">
        <v>671.9360349999999</v>
      </c>
      <c r="AB66" s="13" t="n">
        <v>685.05304</v>
      </c>
      <c r="AC66" s="13" t="n">
        <v>699.979065</v>
      </c>
      <c r="AD66" s="13" t="n">
        <v>716.477051</v>
      </c>
      <c r="AE66" s="13" t="n">
        <v>733.453308</v>
      </c>
      <c r="AF66" s="13" t="n">
        <v>751.720703</v>
      </c>
      <c r="AG66" s="13" t="n">
        <v>771.323975</v>
      </c>
      <c r="AH66" s="13" t="n">
        <v>791.724365</v>
      </c>
      <c r="AI66" s="13" t="n">
        <v>812.437866</v>
      </c>
      <c r="AJ66" s="13" t="n">
        <v>833.990051</v>
      </c>
      <c r="AK66" s="5" t="n">
        <v>0.012489</v>
      </c>
    </row>
    <row r="67" ht="15" customHeight="1">
      <c r="A67" s="25" t="inlineStr">
        <is>
          <t>FTE000:ea_Gasoline</t>
        </is>
      </c>
      <c r="B67" s="7" t="inlineStr">
        <is>
          <t xml:space="preserve">      Motor Gasoline</t>
        </is>
      </c>
      <c r="C67" s="13" t="n">
        <v>314.51889</v>
      </c>
      <c r="D67" s="13" t="n">
        <v>309.837036</v>
      </c>
      <c r="E67" s="13" t="n">
        <v>308.563812</v>
      </c>
      <c r="F67" s="13" t="n">
        <v>305.952271</v>
      </c>
      <c r="G67" s="13" t="n">
        <v>302.552429</v>
      </c>
      <c r="H67" s="13" t="n">
        <v>300.773834</v>
      </c>
      <c r="I67" s="13" t="n">
        <v>299.846954</v>
      </c>
      <c r="J67" s="13" t="n">
        <v>300.370667</v>
      </c>
      <c r="K67" s="13" t="n">
        <v>300.308044</v>
      </c>
      <c r="L67" s="13" t="n">
        <v>301.59848</v>
      </c>
      <c r="M67" s="13" t="n">
        <v>301.937897</v>
      </c>
      <c r="N67" s="13" t="n">
        <v>303.019043</v>
      </c>
      <c r="O67" s="13" t="n">
        <v>305.747528</v>
      </c>
      <c r="P67" s="13" t="n">
        <v>305.284698</v>
      </c>
      <c r="Q67" s="13" t="n">
        <v>308.500183</v>
      </c>
      <c r="R67" s="13" t="n">
        <v>309.006592</v>
      </c>
      <c r="S67" s="13" t="n">
        <v>309.480194</v>
      </c>
      <c r="T67" s="13" t="n">
        <v>312.610992</v>
      </c>
      <c r="U67" s="13" t="n">
        <v>315.470673</v>
      </c>
      <c r="V67" s="13" t="n">
        <v>319.427673</v>
      </c>
      <c r="W67" s="13" t="n">
        <v>322.848267</v>
      </c>
      <c r="X67" s="13" t="n">
        <v>328.764618</v>
      </c>
      <c r="Y67" s="13" t="n">
        <v>332.108643</v>
      </c>
      <c r="Z67" s="13" t="n">
        <v>337.22937</v>
      </c>
      <c r="AA67" s="13" t="n">
        <v>341.598419</v>
      </c>
      <c r="AB67" s="13" t="n">
        <v>347.248383</v>
      </c>
      <c r="AC67" s="13" t="n">
        <v>353.955505</v>
      </c>
      <c r="AD67" s="13" t="n">
        <v>360.227783</v>
      </c>
      <c r="AE67" s="13" t="n">
        <v>366.849823</v>
      </c>
      <c r="AF67" s="13" t="n">
        <v>373.544464</v>
      </c>
      <c r="AG67" s="13" t="n">
        <v>380.464111</v>
      </c>
      <c r="AH67" s="13" t="n">
        <v>388.506958</v>
      </c>
      <c r="AI67" s="13" t="n">
        <v>394.897125</v>
      </c>
      <c r="AJ67" s="13" t="n">
        <v>402.490387</v>
      </c>
      <c r="AK67" s="5" t="n">
        <v>0.008208999999999999</v>
      </c>
    </row>
    <row r="68" ht="15" customHeight="1">
      <c r="A68" s="25" t="inlineStr">
        <is>
          <t>FTE000:ea_LiquefiedPetr</t>
        </is>
      </c>
      <c r="B68" s="7" t="inlineStr">
        <is>
          <t xml:space="preserve">      Propane</t>
        </is>
      </c>
      <c r="C68" s="13" t="n">
        <v>0.916995</v>
      </c>
      <c r="D68" s="13" t="n">
        <v>0.973791</v>
      </c>
      <c r="E68" s="13" t="n">
        <v>1.040497</v>
      </c>
      <c r="F68" s="13" t="n">
        <v>1.097607</v>
      </c>
      <c r="G68" s="13" t="n">
        <v>1.15185</v>
      </c>
      <c r="H68" s="13" t="n">
        <v>1.205884</v>
      </c>
      <c r="I68" s="13" t="n">
        <v>1.254936</v>
      </c>
      <c r="J68" s="13" t="n">
        <v>1.295695</v>
      </c>
      <c r="K68" s="13" t="n">
        <v>1.333585</v>
      </c>
      <c r="L68" s="13" t="n">
        <v>1.363917</v>
      </c>
      <c r="M68" s="13" t="n">
        <v>1.39286</v>
      </c>
      <c r="N68" s="13" t="n">
        <v>1.408146</v>
      </c>
      <c r="O68" s="13" t="n">
        <v>1.428775</v>
      </c>
      <c r="P68" s="13" t="n">
        <v>1.442659</v>
      </c>
      <c r="Q68" s="13" t="n">
        <v>1.456935</v>
      </c>
      <c r="R68" s="13" t="n">
        <v>1.493829</v>
      </c>
      <c r="S68" s="13" t="n">
        <v>1.527257</v>
      </c>
      <c r="T68" s="13" t="n">
        <v>1.562846</v>
      </c>
      <c r="U68" s="13" t="n">
        <v>1.612787</v>
      </c>
      <c r="V68" s="13" t="n">
        <v>1.670801</v>
      </c>
      <c r="W68" s="13" t="n">
        <v>1.738476</v>
      </c>
      <c r="X68" s="13" t="n">
        <v>1.81599</v>
      </c>
      <c r="Y68" s="13" t="n">
        <v>1.900111</v>
      </c>
      <c r="Z68" s="13" t="n">
        <v>1.995452</v>
      </c>
      <c r="AA68" s="13" t="n">
        <v>2.09644</v>
      </c>
      <c r="AB68" s="13" t="n">
        <v>2.204028</v>
      </c>
      <c r="AC68" s="13" t="n">
        <v>2.316943</v>
      </c>
      <c r="AD68" s="13" t="n">
        <v>2.439481</v>
      </c>
      <c r="AE68" s="13" t="n">
        <v>2.57433</v>
      </c>
      <c r="AF68" s="13" t="n">
        <v>2.716231</v>
      </c>
      <c r="AG68" s="13" t="n">
        <v>2.908821</v>
      </c>
      <c r="AH68" s="13" t="n">
        <v>3.023139</v>
      </c>
      <c r="AI68" s="13" t="n">
        <v>3.18699</v>
      </c>
      <c r="AJ68" s="13" t="n">
        <v>3.368033</v>
      </c>
      <c r="AK68" s="5" t="n">
        <v>0.039539</v>
      </c>
    </row>
    <row r="69" ht="15" customHeight="1">
      <c r="A69" s="25" t="inlineStr">
        <is>
          <t>FTE000:ea_CompressedNat</t>
        </is>
      </c>
      <c r="B69" s="7" t="inlineStr">
        <is>
          <t xml:space="preserve">      Compressed/Liquefied Natural Gas</t>
        </is>
      </c>
      <c r="C69" s="13" t="n">
        <v>0.642938</v>
      </c>
      <c r="D69" s="13" t="n">
        <v>0.8365</v>
      </c>
      <c r="E69" s="13" t="n">
        <v>1.046287</v>
      </c>
      <c r="F69" s="13" t="n">
        <v>1.230534</v>
      </c>
      <c r="G69" s="13" t="n">
        <v>1.397348</v>
      </c>
      <c r="H69" s="13" t="n">
        <v>1.573022</v>
      </c>
      <c r="I69" s="13" t="n">
        <v>1.739608</v>
      </c>
      <c r="J69" s="13" t="n">
        <v>1.890508</v>
      </c>
      <c r="K69" s="13" t="n">
        <v>2.030059</v>
      </c>
      <c r="L69" s="13" t="n">
        <v>2.159934</v>
      </c>
      <c r="M69" s="13" t="n">
        <v>2.273956</v>
      </c>
      <c r="N69" s="13" t="n">
        <v>2.388978</v>
      </c>
      <c r="O69" s="13" t="n">
        <v>2.488635</v>
      </c>
      <c r="P69" s="13" t="n">
        <v>2.57708</v>
      </c>
      <c r="Q69" s="13" t="n">
        <v>2.658482</v>
      </c>
      <c r="R69" s="13" t="n">
        <v>2.739626</v>
      </c>
      <c r="S69" s="13" t="n">
        <v>2.82133</v>
      </c>
      <c r="T69" s="13" t="n">
        <v>2.908739</v>
      </c>
      <c r="U69" s="13" t="n">
        <v>2.996157</v>
      </c>
      <c r="V69" s="13" t="n">
        <v>3.093914</v>
      </c>
      <c r="W69" s="13" t="n">
        <v>3.20057</v>
      </c>
      <c r="X69" s="13" t="n">
        <v>3.32785</v>
      </c>
      <c r="Y69" s="13" t="n">
        <v>3.473269</v>
      </c>
      <c r="Z69" s="13" t="n">
        <v>3.619967</v>
      </c>
      <c r="AA69" s="13" t="n">
        <v>3.799843</v>
      </c>
      <c r="AB69" s="13" t="n">
        <v>3.966693</v>
      </c>
      <c r="AC69" s="13" t="n">
        <v>4.133978</v>
      </c>
      <c r="AD69" s="13" t="n">
        <v>4.335335</v>
      </c>
      <c r="AE69" s="13" t="n">
        <v>4.566603</v>
      </c>
      <c r="AF69" s="13" t="n">
        <v>4.80379</v>
      </c>
      <c r="AG69" s="13" t="n">
        <v>5.047906</v>
      </c>
      <c r="AH69" s="13" t="n">
        <v>5.310846</v>
      </c>
      <c r="AI69" s="13" t="n">
        <v>5.592614</v>
      </c>
      <c r="AJ69" s="13" t="n">
        <v>5.905643</v>
      </c>
      <c r="AK69" s="5" t="n">
        <v>0.06297999999999999</v>
      </c>
    </row>
    <row r="70" ht="15" customHeight="1">
      <c r="A70" s="25" t="inlineStr">
        <is>
          <t>FTE000:ea_ethanolflex</t>
        </is>
      </c>
      <c r="B70" s="7" t="inlineStr">
        <is>
          <t xml:space="preserve">      Ethanol-Flex Fuel</t>
        </is>
      </c>
      <c r="C70" s="13" t="n">
        <v>6.908265</v>
      </c>
      <c r="D70" s="13" t="n">
        <v>8.197839999999999</v>
      </c>
      <c r="E70" s="13" t="n">
        <v>9.538681</v>
      </c>
      <c r="F70" s="13" t="n">
        <v>10.659225</v>
      </c>
      <c r="G70" s="13" t="n">
        <v>11.635705</v>
      </c>
      <c r="H70" s="13" t="n">
        <v>12.653</v>
      </c>
      <c r="I70" s="13" t="n">
        <v>13.613321</v>
      </c>
      <c r="J70" s="13" t="n">
        <v>14.488035</v>
      </c>
      <c r="K70" s="13" t="n">
        <v>15.316953</v>
      </c>
      <c r="L70" s="13" t="n">
        <v>16.117617</v>
      </c>
      <c r="M70" s="13" t="n">
        <v>16.867367</v>
      </c>
      <c r="N70" s="13" t="n">
        <v>17.68095</v>
      </c>
      <c r="O70" s="13" t="n">
        <v>18.449594</v>
      </c>
      <c r="P70" s="13" t="n">
        <v>19.257444</v>
      </c>
      <c r="Q70" s="13" t="n">
        <v>20.076229</v>
      </c>
      <c r="R70" s="13" t="n">
        <v>20.94125</v>
      </c>
      <c r="S70" s="13" t="n">
        <v>21.865047</v>
      </c>
      <c r="T70" s="13" t="n">
        <v>22.912903</v>
      </c>
      <c r="U70" s="13" t="n">
        <v>24.042788</v>
      </c>
      <c r="V70" s="13" t="n">
        <v>25.235497</v>
      </c>
      <c r="W70" s="13" t="n">
        <v>26.517809</v>
      </c>
      <c r="X70" s="13" t="n">
        <v>27.903687</v>
      </c>
      <c r="Y70" s="13" t="n">
        <v>29.363516</v>
      </c>
      <c r="Z70" s="13" t="n">
        <v>30.971495</v>
      </c>
      <c r="AA70" s="13" t="n">
        <v>32.631836</v>
      </c>
      <c r="AB70" s="13" t="n">
        <v>34.372913</v>
      </c>
      <c r="AC70" s="13" t="n">
        <v>36.175735</v>
      </c>
      <c r="AD70" s="13" t="n">
        <v>38.134808</v>
      </c>
      <c r="AE70" s="13" t="n">
        <v>40.241604</v>
      </c>
      <c r="AF70" s="13" t="n">
        <v>42.503826</v>
      </c>
      <c r="AG70" s="13" t="n">
        <v>44.710369</v>
      </c>
      <c r="AH70" s="13" t="n">
        <v>47.169239</v>
      </c>
      <c r="AI70" s="13" t="n">
        <v>49.823662</v>
      </c>
      <c r="AJ70" s="13" t="n">
        <v>52.556969</v>
      </c>
      <c r="AK70" s="5" t="n">
        <v>0.059782</v>
      </c>
    </row>
    <row r="71" ht="15" customHeight="1">
      <c r="A71" s="25" t="inlineStr">
        <is>
          <t>FTE000:ea_electric</t>
        </is>
      </c>
      <c r="B71" s="7" t="inlineStr">
        <is>
          <t xml:space="preserve">      Electric</t>
        </is>
      </c>
      <c r="C71" s="13" t="n">
        <v>0</v>
      </c>
      <c r="D71" s="13" t="n">
        <v>0.208953</v>
      </c>
      <c r="E71" s="13" t="n">
        <v>0.431475</v>
      </c>
      <c r="F71" s="13" t="n">
        <v>0.635625</v>
      </c>
      <c r="G71" s="13" t="n">
        <v>0.825117</v>
      </c>
      <c r="H71" s="13" t="n">
        <v>1.029341</v>
      </c>
      <c r="I71" s="13" t="n">
        <v>1.229749</v>
      </c>
      <c r="J71" s="13" t="n">
        <v>1.421055</v>
      </c>
      <c r="K71" s="13" t="n">
        <v>1.60778</v>
      </c>
      <c r="L71" s="13" t="n">
        <v>1.791161</v>
      </c>
      <c r="M71" s="13" t="n">
        <v>1.966912</v>
      </c>
      <c r="N71" s="13" t="n">
        <v>2.14897</v>
      </c>
      <c r="O71" s="13" t="n">
        <v>2.323807</v>
      </c>
      <c r="P71" s="13" t="n">
        <v>2.499616</v>
      </c>
      <c r="Q71" s="13" t="n">
        <v>2.676306</v>
      </c>
      <c r="R71" s="13" t="n">
        <v>2.85653</v>
      </c>
      <c r="S71" s="13" t="n">
        <v>3.048287</v>
      </c>
      <c r="T71" s="13" t="n">
        <v>3.250846</v>
      </c>
      <c r="U71" s="13" t="n">
        <v>3.464915</v>
      </c>
      <c r="V71" s="13" t="n">
        <v>3.692039</v>
      </c>
      <c r="W71" s="13" t="n">
        <v>3.923985</v>
      </c>
      <c r="X71" s="13" t="n">
        <v>4.172429</v>
      </c>
      <c r="Y71" s="13" t="n">
        <v>4.432537</v>
      </c>
      <c r="Z71" s="13" t="n">
        <v>4.715826</v>
      </c>
      <c r="AA71" s="13" t="n">
        <v>5.00788</v>
      </c>
      <c r="AB71" s="13" t="n">
        <v>5.31306</v>
      </c>
      <c r="AC71" s="13" t="n">
        <v>5.629302</v>
      </c>
      <c r="AD71" s="13" t="n">
        <v>5.96724</v>
      </c>
      <c r="AE71" s="13" t="n">
        <v>6.334156</v>
      </c>
      <c r="AF71" s="13" t="n">
        <v>6.717841</v>
      </c>
      <c r="AG71" s="13" t="n">
        <v>7.12335</v>
      </c>
      <c r="AH71" s="13" t="n">
        <v>7.558247</v>
      </c>
      <c r="AI71" s="13" t="n">
        <v>8.017590999999999</v>
      </c>
      <c r="AJ71" s="13" t="n">
        <v>8.501995000000001</v>
      </c>
      <c r="AK71" s="5" t="n">
        <v>0.122784</v>
      </c>
    </row>
    <row r="72" ht="15" customHeight="1">
      <c r="A72" s="25" t="inlineStr">
        <is>
          <t>FTE000:ea_plugindiesel</t>
        </is>
      </c>
      <c r="B72" s="7" t="inlineStr">
        <is>
          <t xml:space="preserve">      Plug-in Diesel Hybrid</t>
        </is>
      </c>
      <c r="C72" s="13" t="n">
        <v>0</v>
      </c>
      <c r="D72" s="13" t="n">
        <v>0.105224</v>
      </c>
      <c r="E72" s="13" t="n">
        <v>0.216046</v>
      </c>
      <c r="F72" s="13" t="n">
        <v>0.317168</v>
      </c>
      <c r="G72" s="13" t="n">
        <v>0.410224</v>
      </c>
      <c r="H72" s="13" t="n">
        <v>0.509181</v>
      </c>
      <c r="I72" s="13" t="n">
        <v>0.604635</v>
      </c>
      <c r="J72" s="13" t="n">
        <v>0.694835</v>
      </c>
      <c r="K72" s="13" t="n">
        <v>0.78243</v>
      </c>
      <c r="L72" s="13" t="n">
        <v>0.868353</v>
      </c>
      <c r="M72" s="13" t="n">
        <v>0.950159</v>
      </c>
      <c r="N72" s="13" t="n">
        <v>1.035205</v>
      </c>
      <c r="O72" s="13" t="n">
        <v>1.117083</v>
      </c>
      <c r="P72" s="13" t="n">
        <v>1.199645</v>
      </c>
      <c r="Q72" s="13" t="n">
        <v>1.282815</v>
      </c>
      <c r="R72" s="13" t="n">
        <v>1.368054</v>
      </c>
      <c r="S72" s="13" t="n">
        <v>1.460328</v>
      </c>
      <c r="T72" s="13" t="n">
        <v>1.5574</v>
      </c>
      <c r="U72" s="13" t="n">
        <v>1.659844</v>
      </c>
      <c r="V72" s="13" t="n">
        <v>1.767837</v>
      </c>
      <c r="W72" s="13" t="n">
        <v>1.877304</v>
      </c>
      <c r="X72" s="13" t="n">
        <v>1.994099</v>
      </c>
      <c r="Y72" s="13" t="n">
        <v>2.115839</v>
      </c>
      <c r="Z72" s="13" t="n">
        <v>2.247996</v>
      </c>
      <c r="AA72" s="13" t="n">
        <v>2.383699</v>
      </c>
      <c r="AB72" s="13" t="n">
        <v>2.525117</v>
      </c>
      <c r="AC72" s="13" t="n">
        <v>2.671313</v>
      </c>
      <c r="AD72" s="13" t="n">
        <v>2.827421</v>
      </c>
      <c r="AE72" s="13" t="n">
        <v>2.996933</v>
      </c>
      <c r="AF72" s="13" t="n">
        <v>3.174188</v>
      </c>
      <c r="AG72" s="13" t="n">
        <v>3.361607</v>
      </c>
      <c r="AH72" s="13" t="n">
        <v>3.56293</v>
      </c>
      <c r="AI72" s="13" t="n">
        <v>3.775815</v>
      </c>
      <c r="AJ72" s="13" t="n">
        <v>4.000556</v>
      </c>
      <c r="AK72" s="5" t="n">
        <v>0.120405</v>
      </c>
    </row>
    <row r="73" ht="15" customHeight="1">
      <c r="A73" s="25" t="inlineStr">
        <is>
          <t>FTE000:ea_plugingasolin</t>
        </is>
      </c>
      <c r="B73" s="7" t="inlineStr">
        <is>
          <t xml:space="preserve">      Plug-in Gasoline Hybrid</t>
        </is>
      </c>
      <c r="C73" s="13" t="n">
        <v>0</v>
      </c>
      <c r="D73" s="13" t="n">
        <v>0.107501</v>
      </c>
      <c r="E73" s="13" t="n">
        <v>0.221875</v>
      </c>
      <c r="F73" s="13" t="n">
        <v>0.326588</v>
      </c>
      <c r="G73" s="13" t="n">
        <v>0.42335</v>
      </c>
      <c r="H73" s="13" t="n">
        <v>0.526909</v>
      </c>
      <c r="I73" s="13" t="n">
        <v>0.627623</v>
      </c>
      <c r="J73" s="13" t="n">
        <v>0.7229409999999999</v>
      </c>
      <c r="K73" s="13" t="n">
        <v>0.8151620000000001</v>
      </c>
      <c r="L73" s="13" t="n">
        <v>0.905206</v>
      </c>
      <c r="M73" s="13" t="n">
        <v>0.99064</v>
      </c>
      <c r="N73" s="13" t="n">
        <v>1.07918</v>
      </c>
      <c r="O73" s="13" t="n">
        <v>1.16397</v>
      </c>
      <c r="P73" s="13" t="n">
        <v>1.249222</v>
      </c>
      <c r="Q73" s="13" t="n">
        <v>1.334852</v>
      </c>
      <c r="R73" s="13" t="n">
        <v>1.422208</v>
      </c>
      <c r="S73" s="13" t="n">
        <v>1.515247</v>
      </c>
      <c r="T73" s="13" t="n">
        <v>1.613646</v>
      </c>
      <c r="U73" s="13" t="n">
        <v>1.717893</v>
      </c>
      <c r="V73" s="13" t="n">
        <v>1.828717</v>
      </c>
      <c r="W73" s="13" t="n">
        <v>1.94178</v>
      </c>
      <c r="X73" s="13" t="n">
        <v>2.063027</v>
      </c>
      <c r="Y73" s="13" t="n">
        <v>2.190088</v>
      </c>
      <c r="Z73" s="13" t="n">
        <v>2.32865</v>
      </c>
      <c r="AA73" s="13" t="n">
        <v>2.471554</v>
      </c>
      <c r="AB73" s="13" t="n">
        <v>2.62097</v>
      </c>
      <c r="AC73" s="13" t="n">
        <v>2.775867</v>
      </c>
      <c r="AD73" s="13" t="n">
        <v>2.941484</v>
      </c>
      <c r="AE73" s="13" t="n">
        <v>3.121388</v>
      </c>
      <c r="AF73" s="13" t="n">
        <v>3.309581</v>
      </c>
      <c r="AG73" s="13" t="n">
        <v>3.508514</v>
      </c>
      <c r="AH73" s="13" t="n">
        <v>3.721917</v>
      </c>
      <c r="AI73" s="13" t="n">
        <v>3.947346</v>
      </c>
      <c r="AJ73" s="13" t="n">
        <v>4.185107</v>
      </c>
      <c r="AK73" s="5" t="n">
        <v>0.121235</v>
      </c>
    </row>
    <row r="74" ht="15" customHeight="1">
      <c r="A74" s="25" t="inlineStr">
        <is>
          <t>FTE000:ea_fuelcell</t>
        </is>
      </c>
      <c r="B74" s="7" t="inlineStr">
        <is>
          <t xml:space="preserve">      Fuel Cell</t>
        </is>
      </c>
      <c r="C74" s="13" t="n">
        <v>0</v>
      </c>
      <c r="D74" s="13" t="n">
        <v>0.182533</v>
      </c>
      <c r="E74" s="13" t="n">
        <v>0.378913</v>
      </c>
      <c r="F74" s="13" t="n">
        <v>0.559717</v>
      </c>
      <c r="G74" s="13" t="n">
        <v>0.733151</v>
      </c>
      <c r="H74" s="13" t="n">
        <v>0.922766</v>
      </c>
      <c r="I74" s="13" t="n">
        <v>1.112552</v>
      </c>
      <c r="J74" s="13" t="n">
        <v>1.29904</v>
      </c>
      <c r="K74" s="13" t="n">
        <v>1.4877</v>
      </c>
      <c r="L74" s="13" t="n">
        <v>1.680795</v>
      </c>
      <c r="M74" s="13" t="n">
        <v>1.874412</v>
      </c>
      <c r="N74" s="13" t="n">
        <v>2.077458</v>
      </c>
      <c r="O74" s="13" t="n">
        <v>2.281581</v>
      </c>
      <c r="P74" s="13" t="n">
        <v>2.494172</v>
      </c>
      <c r="Q74" s="13" t="n">
        <v>2.714332</v>
      </c>
      <c r="R74" s="13" t="n">
        <v>2.942761</v>
      </c>
      <c r="S74" s="13" t="n">
        <v>3.185355</v>
      </c>
      <c r="T74" s="13" t="n">
        <v>3.440289</v>
      </c>
      <c r="U74" s="13" t="n">
        <v>3.707164</v>
      </c>
      <c r="V74" s="13" t="n">
        <v>3.986995</v>
      </c>
      <c r="W74" s="13" t="n">
        <v>4.273764</v>
      </c>
      <c r="X74" s="13" t="n">
        <v>4.578301</v>
      </c>
      <c r="Y74" s="13" t="n">
        <v>4.895052</v>
      </c>
      <c r="Z74" s="13" t="n">
        <v>5.236475</v>
      </c>
      <c r="AA74" s="13" t="n">
        <v>5.587354</v>
      </c>
      <c r="AB74" s="13" t="n">
        <v>5.952439</v>
      </c>
      <c r="AC74" s="13" t="n">
        <v>6.329453</v>
      </c>
      <c r="AD74" s="13" t="n">
        <v>6.730414</v>
      </c>
      <c r="AE74" s="13" t="n">
        <v>7.163727</v>
      </c>
      <c r="AF74" s="13" t="n">
        <v>7.615643</v>
      </c>
      <c r="AG74" s="13" t="n">
        <v>8.092339000000001</v>
      </c>
      <c r="AH74" s="13" t="n">
        <v>8.602244000000001</v>
      </c>
      <c r="AI74" s="13" t="n">
        <v>9.139900000000001</v>
      </c>
      <c r="AJ74" s="13" t="n">
        <v>9.706079000000001</v>
      </c>
      <c r="AK74" s="5" t="n">
        <v>0.132213</v>
      </c>
    </row>
    <row r="75" ht="15" customHeight="1">
      <c r="A75" s="25" t="inlineStr">
        <is>
          <t>FTE000:ea_MediumSubtota</t>
        </is>
      </c>
      <c r="B75" s="7" t="inlineStr">
        <is>
          <t xml:space="preserve">        Medium Subtotal</t>
        </is>
      </c>
      <c r="C75" s="13" t="n">
        <v>879.519958</v>
      </c>
      <c r="D75" s="13" t="n">
        <v>881.073547</v>
      </c>
      <c r="E75" s="13" t="n">
        <v>890.914429</v>
      </c>
      <c r="F75" s="13" t="n">
        <v>893.734436</v>
      </c>
      <c r="G75" s="13" t="n">
        <v>893.129761</v>
      </c>
      <c r="H75" s="13" t="n">
        <v>897.661926</v>
      </c>
      <c r="I75" s="13" t="n">
        <v>902.655457</v>
      </c>
      <c r="J75" s="13" t="n">
        <v>907.645813</v>
      </c>
      <c r="K75" s="13" t="n">
        <v>912.086365</v>
      </c>
      <c r="L75" s="13" t="n">
        <v>917.507996</v>
      </c>
      <c r="M75" s="13" t="n">
        <v>921.44281</v>
      </c>
      <c r="N75" s="13" t="n">
        <v>926.313843</v>
      </c>
      <c r="O75" s="13" t="n">
        <v>932.308899</v>
      </c>
      <c r="P75" s="13" t="n">
        <v>933.7339480000001</v>
      </c>
      <c r="Q75" s="13" t="n">
        <v>941.0776980000001</v>
      </c>
      <c r="R75" s="13" t="n">
        <v>944.355225</v>
      </c>
      <c r="S75" s="13" t="n">
        <v>948.413391</v>
      </c>
      <c r="T75" s="13" t="n">
        <v>957.18219</v>
      </c>
      <c r="U75" s="13" t="n">
        <v>968.340698</v>
      </c>
      <c r="V75" s="13" t="n">
        <v>982.1245730000001</v>
      </c>
      <c r="W75" s="13" t="n">
        <v>996.8239139999999</v>
      </c>
      <c r="X75" s="13" t="n">
        <v>1015.316711</v>
      </c>
      <c r="Y75" s="13" t="n">
        <v>1031.278198</v>
      </c>
      <c r="Z75" s="13" t="n">
        <v>1050.211792</v>
      </c>
      <c r="AA75" s="13" t="n">
        <v>1067.512573</v>
      </c>
      <c r="AB75" s="13" t="n">
        <v>1089.256714</v>
      </c>
      <c r="AC75" s="13" t="n">
        <v>1113.967773</v>
      </c>
      <c r="AD75" s="13" t="n">
        <v>1140.080811</v>
      </c>
      <c r="AE75" s="13" t="n">
        <v>1167.301758</v>
      </c>
      <c r="AF75" s="13" t="n">
        <v>1196.106445</v>
      </c>
      <c r="AG75" s="13" t="n">
        <v>1226.539917</v>
      </c>
      <c r="AH75" s="13" t="n">
        <v>1259.179932</v>
      </c>
      <c r="AI75" s="13" t="n">
        <v>1290.818359</v>
      </c>
      <c r="AJ75" s="13" t="n">
        <v>1324.705078</v>
      </c>
      <c r="AK75" s="5" t="n">
        <v>0.012825</v>
      </c>
    </row>
    <row r="76" ht="15" customHeight="1">
      <c r="B76" s="4" t="inlineStr">
        <is>
          <t xml:space="preserve">    Heavy</t>
        </is>
      </c>
    </row>
    <row r="77" ht="15" customHeight="1">
      <c r="A77" s="25" t="inlineStr">
        <is>
          <t>FTE000:fa_Diesel</t>
        </is>
      </c>
      <c r="B77" s="7" t="inlineStr">
        <is>
          <t xml:space="preserve">      Diesel</t>
        </is>
      </c>
      <c r="C77" s="13" t="n">
        <v>4107.52832</v>
      </c>
      <c r="D77" s="13" t="n">
        <v>4163.581055</v>
      </c>
      <c r="E77" s="13" t="n">
        <v>4231.322754</v>
      </c>
      <c r="F77" s="13" t="n">
        <v>4230.276367</v>
      </c>
      <c r="G77" s="13" t="n">
        <v>4205.790039</v>
      </c>
      <c r="H77" s="13" t="n">
        <v>4195.393066</v>
      </c>
      <c r="I77" s="13" t="n">
        <v>4183.370605</v>
      </c>
      <c r="J77" s="13" t="n">
        <v>4164.076172</v>
      </c>
      <c r="K77" s="13" t="n">
        <v>4143.5</v>
      </c>
      <c r="L77" s="13" t="n">
        <v>4118.047852</v>
      </c>
      <c r="M77" s="13" t="n">
        <v>4075.769287</v>
      </c>
      <c r="N77" s="13" t="n">
        <v>4034.709473</v>
      </c>
      <c r="O77" s="13" t="n">
        <v>3981.866943</v>
      </c>
      <c r="P77" s="13" t="n">
        <v>3932.861572</v>
      </c>
      <c r="Q77" s="13" t="n">
        <v>3885.882324</v>
      </c>
      <c r="R77" s="13" t="n">
        <v>3842.392334</v>
      </c>
      <c r="S77" s="13" t="n">
        <v>3801.62915</v>
      </c>
      <c r="T77" s="13" t="n">
        <v>3771.507568</v>
      </c>
      <c r="U77" s="13" t="n">
        <v>3754.463623</v>
      </c>
      <c r="V77" s="13" t="n">
        <v>3738.63208</v>
      </c>
      <c r="W77" s="13" t="n">
        <v>3731.521484</v>
      </c>
      <c r="X77" s="13" t="n">
        <v>3724.064453</v>
      </c>
      <c r="Y77" s="13" t="n">
        <v>3718.699219</v>
      </c>
      <c r="Z77" s="13" t="n">
        <v>3701.225586</v>
      </c>
      <c r="AA77" s="13" t="n">
        <v>3697.820557</v>
      </c>
      <c r="AB77" s="13" t="n">
        <v>3691.48877</v>
      </c>
      <c r="AC77" s="13" t="n">
        <v>3687.286377</v>
      </c>
      <c r="AD77" s="13" t="n">
        <v>3690.441895</v>
      </c>
      <c r="AE77" s="13" t="n">
        <v>3695.028809</v>
      </c>
      <c r="AF77" s="13" t="n">
        <v>3696.570557</v>
      </c>
      <c r="AG77" s="13" t="n">
        <v>3700.95459</v>
      </c>
      <c r="AH77" s="13" t="n">
        <v>3706.42334</v>
      </c>
      <c r="AI77" s="13" t="n">
        <v>3704.572266</v>
      </c>
      <c r="AJ77" s="13" t="n">
        <v>3706.129883</v>
      </c>
      <c r="AK77" s="5" t="n">
        <v>-0.003631</v>
      </c>
    </row>
    <row r="78" ht="15" customHeight="1">
      <c r="A78" s="25" t="inlineStr">
        <is>
          <t>FTE000:fa_Gasoline</t>
        </is>
      </c>
      <c r="B78" s="7" t="inlineStr">
        <is>
          <t xml:space="preserve">      Motor Gasoline</t>
        </is>
      </c>
      <c r="C78" s="13" t="n">
        <v>5.416331</v>
      </c>
      <c r="D78" s="13" t="n">
        <v>4.786265</v>
      </c>
      <c r="E78" s="13" t="n">
        <v>4.229716</v>
      </c>
      <c r="F78" s="13" t="n">
        <v>3.707295</v>
      </c>
      <c r="G78" s="13" t="n">
        <v>3.274994</v>
      </c>
      <c r="H78" s="13" t="n">
        <v>2.947762</v>
      </c>
      <c r="I78" s="13" t="n">
        <v>2.644512</v>
      </c>
      <c r="J78" s="13" t="n">
        <v>2.359128</v>
      </c>
      <c r="K78" s="13" t="n">
        <v>2.151116</v>
      </c>
      <c r="L78" s="13" t="n">
        <v>2.003643</v>
      </c>
      <c r="M78" s="13" t="n">
        <v>1.89265</v>
      </c>
      <c r="N78" s="13" t="n">
        <v>1.764813</v>
      </c>
      <c r="O78" s="13" t="n">
        <v>1.688245</v>
      </c>
      <c r="P78" s="13" t="n">
        <v>1.59589</v>
      </c>
      <c r="Q78" s="13" t="n">
        <v>1.517133</v>
      </c>
      <c r="R78" s="13" t="n">
        <v>1.45101</v>
      </c>
      <c r="S78" s="13" t="n">
        <v>1.387438</v>
      </c>
      <c r="T78" s="13" t="n">
        <v>1.359317</v>
      </c>
      <c r="U78" s="13" t="n">
        <v>1.305493</v>
      </c>
      <c r="V78" s="13" t="n">
        <v>1.278432</v>
      </c>
      <c r="W78" s="13" t="n">
        <v>1.264361</v>
      </c>
      <c r="X78" s="13" t="n">
        <v>1.250737</v>
      </c>
      <c r="Y78" s="13" t="n">
        <v>1.222772</v>
      </c>
      <c r="Z78" s="13" t="n">
        <v>1.221854</v>
      </c>
      <c r="AA78" s="13" t="n">
        <v>1.199303</v>
      </c>
      <c r="AB78" s="13" t="n">
        <v>1.167158</v>
      </c>
      <c r="AC78" s="13" t="n">
        <v>1.159482</v>
      </c>
      <c r="AD78" s="13" t="n">
        <v>1.158194</v>
      </c>
      <c r="AE78" s="13" t="n">
        <v>1.161068</v>
      </c>
      <c r="AF78" s="13" t="n">
        <v>1.162796</v>
      </c>
      <c r="AG78" s="13" t="n">
        <v>1.17179</v>
      </c>
      <c r="AH78" s="13" t="n">
        <v>1.177823</v>
      </c>
      <c r="AI78" s="13" t="n">
        <v>1.193612</v>
      </c>
      <c r="AJ78" s="13" t="n">
        <v>1.192969</v>
      </c>
      <c r="AK78" s="5" t="n">
        <v>-0.042487</v>
      </c>
    </row>
    <row r="79" ht="15" customHeight="1">
      <c r="A79" s="25" t="inlineStr">
        <is>
          <t>FTE000:fa_LiquefiedPetr</t>
        </is>
      </c>
      <c r="B79" s="7" t="inlineStr">
        <is>
          <t xml:space="preserve">      Propane</t>
        </is>
      </c>
      <c r="C79" s="13" t="n">
        <v>0.562464</v>
      </c>
      <c r="D79" s="13" t="n">
        <v>0.680673</v>
      </c>
      <c r="E79" s="13" t="n">
        <v>0.792144</v>
      </c>
      <c r="F79" s="13" t="n">
        <v>0.878219</v>
      </c>
      <c r="G79" s="13" t="n">
        <v>0.938192</v>
      </c>
      <c r="H79" s="13" t="n">
        <v>0.987506</v>
      </c>
      <c r="I79" s="13" t="n">
        <v>1.025347</v>
      </c>
      <c r="J79" s="13" t="n">
        <v>1.045736</v>
      </c>
      <c r="K79" s="13" t="n">
        <v>1.068904</v>
      </c>
      <c r="L79" s="13" t="n">
        <v>1.084859</v>
      </c>
      <c r="M79" s="13" t="n">
        <v>1.097714</v>
      </c>
      <c r="N79" s="13" t="n">
        <v>1.091866</v>
      </c>
      <c r="O79" s="13" t="n">
        <v>1.089967</v>
      </c>
      <c r="P79" s="13" t="n">
        <v>1.086404</v>
      </c>
      <c r="Q79" s="13" t="n">
        <v>1.065452</v>
      </c>
      <c r="R79" s="13" t="n">
        <v>1.055608</v>
      </c>
      <c r="S79" s="13" t="n">
        <v>1.049104</v>
      </c>
      <c r="T79" s="13" t="n">
        <v>1.046564</v>
      </c>
      <c r="U79" s="13" t="n">
        <v>1.047302</v>
      </c>
      <c r="V79" s="13" t="n">
        <v>1.049326</v>
      </c>
      <c r="W79" s="13" t="n">
        <v>1.054482</v>
      </c>
      <c r="X79" s="13" t="n">
        <v>1.062606</v>
      </c>
      <c r="Y79" s="13" t="n">
        <v>1.071347</v>
      </c>
      <c r="Z79" s="13" t="n">
        <v>1.083338</v>
      </c>
      <c r="AA79" s="13" t="n">
        <v>1.095669</v>
      </c>
      <c r="AB79" s="13" t="n">
        <v>1.108769</v>
      </c>
      <c r="AC79" s="13" t="n">
        <v>1.121994</v>
      </c>
      <c r="AD79" s="13" t="n">
        <v>1.137461</v>
      </c>
      <c r="AE79" s="13" t="n">
        <v>1.156075</v>
      </c>
      <c r="AF79" s="13" t="n">
        <v>1.175667</v>
      </c>
      <c r="AG79" s="13" t="n">
        <v>1.19993</v>
      </c>
      <c r="AH79" s="13" t="n">
        <v>1.222907</v>
      </c>
      <c r="AI79" s="13" t="n">
        <v>1.241707</v>
      </c>
      <c r="AJ79" s="13" t="n">
        <v>1.264421</v>
      </c>
      <c r="AK79" s="5" t="n">
        <v>0.019541</v>
      </c>
    </row>
    <row r="80" ht="15" customHeight="1">
      <c r="A80" s="25" t="inlineStr">
        <is>
          <t>FTE000:fa_CompressedNat</t>
        </is>
      </c>
      <c r="B80" s="7" t="inlineStr">
        <is>
          <t xml:space="preserve">      Compressed/Liquefied Natural Gas</t>
        </is>
      </c>
      <c r="C80" s="13" t="n">
        <v>37.503586</v>
      </c>
      <c r="D80" s="13" t="n">
        <v>41.101093</v>
      </c>
      <c r="E80" s="13" t="n">
        <v>44.070621</v>
      </c>
      <c r="F80" s="13" t="n">
        <v>45.675003</v>
      </c>
      <c r="G80" s="13" t="n">
        <v>46.5158</v>
      </c>
      <c r="H80" s="13" t="n">
        <v>47.239609</v>
      </c>
      <c r="I80" s="13" t="n">
        <v>47.741665</v>
      </c>
      <c r="J80" s="13" t="n">
        <v>47.989826</v>
      </c>
      <c r="K80" s="13" t="n">
        <v>48.112671</v>
      </c>
      <c r="L80" s="13" t="n">
        <v>48.245609</v>
      </c>
      <c r="M80" s="13" t="n">
        <v>48.331554</v>
      </c>
      <c r="N80" s="13" t="n">
        <v>48.728107</v>
      </c>
      <c r="O80" s="13" t="n">
        <v>49.22226</v>
      </c>
      <c r="P80" s="13" t="n">
        <v>50.062126</v>
      </c>
      <c r="Q80" s="13" t="n">
        <v>51.319878</v>
      </c>
      <c r="R80" s="13" t="n">
        <v>53.110607</v>
      </c>
      <c r="S80" s="13" t="n">
        <v>55.620476</v>
      </c>
      <c r="T80" s="13" t="n">
        <v>58.818748</v>
      </c>
      <c r="U80" s="13" t="n">
        <v>62.690739</v>
      </c>
      <c r="V80" s="13" t="n">
        <v>67.256989</v>
      </c>
      <c r="W80" s="13" t="n">
        <v>72.560982</v>
      </c>
      <c r="X80" s="13" t="n">
        <v>78.712219</v>
      </c>
      <c r="Y80" s="13" t="n">
        <v>85.61119100000001</v>
      </c>
      <c r="Z80" s="13" t="n">
        <v>93.52166</v>
      </c>
      <c r="AA80" s="13" t="n">
        <v>102.250076</v>
      </c>
      <c r="AB80" s="13" t="n">
        <v>111.852249</v>
      </c>
      <c r="AC80" s="13" t="n">
        <v>122.443756</v>
      </c>
      <c r="AD80" s="13" t="n">
        <v>134.243988</v>
      </c>
      <c r="AE80" s="13" t="n">
        <v>147.283386</v>
      </c>
      <c r="AF80" s="13" t="n">
        <v>161.270035</v>
      </c>
      <c r="AG80" s="13" t="n">
        <v>175.986771</v>
      </c>
      <c r="AH80" s="13" t="n">
        <v>191.750809</v>
      </c>
      <c r="AI80" s="13" t="n">
        <v>207.786743</v>
      </c>
      <c r="AJ80" s="13" t="n">
        <v>224.143387</v>
      </c>
      <c r="AK80" s="5" t="n">
        <v>0.054438</v>
      </c>
    </row>
    <row r="81" ht="15" customHeight="1">
      <c r="A81" s="25" t="inlineStr">
        <is>
          <t>FTE000:fa_ethanolflex</t>
        </is>
      </c>
      <c r="B81" s="7" t="inlineStr">
        <is>
          <t xml:space="preserve">      Ethanol-Flex Fuel</t>
        </is>
      </c>
      <c r="C81" s="13" t="n">
        <v>0</v>
      </c>
      <c r="D81" s="13" t="n">
        <v>0</v>
      </c>
      <c r="E81" s="13" t="n">
        <v>0</v>
      </c>
      <c r="F81" s="13" t="n">
        <v>0</v>
      </c>
      <c r="G81" s="13" t="n">
        <v>0</v>
      </c>
      <c r="H81" s="13" t="n">
        <v>0</v>
      </c>
      <c r="I81" s="13" t="n">
        <v>0</v>
      </c>
      <c r="J81" s="13" t="n">
        <v>0</v>
      </c>
      <c r="K81" s="13" t="n">
        <v>0</v>
      </c>
      <c r="L81" s="13" t="n">
        <v>0</v>
      </c>
      <c r="M81" s="13" t="n">
        <v>0</v>
      </c>
      <c r="N81" s="13" t="n">
        <v>0</v>
      </c>
      <c r="O81" s="13" t="n">
        <v>0</v>
      </c>
      <c r="P81" s="13" t="n">
        <v>0</v>
      </c>
      <c r="Q81" s="13" t="n">
        <v>0</v>
      </c>
      <c r="R81" s="13" t="n">
        <v>0</v>
      </c>
      <c r="S81" s="13" t="n">
        <v>0</v>
      </c>
      <c r="T81" s="13" t="n">
        <v>0</v>
      </c>
      <c r="U81" s="13" t="n">
        <v>0</v>
      </c>
      <c r="V81" s="13" t="n">
        <v>0</v>
      </c>
      <c r="W81" s="13" t="n">
        <v>0</v>
      </c>
      <c r="X81" s="13" t="n">
        <v>0</v>
      </c>
      <c r="Y81" s="13" t="n">
        <v>0</v>
      </c>
      <c r="Z81" s="13" t="n">
        <v>0</v>
      </c>
      <c r="AA81" s="13" t="n">
        <v>0</v>
      </c>
      <c r="AB81" s="13" t="n">
        <v>0</v>
      </c>
      <c r="AC81" s="13" t="n">
        <v>0</v>
      </c>
      <c r="AD81" s="13" t="n">
        <v>0</v>
      </c>
      <c r="AE81" s="13" t="n">
        <v>0</v>
      </c>
      <c r="AF81" s="13" t="n">
        <v>0</v>
      </c>
      <c r="AG81" s="13" t="n">
        <v>0</v>
      </c>
      <c r="AH81" s="13" t="n">
        <v>0</v>
      </c>
      <c r="AI81" s="13" t="n">
        <v>0</v>
      </c>
      <c r="AJ81" s="13" t="n">
        <v>0</v>
      </c>
      <c r="AK81" s="5" t="inlineStr">
        <is>
          <t>- -</t>
        </is>
      </c>
    </row>
    <row r="82" ht="15" customHeight="1">
      <c r="A82" s="25" t="inlineStr">
        <is>
          <t>FTE000:fa_electric</t>
        </is>
      </c>
      <c r="B82" s="7" t="inlineStr">
        <is>
          <t xml:space="preserve">      Electric</t>
        </is>
      </c>
      <c r="C82" s="13" t="n">
        <v>0</v>
      </c>
      <c r="D82" s="13" t="n">
        <v>0.099173</v>
      </c>
      <c r="E82" s="13" t="n">
        <v>0.170094</v>
      </c>
      <c r="F82" s="13" t="n">
        <v>0.237144</v>
      </c>
      <c r="G82" s="13" t="n">
        <v>0.302449</v>
      </c>
      <c r="H82" s="13" t="n">
        <v>0.373769</v>
      </c>
      <c r="I82" s="13" t="n">
        <v>0.445603</v>
      </c>
      <c r="J82" s="13" t="n">
        <v>0.516031</v>
      </c>
      <c r="K82" s="13" t="n">
        <v>0.585627</v>
      </c>
      <c r="L82" s="13" t="n">
        <v>0.653934</v>
      </c>
      <c r="M82" s="13" t="n">
        <v>0.718395</v>
      </c>
      <c r="N82" s="13" t="n">
        <v>0.782601</v>
      </c>
      <c r="O82" s="13" t="n">
        <v>0.841283</v>
      </c>
      <c r="P82" s="13" t="n">
        <v>0.8961209999999999</v>
      </c>
      <c r="Q82" s="13" t="n">
        <v>0.946448</v>
      </c>
      <c r="R82" s="13" t="n">
        <v>0.992903</v>
      </c>
      <c r="S82" s="13" t="n">
        <v>1.038003</v>
      </c>
      <c r="T82" s="13" t="n">
        <v>1.081432</v>
      </c>
      <c r="U82" s="13" t="n">
        <v>1.124821</v>
      </c>
      <c r="V82" s="13" t="n">
        <v>1.169906</v>
      </c>
      <c r="W82" s="13" t="n">
        <v>1.213845</v>
      </c>
      <c r="X82" s="13" t="n">
        <v>1.256694</v>
      </c>
      <c r="Y82" s="13" t="n">
        <v>1.299544</v>
      </c>
      <c r="Z82" s="13" t="n">
        <v>1.34976</v>
      </c>
      <c r="AA82" s="13" t="n">
        <v>1.399785</v>
      </c>
      <c r="AB82" s="13" t="n">
        <v>1.450718</v>
      </c>
      <c r="AC82" s="13" t="n">
        <v>1.501894</v>
      </c>
      <c r="AD82" s="13" t="n">
        <v>1.556623</v>
      </c>
      <c r="AE82" s="13" t="n">
        <v>1.616188</v>
      </c>
      <c r="AF82" s="13" t="n">
        <v>1.677338</v>
      </c>
      <c r="AG82" s="13" t="n">
        <v>1.740908</v>
      </c>
      <c r="AH82" s="13" t="n">
        <v>1.808528</v>
      </c>
      <c r="AI82" s="13" t="n">
        <v>1.878502</v>
      </c>
      <c r="AJ82" s="13" t="n">
        <v>1.950521</v>
      </c>
      <c r="AK82" s="5" t="n">
        <v>0.097564</v>
      </c>
    </row>
    <row r="83" ht="15" customHeight="1">
      <c r="A83" s="25" t="inlineStr">
        <is>
          <t>FTE000:fa_plugindiesel</t>
        </is>
      </c>
      <c r="B83" s="7" t="inlineStr">
        <is>
          <t xml:space="preserve">      Plug-in Diesel Hybrid</t>
        </is>
      </c>
      <c r="C83" s="13" t="n">
        <v>0</v>
      </c>
      <c r="D83" s="13" t="n">
        <v>0.235365</v>
      </c>
      <c r="E83" s="13" t="n">
        <v>0.266051</v>
      </c>
      <c r="F83" s="13" t="n">
        <v>0.29672</v>
      </c>
      <c r="G83" s="13" t="n">
        <v>0.328484</v>
      </c>
      <c r="H83" s="13" t="n">
        <v>0.362536</v>
      </c>
      <c r="I83" s="13" t="n">
        <v>0.396107</v>
      </c>
      <c r="J83" s="13" t="n">
        <v>0.427395</v>
      </c>
      <c r="K83" s="13" t="n">
        <v>0.455946</v>
      </c>
      <c r="L83" s="13" t="n">
        <v>0.48131</v>
      </c>
      <c r="M83" s="13" t="n">
        <v>0.501888</v>
      </c>
      <c r="N83" s="13" t="n">
        <v>0.52056</v>
      </c>
      <c r="O83" s="13" t="n">
        <v>0.53429</v>
      </c>
      <c r="P83" s="13" t="n">
        <v>0.544619</v>
      </c>
      <c r="Q83" s="13" t="n">
        <v>0.551885</v>
      </c>
      <c r="R83" s="13" t="n">
        <v>0.557384</v>
      </c>
      <c r="S83" s="13" t="n">
        <v>0.563414</v>
      </c>
      <c r="T83" s="13" t="n">
        <v>0.570997</v>
      </c>
      <c r="U83" s="13" t="n">
        <v>0.582128</v>
      </c>
      <c r="V83" s="13" t="n">
        <v>0.5985</v>
      </c>
      <c r="W83" s="13" t="n">
        <v>0.60921</v>
      </c>
      <c r="X83" s="13" t="n">
        <v>0.617437</v>
      </c>
      <c r="Y83" s="13" t="n">
        <v>0.630455</v>
      </c>
      <c r="Z83" s="13" t="n">
        <v>0.6553870000000001</v>
      </c>
      <c r="AA83" s="13" t="n">
        <v>0.675739</v>
      </c>
      <c r="AB83" s="13" t="n">
        <v>0.69637</v>
      </c>
      <c r="AC83" s="13" t="n">
        <v>0.716969</v>
      </c>
      <c r="AD83" s="13" t="n">
        <v>0.739152</v>
      </c>
      <c r="AE83" s="13" t="n">
        <v>0.763532</v>
      </c>
      <c r="AF83" s="13" t="n">
        <v>0.788595</v>
      </c>
      <c r="AG83" s="13" t="n">
        <v>0.814737</v>
      </c>
      <c r="AH83" s="13" t="n">
        <v>0.842736</v>
      </c>
      <c r="AI83" s="13" t="n">
        <v>0.8718050000000001</v>
      </c>
      <c r="AJ83" s="13" t="n">
        <v>0.901822</v>
      </c>
      <c r="AK83" s="5" t="n">
        <v>0.042871</v>
      </c>
    </row>
    <row r="84" ht="15" customHeight="1">
      <c r="A84" s="25" t="inlineStr">
        <is>
          <t>FTE000:fa_plugingasolin</t>
        </is>
      </c>
      <c r="B84" s="7" t="inlineStr">
        <is>
          <t xml:space="preserve">      Plug-in Gasoline Hybrid</t>
        </is>
      </c>
      <c r="C84" s="13" t="n">
        <v>0</v>
      </c>
      <c r="D84" s="13" t="n">
        <v>0.204302</v>
      </c>
      <c r="E84" s="13" t="n">
        <v>0.234497</v>
      </c>
      <c r="F84" s="13" t="n">
        <v>0.264505</v>
      </c>
      <c r="G84" s="13" t="n">
        <v>0.295426</v>
      </c>
      <c r="H84" s="13" t="n">
        <v>0.328775</v>
      </c>
      <c r="I84" s="13" t="n">
        <v>0.361892</v>
      </c>
      <c r="J84" s="13" t="n">
        <v>0.393122</v>
      </c>
      <c r="K84" s="13" t="n">
        <v>0.422093</v>
      </c>
      <c r="L84" s="13" t="n">
        <v>0.448327</v>
      </c>
      <c r="M84" s="13" t="n">
        <v>0.470265</v>
      </c>
      <c r="N84" s="13" t="n">
        <v>0.490556</v>
      </c>
      <c r="O84" s="13" t="n">
        <v>0.506238</v>
      </c>
      <c r="P84" s="13" t="n">
        <v>0.518833</v>
      </c>
      <c r="Q84" s="13" t="n">
        <v>0.528575</v>
      </c>
      <c r="R84" s="13" t="n">
        <v>0.536574</v>
      </c>
      <c r="S84" s="13" t="n">
        <v>0.544929</v>
      </c>
      <c r="T84" s="13" t="n">
        <v>0.554312</v>
      </c>
      <c r="U84" s="13" t="n">
        <v>0.566771</v>
      </c>
      <c r="V84" s="13" t="n">
        <v>0.583782</v>
      </c>
      <c r="W84" s="13" t="n">
        <v>0.59594</v>
      </c>
      <c r="X84" s="13" t="n">
        <v>0.60617</v>
      </c>
      <c r="Y84" s="13" t="n">
        <v>0.62046</v>
      </c>
      <c r="Z84" s="13" t="n">
        <v>0.645288</v>
      </c>
      <c r="AA84" s="13" t="n">
        <v>0.666265</v>
      </c>
      <c r="AB84" s="13" t="n">
        <v>0.687543</v>
      </c>
      <c r="AC84" s="13" t="n">
        <v>0.708798</v>
      </c>
      <c r="AD84" s="13" t="n">
        <v>0.731594</v>
      </c>
      <c r="AE84" s="13" t="n">
        <v>0.756524</v>
      </c>
      <c r="AF84" s="13" t="n">
        <v>0.782144</v>
      </c>
      <c r="AG84" s="13" t="n">
        <v>0.808839</v>
      </c>
      <c r="AH84" s="13" t="n">
        <v>0.837371</v>
      </c>
      <c r="AI84" s="13" t="n">
        <v>0.866953</v>
      </c>
      <c r="AJ84" s="13" t="n">
        <v>0.897459</v>
      </c>
      <c r="AK84" s="5" t="n">
        <v>0.047335</v>
      </c>
    </row>
    <row r="85" ht="15" customHeight="1">
      <c r="A85" s="25" t="inlineStr">
        <is>
          <t>FTE000:fa_fuelcell</t>
        </is>
      </c>
      <c r="B85" s="7" t="inlineStr">
        <is>
          <t xml:space="preserve">      Fuel Cell</t>
        </is>
      </c>
      <c r="C85" s="13" t="n">
        <v>0</v>
      </c>
      <c r="D85" s="13" t="n">
        <v>0.05883</v>
      </c>
      <c r="E85" s="13" t="n">
        <v>0.121207</v>
      </c>
      <c r="F85" s="13" t="n">
        <v>0.180079</v>
      </c>
      <c r="G85" s="13" t="n">
        <v>0.238354</v>
      </c>
      <c r="H85" s="13" t="n">
        <v>0.302706</v>
      </c>
      <c r="I85" s="13" t="n">
        <v>0.36845</v>
      </c>
      <c r="J85" s="13" t="n">
        <v>0.434244</v>
      </c>
      <c r="K85" s="13" t="n">
        <v>0.5009169999999999</v>
      </c>
      <c r="L85" s="13" t="n">
        <v>0.568344</v>
      </c>
      <c r="M85" s="13" t="n">
        <v>0.634413</v>
      </c>
      <c r="N85" s="13" t="n">
        <v>0.701421</v>
      </c>
      <c r="O85" s="13" t="n">
        <v>0.765471</v>
      </c>
      <c r="P85" s="13" t="n">
        <v>0.827983</v>
      </c>
      <c r="Q85" s="13" t="n">
        <v>0.888074</v>
      </c>
      <c r="R85" s="13" t="n">
        <v>0.945696</v>
      </c>
      <c r="S85" s="13" t="n">
        <v>1.002478</v>
      </c>
      <c r="T85" s="13" t="n">
        <v>1.057791</v>
      </c>
      <c r="U85" s="13" t="n">
        <v>1.112596</v>
      </c>
      <c r="V85" s="13" t="n">
        <v>1.168111</v>
      </c>
      <c r="W85" s="13" t="n">
        <v>1.223305</v>
      </c>
      <c r="X85" s="13" t="n">
        <v>1.277749</v>
      </c>
      <c r="Y85" s="13" t="n">
        <v>1.331054</v>
      </c>
      <c r="Z85" s="13" t="n">
        <v>1.389543</v>
      </c>
      <c r="AA85" s="13" t="n">
        <v>1.447911</v>
      </c>
      <c r="AB85" s="13" t="n">
        <v>1.50663</v>
      </c>
      <c r="AC85" s="13" t="n">
        <v>1.565062</v>
      </c>
      <c r="AD85" s="13" t="n">
        <v>1.626627</v>
      </c>
      <c r="AE85" s="13" t="n">
        <v>1.692785</v>
      </c>
      <c r="AF85" s="13" t="n">
        <v>1.760207</v>
      </c>
      <c r="AG85" s="13" t="n">
        <v>1.829885</v>
      </c>
      <c r="AH85" s="13" t="n">
        <v>1.903619</v>
      </c>
      <c r="AI85" s="13" t="n">
        <v>1.979681</v>
      </c>
      <c r="AJ85" s="13" t="n">
        <v>2.057746</v>
      </c>
      <c r="AK85" s="5" t="n">
        <v>0.11749</v>
      </c>
    </row>
    <row r="86" ht="15" customHeight="1">
      <c r="A86" s="25" t="inlineStr">
        <is>
          <t>FTE000:fa_HeavySubtotal</t>
        </is>
      </c>
      <c r="B86" s="7" t="inlineStr">
        <is>
          <t xml:space="preserve">        Heavy Subtotal</t>
        </is>
      </c>
      <c r="C86" s="13" t="n">
        <v>4151.007324</v>
      </c>
      <c r="D86" s="13" t="n">
        <v>4210.748535</v>
      </c>
      <c r="E86" s="13" t="n">
        <v>4281.208008</v>
      </c>
      <c r="F86" s="13" t="n">
        <v>4281.510742</v>
      </c>
      <c r="G86" s="13" t="n">
        <v>4257.682617</v>
      </c>
      <c r="H86" s="13" t="n">
        <v>4247.935547</v>
      </c>
      <c r="I86" s="13" t="n">
        <v>4236.354004</v>
      </c>
      <c r="J86" s="13" t="n">
        <v>4217.242188</v>
      </c>
      <c r="K86" s="13" t="n">
        <v>4196.799316</v>
      </c>
      <c r="L86" s="13" t="n">
        <v>4171.531738</v>
      </c>
      <c r="M86" s="13" t="n">
        <v>4129.416504</v>
      </c>
      <c r="N86" s="13" t="n">
        <v>4088.790771</v>
      </c>
      <c r="O86" s="13" t="n">
        <v>4036.515137</v>
      </c>
      <c r="P86" s="13" t="n">
        <v>3988.393311</v>
      </c>
      <c r="Q86" s="13" t="n">
        <v>3942.698486</v>
      </c>
      <c r="R86" s="13" t="n">
        <v>3901.040771</v>
      </c>
      <c r="S86" s="13" t="n">
        <v>3862.835693</v>
      </c>
      <c r="T86" s="13" t="n">
        <v>3835.99707</v>
      </c>
      <c r="U86" s="13" t="n">
        <v>3822.894287</v>
      </c>
      <c r="V86" s="13" t="n">
        <v>3811.738525</v>
      </c>
      <c r="W86" s="13" t="n">
        <v>3810.044434</v>
      </c>
      <c r="X86" s="13" t="n">
        <v>3808.847168</v>
      </c>
      <c r="Y86" s="13" t="n">
        <v>3810.486328</v>
      </c>
      <c r="Z86" s="13" t="n">
        <v>3801.093018</v>
      </c>
      <c r="AA86" s="13" t="n">
        <v>3806.554688</v>
      </c>
      <c r="AB86" s="13" t="n">
        <v>3809.958008</v>
      </c>
      <c r="AC86" s="13" t="n">
        <v>3816.503174</v>
      </c>
      <c r="AD86" s="13" t="n">
        <v>3831.634766</v>
      </c>
      <c r="AE86" s="13" t="n">
        <v>3849.457764</v>
      </c>
      <c r="AF86" s="13" t="n">
        <v>3865.188477</v>
      </c>
      <c r="AG86" s="13" t="n">
        <v>3884.507812</v>
      </c>
      <c r="AH86" s="13" t="n">
        <v>3905.968262</v>
      </c>
      <c r="AI86" s="13" t="n">
        <v>3920.390625</v>
      </c>
      <c r="AJ86" s="13" t="n">
        <v>3938.53833</v>
      </c>
      <c r="AK86" s="5" t="n">
        <v>-0.002086</v>
      </c>
    </row>
    <row r="87" ht="15" customHeight="1">
      <c r="B87" s="4" t="inlineStr">
        <is>
          <t xml:space="preserve">    Light Medium, Medium, and Heavy Total</t>
        </is>
      </c>
    </row>
    <row r="88" ht="15" customHeight="1">
      <c r="A88" s="25" t="inlineStr">
        <is>
          <t>FTE000:ga_Diesel</t>
        </is>
      </c>
      <c r="B88" s="7" t="inlineStr">
        <is>
          <t xml:space="preserve">      Diesel</t>
        </is>
      </c>
      <c r="C88" s="13" t="n">
        <v>5085.133789</v>
      </c>
      <c r="D88" s="13" t="n">
        <v>5152.834473</v>
      </c>
      <c r="E88" s="13" t="n">
        <v>5235.771484</v>
      </c>
      <c r="F88" s="13" t="n">
        <v>5241.471191</v>
      </c>
      <c r="G88" s="13" t="n">
        <v>5221.354004</v>
      </c>
      <c r="H88" s="13" t="n">
        <v>5215.794434</v>
      </c>
      <c r="I88" s="13" t="n">
        <v>5208.583008</v>
      </c>
      <c r="J88" s="13" t="n">
        <v>5192.741211</v>
      </c>
      <c r="K88" s="13" t="n">
        <v>5175.052246</v>
      </c>
      <c r="L88" s="13" t="n">
        <v>5151.480957</v>
      </c>
      <c r="M88" s="13" t="n">
        <v>5109.356445</v>
      </c>
      <c r="N88" s="13" t="n">
        <v>5070.961426</v>
      </c>
      <c r="O88" s="13" t="n">
        <v>5019.787109</v>
      </c>
      <c r="P88" s="13" t="n">
        <v>4971.909668</v>
      </c>
      <c r="Q88" s="13" t="n">
        <v>4929.933105</v>
      </c>
      <c r="R88" s="13" t="n">
        <v>4889.452148</v>
      </c>
      <c r="S88" s="13" t="n">
        <v>4853.11377</v>
      </c>
      <c r="T88" s="13" t="n">
        <v>4829.405273</v>
      </c>
      <c r="U88" s="13" t="n">
        <v>4821.916992</v>
      </c>
      <c r="V88" s="13" t="n">
        <v>4816.703125</v>
      </c>
      <c r="W88" s="13" t="n">
        <v>4821.536621</v>
      </c>
      <c r="X88" s="13" t="n">
        <v>4826.731445</v>
      </c>
      <c r="Y88" s="13" t="n">
        <v>4832.444336</v>
      </c>
      <c r="Z88" s="13" t="n">
        <v>4827.989258</v>
      </c>
      <c r="AA88" s="13" t="n">
        <v>4834.860352</v>
      </c>
      <c r="AB88" s="13" t="n">
        <v>4841.712402</v>
      </c>
      <c r="AC88" s="13" t="n">
        <v>4852.124023</v>
      </c>
      <c r="AD88" s="13" t="n">
        <v>4871.436035</v>
      </c>
      <c r="AE88" s="13" t="n">
        <v>4892.876953</v>
      </c>
      <c r="AF88" s="13" t="n">
        <v>4913.021484</v>
      </c>
      <c r="AG88" s="13" t="n">
        <v>4937.663086</v>
      </c>
      <c r="AH88" s="13" t="n">
        <v>4963.981934</v>
      </c>
      <c r="AI88" s="13" t="n">
        <v>4983.683594</v>
      </c>
      <c r="AJ88" s="13" t="n">
        <v>5007.753906</v>
      </c>
      <c r="AK88" s="5" t="n">
        <v>-0.000892</v>
      </c>
    </row>
    <row r="89" ht="15" customHeight="1">
      <c r="A89" s="25" t="inlineStr">
        <is>
          <t>FTE000:ga_Gasoline</t>
        </is>
      </c>
      <c r="B89" s="7" t="inlineStr">
        <is>
          <t xml:space="preserve">      Motor Gasoline</t>
        </is>
      </c>
      <c r="C89" s="13" t="n">
        <v>479.580139</v>
      </c>
      <c r="D89" s="13" t="n">
        <v>475.961914</v>
      </c>
      <c r="E89" s="13" t="n">
        <v>475.694336</v>
      </c>
      <c r="F89" s="13" t="n">
        <v>473.627838</v>
      </c>
      <c r="G89" s="13" t="n">
        <v>471.362457</v>
      </c>
      <c r="H89" s="13" t="n">
        <v>470.086212</v>
      </c>
      <c r="I89" s="13" t="n">
        <v>470.004333</v>
      </c>
      <c r="J89" s="13" t="n">
        <v>471.533691</v>
      </c>
      <c r="K89" s="13" t="n">
        <v>472.575623</v>
      </c>
      <c r="L89" s="13" t="n">
        <v>475.128937</v>
      </c>
      <c r="M89" s="13" t="n">
        <v>476.287506</v>
      </c>
      <c r="N89" s="13" t="n">
        <v>478.731781</v>
      </c>
      <c r="O89" s="13" t="n">
        <v>482.957642</v>
      </c>
      <c r="P89" s="13" t="n">
        <v>484.09137</v>
      </c>
      <c r="Q89" s="13" t="n">
        <v>489.552856</v>
      </c>
      <c r="R89" s="13" t="n">
        <v>492.437531</v>
      </c>
      <c r="S89" s="13" t="n">
        <v>496.203796</v>
      </c>
      <c r="T89" s="13" t="n">
        <v>502.646729</v>
      </c>
      <c r="U89" s="13" t="n">
        <v>509.313263</v>
      </c>
      <c r="V89" s="13" t="n">
        <v>517.599915</v>
      </c>
      <c r="W89" s="13" t="n">
        <v>525.446533</v>
      </c>
      <c r="X89" s="13" t="n">
        <v>535.795288</v>
      </c>
      <c r="Y89" s="13" t="n">
        <v>542.845276</v>
      </c>
      <c r="Z89" s="13" t="n">
        <v>552.465942</v>
      </c>
      <c r="AA89" s="13" t="n">
        <v>560.3845209999999</v>
      </c>
      <c r="AB89" s="13" t="n">
        <v>569.514832</v>
      </c>
      <c r="AC89" s="13" t="n">
        <v>579.586853</v>
      </c>
      <c r="AD89" s="13" t="n">
        <v>589.271912</v>
      </c>
      <c r="AE89" s="13" t="n">
        <v>599.523376</v>
      </c>
      <c r="AF89" s="13" t="n">
        <v>610.044617</v>
      </c>
      <c r="AG89" s="13" t="n">
        <v>621.046509</v>
      </c>
      <c r="AH89" s="13" t="n">
        <v>633.096497</v>
      </c>
      <c r="AI89" s="13" t="n">
        <v>643.639832</v>
      </c>
      <c r="AJ89" s="13" t="n">
        <v>655.443909</v>
      </c>
      <c r="AK89" s="5" t="n">
        <v>0.010049</v>
      </c>
    </row>
    <row r="90" ht="15" customHeight="1">
      <c r="A90" s="25" t="inlineStr">
        <is>
          <t>FTE000:ga_LiquefiedPetr</t>
        </is>
      </c>
      <c r="B90" s="7" t="inlineStr">
        <is>
          <t xml:space="preserve">      Propane</t>
        </is>
      </c>
      <c r="C90" s="13" t="n">
        <v>1.498156</v>
      </c>
      <c r="D90" s="13" t="n">
        <v>1.723063</v>
      </c>
      <c r="E90" s="13" t="n">
        <v>1.953255</v>
      </c>
      <c r="F90" s="13" t="n">
        <v>2.146609</v>
      </c>
      <c r="G90" s="13" t="n">
        <v>2.308614</v>
      </c>
      <c r="H90" s="13" t="n">
        <v>2.456173</v>
      </c>
      <c r="I90" s="13" t="n">
        <v>2.587135</v>
      </c>
      <c r="J90" s="13" t="n">
        <v>2.692057</v>
      </c>
      <c r="K90" s="13" t="n">
        <v>2.796156</v>
      </c>
      <c r="L90" s="13" t="n">
        <v>2.884792</v>
      </c>
      <c r="M90" s="13" t="n">
        <v>2.967321</v>
      </c>
      <c r="N90" s="13" t="n">
        <v>3.020453</v>
      </c>
      <c r="O90" s="13" t="n">
        <v>3.082369</v>
      </c>
      <c r="P90" s="13" t="n">
        <v>3.136817</v>
      </c>
      <c r="Q90" s="13" t="n">
        <v>3.175739</v>
      </c>
      <c r="R90" s="13" t="n">
        <v>3.251039</v>
      </c>
      <c r="S90" s="13" t="n">
        <v>3.326449</v>
      </c>
      <c r="T90" s="13" t="n">
        <v>3.408438</v>
      </c>
      <c r="U90" s="13" t="n">
        <v>3.512938</v>
      </c>
      <c r="V90" s="13" t="n">
        <v>3.62882</v>
      </c>
      <c r="W90" s="13" t="n">
        <v>3.759348</v>
      </c>
      <c r="X90" s="13" t="n">
        <v>3.904456</v>
      </c>
      <c r="Y90" s="13" t="n">
        <v>4.055052</v>
      </c>
      <c r="Z90" s="13" t="n">
        <v>4.221843</v>
      </c>
      <c r="AA90" s="13" t="n">
        <v>4.393282</v>
      </c>
      <c r="AB90" s="13" t="n">
        <v>4.570858</v>
      </c>
      <c r="AC90" s="13" t="n">
        <v>4.752207</v>
      </c>
      <c r="AD90" s="13" t="n">
        <v>4.947836</v>
      </c>
      <c r="AE90" s="13" t="n">
        <v>5.162932</v>
      </c>
      <c r="AF90" s="13" t="n">
        <v>5.388875</v>
      </c>
      <c r="AG90" s="13" t="n">
        <v>5.673164</v>
      </c>
      <c r="AH90" s="13" t="n">
        <v>5.882714</v>
      </c>
      <c r="AI90" s="13" t="n">
        <v>6.142015</v>
      </c>
      <c r="AJ90" s="13" t="n">
        <v>6.42971</v>
      </c>
      <c r="AK90" s="5" t="n">
        <v>0.042009</v>
      </c>
    </row>
    <row r="91" ht="15" customHeight="1">
      <c r="A91" s="25" t="inlineStr">
        <is>
          <t>FTE000:ga_CompressedNat</t>
        </is>
      </c>
      <c r="B91" s="7" t="inlineStr">
        <is>
          <t xml:space="preserve">      Compressed/Liquefied Natural Gas</t>
        </is>
      </c>
      <c r="C91" s="13" t="n">
        <v>38.148586</v>
      </c>
      <c r="D91" s="13" t="n">
        <v>41.969738</v>
      </c>
      <c r="E91" s="13" t="n">
        <v>45.182625</v>
      </c>
      <c r="F91" s="13" t="n">
        <v>47.002899</v>
      </c>
      <c r="G91" s="13" t="n">
        <v>48.040394</v>
      </c>
      <c r="H91" s="13" t="n">
        <v>48.967415</v>
      </c>
      <c r="I91" s="13" t="n">
        <v>49.663383</v>
      </c>
      <c r="J91" s="13" t="n">
        <v>50.090137</v>
      </c>
      <c r="K91" s="13" t="n">
        <v>50.380474</v>
      </c>
      <c r="L91" s="13" t="n">
        <v>50.671722</v>
      </c>
      <c r="M91" s="13" t="n">
        <v>50.900291</v>
      </c>
      <c r="N91" s="13" t="n">
        <v>51.443794</v>
      </c>
      <c r="O91" s="13" t="n">
        <v>52.070347</v>
      </c>
      <c r="P91" s="13" t="n">
        <v>53.034073</v>
      </c>
      <c r="Q91" s="13" t="n">
        <v>54.412018</v>
      </c>
      <c r="R91" s="13" t="n">
        <v>56.326263</v>
      </c>
      <c r="S91" s="13" t="n">
        <v>58.965618</v>
      </c>
      <c r="T91" s="13" t="n">
        <v>62.304531</v>
      </c>
      <c r="U91" s="13" t="n">
        <v>66.323448</v>
      </c>
      <c r="V91" s="13" t="n">
        <v>71.05387899999999</v>
      </c>
      <c r="W91" s="13" t="n">
        <v>76.538673</v>
      </c>
      <c r="X91" s="13" t="n">
        <v>82.900177</v>
      </c>
      <c r="Y91" s="13" t="n">
        <v>90.034897</v>
      </c>
      <c r="Z91" s="13" t="n">
        <v>98.194061</v>
      </c>
      <c r="AA91" s="13" t="n">
        <v>107.214516</v>
      </c>
      <c r="AB91" s="13" t="n">
        <v>117.106804</v>
      </c>
      <c r="AC91" s="13" t="n">
        <v>128.000687</v>
      </c>
      <c r="AD91" s="13" t="n">
        <v>140.155212</v>
      </c>
      <c r="AE91" s="13" t="n">
        <v>153.600067</v>
      </c>
      <c r="AF91" s="13" t="n">
        <v>168.019409</v>
      </c>
      <c r="AG91" s="13" t="n">
        <v>183.198959</v>
      </c>
      <c r="AH91" s="13" t="n">
        <v>199.472427</v>
      </c>
      <c r="AI91" s="13" t="n">
        <v>216.065125</v>
      </c>
      <c r="AJ91" s="13" t="n">
        <v>233.042587</v>
      </c>
      <c r="AK91" s="5" t="n">
        <v>0.055032</v>
      </c>
    </row>
    <row r="92" ht="15" customHeight="1">
      <c r="A92" s="25" t="inlineStr">
        <is>
          <t>FTE000:ga_ethanolflex</t>
        </is>
      </c>
      <c r="B92" s="7" t="inlineStr">
        <is>
          <t xml:space="preserve">      Ethanol-Flex Fuel</t>
        </is>
      </c>
      <c r="C92" s="13" t="n">
        <v>45.344753</v>
      </c>
      <c r="D92" s="13" t="n">
        <v>51.418549</v>
      </c>
      <c r="E92" s="13" t="n">
        <v>57.268444</v>
      </c>
      <c r="F92" s="13" t="n">
        <v>62.441048</v>
      </c>
      <c r="G92" s="13" t="n">
        <v>67.240799</v>
      </c>
      <c r="H92" s="13" t="n">
        <v>71.58833300000001</v>
      </c>
      <c r="I92" s="13" t="n">
        <v>75.796684</v>
      </c>
      <c r="J92" s="13" t="n">
        <v>79.820061</v>
      </c>
      <c r="K92" s="13" t="n">
        <v>83.744339</v>
      </c>
      <c r="L92" s="13" t="n">
        <v>87.625175</v>
      </c>
      <c r="M92" s="13" t="n">
        <v>91.29641700000001</v>
      </c>
      <c r="N92" s="13" t="n">
        <v>95.460205</v>
      </c>
      <c r="O92" s="13" t="n">
        <v>99.540672</v>
      </c>
      <c r="P92" s="13" t="n">
        <v>103.854034</v>
      </c>
      <c r="Q92" s="13" t="n">
        <v>108.301346</v>
      </c>
      <c r="R92" s="13" t="n">
        <v>112.927673</v>
      </c>
      <c r="S92" s="13" t="n">
        <v>117.85994</v>
      </c>
      <c r="T92" s="13" t="n">
        <v>122.815384</v>
      </c>
      <c r="U92" s="13" t="n">
        <v>127.955368</v>
      </c>
      <c r="V92" s="13" t="n">
        <v>133.323395</v>
      </c>
      <c r="W92" s="13" t="n">
        <v>139.003937</v>
      </c>
      <c r="X92" s="13" t="n">
        <v>144.885864</v>
      </c>
      <c r="Y92" s="13" t="n">
        <v>151.118088</v>
      </c>
      <c r="Z92" s="13" t="n">
        <v>158.009232</v>
      </c>
      <c r="AA92" s="13" t="n">
        <v>165.098206</v>
      </c>
      <c r="AB92" s="13" t="n">
        <v>172.45459</v>
      </c>
      <c r="AC92" s="13" t="n">
        <v>179.977631</v>
      </c>
      <c r="AD92" s="13" t="n">
        <v>187.991882</v>
      </c>
      <c r="AE92" s="13" t="n">
        <v>196.685715</v>
      </c>
      <c r="AF92" s="13" t="n">
        <v>205.717133</v>
      </c>
      <c r="AG92" s="13" t="n">
        <v>215.170868</v>
      </c>
      <c r="AH92" s="13" t="n">
        <v>224.902557</v>
      </c>
      <c r="AI92" s="13" t="n">
        <v>235.330566</v>
      </c>
      <c r="AJ92" s="13" t="n">
        <v>246.058502</v>
      </c>
      <c r="AK92" s="5" t="n">
        <v>0.050141</v>
      </c>
    </row>
    <row r="93" ht="15" customHeight="1">
      <c r="A93" s="25" t="inlineStr">
        <is>
          <t>FTE000:ga_electric</t>
        </is>
      </c>
      <c r="B93" s="7" t="inlineStr">
        <is>
          <t xml:space="preserve">      Electric</t>
        </is>
      </c>
      <c r="C93" s="13" t="n">
        <v>0.008045999999999999</v>
      </c>
      <c r="D93" s="13" t="n">
        <v>0.458156</v>
      </c>
      <c r="E93" s="13" t="n">
        <v>0.902208</v>
      </c>
      <c r="F93" s="13" t="n">
        <v>1.332891</v>
      </c>
      <c r="G93" s="13" t="n">
        <v>1.754051</v>
      </c>
      <c r="H93" s="13" t="n">
        <v>2.194497</v>
      </c>
      <c r="I93" s="13" t="n">
        <v>2.635152</v>
      </c>
      <c r="J93" s="13" t="n">
        <v>3.066756</v>
      </c>
      <c r="K93" s="13" t="n">
        <v>3.4924</v>
      </c>
      <c r="L93" s="13" t="n">
        <v>3.912706</v>
      </c>
      <c r="M93" s="13" t="n">
        <v>4.317757</v>
      </c>
      <c r="N93" s="13" t="n">
        <v>4.737212</v>
      </c>
      <c r="O93" s="13" t="n">
        <v>5.141618</v>
      </c>
      <c r="P93" s="13" t="n">
        <v>5.54675</v>
      </c>
      <c r="Q93" s="13" t="n">
        <v>5.953703</v>
      </c>
      <c r="R93" s="13" t="n">
        <v>6.365026</v>
      </c>
      <c r="S93" s="13" t="n">
        <v>6.796158</v>
      </c>
      <c r="T93" s="13" t="n">
        <v>7.243669</v>
      </c>
      <c r="U93" s="13" t="n">
        <v>7.712809</v>
      </c>
      <c r="V93" s="13" t="n">
        <v>8.207750000000001</v>
      </c>
      <c r="W93" s="13" t="n">
        <v>8.713758</v>
      </c>
      <c r="X93" s="13" t="n">
        <v>9.241878</v>
      </c>
      <c r="Y93" s="13" t="n">
        <v>9.78261</v>
      </c>
      <c r="Z93" s="13" t="n">
        <v>10.366741</v>
      </c>
      <c r="AA93" s="13" t="n">
        <v>10.953445</v>
      </c>
      <c r="AB93" s="13" t="n">
        <v>11.549804</v>
      </c>
      <c r="AC93" s="13" t="n">
        <v>12.151619</v>
      </c>
      <c r="AD93" s="13" t="n">
        <v>12.788078</v>
      </c>
      <c r="AE93" s="13" t="n">
        <v>13.474336</v>
      </c>
      <c r="AF93" s="13" t="n">
        <v>14.188475</v>
      </c>
      <c r="AG93" s="13" t="n">
        <v>14.937691</v>
      </c>
      <c r="AH93" s="13" t="n">
        <v>15.740469</v>
      </c>
      <c r="AI93" s="13" t="n">
        <v>16.587248</v>
      </c>
      <c r="AJ93" s="13" t="n">
        <v>17.483459</v>
      </c>
      <c r="AK93" s="5" t="n">
        <v>0.120535</v>
      </c>
    </row>
    <row r="94" ht="15" customHeight="1">
      <c r="A94" s="25" t="inlineStr">
        <is>
          <t>FTE000:ga_plugindiesel</t>
        </is>
      </c>
      <c r="B94" s="7" t="inlineStr">
        <is>
          <t xml:space="preserve">      Plug-in Diesel Hybrid</t>
        </is>
      </c>
      <c r="C94" s="13" t="n">
        <v>0</v>
      </c>
      <c r="D94" s="13" t="n">
        <v>0.340589</v>
      </c>
      <c r="E94" s="13" t="n">
        <v>0.482098</v>
      </c>
      <c r="F94" s="13" t="n">
        <v>0.650295</v>
      </c>
      <c r="G94" s="13" t="n">
        <v>0.812229</v>
      </c>
      <c r="H94" s="13" t="n">
        <v>0.98329</v>
      </c>
      <c r="I94" s="13" t="n">
        <v>1.151776</v>
      </c>
      <c r="J94" s="13" t="n">
        <v>1.313405</v>
      </c>
      <c r="K94" s="13" t="n">
        <v>1.469606</v>
      </c>
      <c r="L94" s="13" t="n">
        <v>1.62043</v>
      </c>
      <c r="M94" s="13" t="n">
        <v>1.760818</v>
      </c>
      <c r="N94" s="13" t="n">
        <v>1.903393</v>
      </c>
      <c r="O94" s="13" t="n">
        <v>2.036162</v>
      </c>
      <c r="P94" s="13" t="n">
        <v>2.165804</v>
      </c>
      <c r="Q94" s="13" t="n">
        <v>2.293449</v>
      </c>
      <c r="R94" s="13" t="n">
        <v>2.42161</v>
      </c>
      <c r="S94" s="13" t="n">
        <v>2.558638</v>
      </c>
      <c r="T94" s="13" t="n">
        <v>2.702866</v>
      </c>
      <c r="U94" s="13" t="n">
        <v>2.857507</v>
      </c>
      <c r="V94" s="13" t="n">
        <v>3.024769</v>
      </c>
      <c r="W94" s="13" t="n">
        <v>3.189856</v>
      </c>
      <c r="X94" s="13" t="n">
        <v>3.36197</v>
      </c>
      <c r="Y94" s="13" t="n">
        <v>3.543996</v>
      </c>
      <c r="Z94" s="13" t="n">
        <v>3.750729</v>
      </c>
      <c r="AA94" s="13" t="n">
        <v>3.956427</v>
      </c>
      <c r="AB94" s="13" t="n">
        <v>4.168133</v>
      </c>
      <c r="AC94" s="13" t="n">
        <v>4.382341</v>
      </c>
      <c r="AD94" s="13" t="n">
        <v>4.609071</v>
      </c>
      <c r="AE94" s="13" t="n">
        <v>4.853898</v>
      </c>
      <c r="AF94" s="13" t="n">
        <v>5.108563</v>
      </c>
      <c r="AG94" s="13" t="n">
        <v>5.376276</v>
      </c>
      <c r="AH94" s="13" t="n">
        <v>5.663148</v>
      </c>
      <c r="AI94" s="13" t="n">
        <v>5.96563</v>
      </c>
      <c r="AJ94" s="13" t="n">
        <v>6.284258</v>
      </c>
      <c r="AK94" s="5" t="n">
        <v>0.095376</v>
      </c>
    </row>
    <row r="95" ht="15" customHeight="1">
      <c r="A95" s="25" t="inlineStr">
        <is>
          <t>FTE000:ga_plugingasolin</t>
        </is>
      </c>
      <c r="B95" s="7" t="inlineStr">
        <is>
          <t xml:space="preserve">      Plug-in Gasoline Hybrid</t>
        </is>
      </c>
      <c r="C95" s="13" t="n">
        <v>0</v>
      </c>
      <c r="D95" s="13" t="n">
        <v>0.311803</v>
      </c>
      <c r="E95" s="13" t="n">
        <v>0.456372</v>
      </c>
      <c r="F95" s="13" t="n">
        <v>0.628545</v>
      </c>
      <c r="G95" s="13" t="n">
        <v>0.794403</v>
      </c>
      <c r="H95" s="13" t="n">
        <v>0.970758</v>
      </c>
      <c r="I95" s="13" t="n">
        <v>1.145831</v>
      </c>
      <c r="J95" s="13" t="n">
        <v>1.314714</v>
      </c>
      <c r="K95" s="13" t="n">
        <v>1.4786</v>
      </c>
      <c r="L95" s="13" t="n">
        <v>1.637543</v>
      </c>
      <c r="M95" s="13" t="n">
        <v>1.786517</v>
      </c>
      <c r="N95" s="13" t="n">
        <v>1.938469</v>
      </c>
      <c r="O95" s="13" t="n">
        <v>2.080997</v>
      </c>
      <c r="P95" s="13" t="n">
        <v>2.221042</v>
      </c>
      <c r="Q95" s="13" t="n">
        <v>2.35907</v>
      </c>
      <c r="R95" s="13" t="n">
        <v>2.497399</v>
      </c>
      <c r="S95" s="13" t="n">
        <v>2.643327</v>
      </c>
      <c r="T95" s="13" t="n">
        <v>2.796753</v>
      </c>
      <c r="U95" s="13" t="n">
        <v>2.96091</v>
      </c>
      <c r="V95" s="13" t="n">
        <v>3.138291</v>
      </c>
      <c r="W95" s="13" t="n">
        <v>3.315332</v>
      </c>
      <c r="X95" s="13" t="n">
        <v>3.501353</v>
      </c>
      <c r="Y95" s="13" t="n">
        <v>3.697528</v>
      </c>
      <c r="Z95" s="13" t="n">
        <v>3.918428</v>
      </c>
      <c r="AA95" s="13" t="n">
        <v>4.139825</v>
      </c>
      <c r="AB95" s="13" t="n">
        <v>4.367954</v>
      </c>
      <c r="AC95" s="13" t="n">
        <v>4.599025</v>
      </c>
      <c r="AD95" s="13" t="n">
        <v>4.843424</v>
      </c>
      <c r="AE95" s="13" t="n">
        <v>5.106886</v>
      </c>
      <c r="AF95" s="13" t="n">
        <v>5.380712</v>
      </c>
      <c r="AG95" s="13" t="n">
        <v>5.668156</v>
      </c>
      <c r="AH95" s="13" t="n">
        <v>5.975496</v>
      </c>
      <c r="AI95" s="13" t="n">
        <v>6.299103</v>
      </c>
      <c r="AJ95" s="13" t="n">
        <v>6.639544</v>
      </c>
      <c r="AK95" s="5" t="n">
        <v>0.100292</v>
      </c>
    </row>
    <row r="96" ht="15" customHeight="1">
      <c r="A96" s="25" t="inlineStr">
        <is>
          <t>FTE000:ga_fuelcell</t>
        </is>
      </c>
      <c r="B96" s="7" t="inlineStr">
        <is>
          <t xml:space="preserve">      Fuel Cell</t>
        </is>
      </c>
      <c r="C96" s="13" t="n">
        <v>0</v>
      </c>
      <c r="D96" s="13" t="n">
        <v>0.241363</v>
      </c>
      <c r="E96" s="13" t="n">
        <v>0.50012</v>
      </c>
      <c r="F96" s="13" t="n">
        <v>0.739795</v>
      </c>
      <c r="G96" s="13" t="n">
        <v>0.971506</v>
      </c>
      <c r="H96" s="13" t="n">
        <v>1.225471</v>
      </c>
      <c r="I96" s="13" t="n">
        <v>1.481001</v>
      </c>
      <c r="J96" s="13" t="n">
        <v>1.733284</v>
      </c>
      <c r="K96" s="13" t="n">
        <v>1.988617</v>
      </c>
      <c r="L96" s="13" t="n">
        <v>2.24914</v>
      </c>
      <c r="M96" s="13" t="n">
        <v>2.508825</v>
      </c>
      <c r="N96" s="13" t="n">
        <v>2.778879</v>
      </c>
      <c r="O96" s="13" t="n">
        <v>3.047051</v>
      </c>
      <c r="P96" s="13" t="n">
        <v>3.322155</v>
      </c>
      <c r="Q96" s="13" t="n">
        <v>3.602406</v>
      </c>
      <c r="R96" s="13" t="n">
        <v>3.888457</v>
      </c>
      <c r="S96" s="13" t="n">
        <v>4.187833</v>
      </c>
      <c r="T96" s="13" t="n">
        <v>4.49808</v>
      </c>
      <c r="U96" s="13" t="n">
        <v>4.819761</v>
      </c>
      <c r="V96" s="13" t="n">
        <v>5.155105</v>
      </c>
      <c r="W96" s="13" t="n">
        <v>5.497068</v>
      </c>
      <c r="X96" s="13" t="n">
        <v>5.85605</v>
      </c>
      <c r="Y96" s="13" t="n">
        <v>6.226106</v>
      </c>
      <c r="Z96" s="13" t="n">
        <v>6.626019</v>
      </c>
      <c r="AA96" s="13" t="n">
        <v>7.035265</v>
      </c>
      <c r="AB96" s="13" t="n">
        <v>7.459069</v>
      </c>
      <c r="AC96" s="13" t="n">
        <v>7.894516</v>
      </c>
      <c r="AD96" s="13" t="n">
        <v>8.357041000000001</v>
      </c>
      <c r="AE96" s="13" t="n">
        <v>8.856513</v>
      </c>
      <c r="AF96" s="13" t="n">
        <v>9.375849000000001</v>
      </c>
      <c r="AG96" s="13" t="n">
        <v>9.922223000000001</v>
      </c>
      <c r="AH96" s="13" t="n">
        <v>10.505863</v>
      </c>
      <c r="AI96" s="13" t="n">
        <v>11.119581</v>
      </c>
      <c r="AJ96" s="13" t="n">
        <v>11.763826</v>
      </c>
      <c r="AK96" s="5" t="n">
        <v>0.129136</v>
      </c>
    </row>
    <row r="97" ht="15" customHeight="1">
      <c r="A97" s="25" t="inlineStr">
        <is>
          <t>FTE000:ga_Total</t>
        </is>
      </c>
      <c r="B97" s="4" t="inlineStr">
        <is>
          <t xml:space="preserve">        Total Consumption</t>
        </is>
      </c>
      <c r="C97" s="14" t="n">
        <v>5649.710449</v>
      </c>
      <c r="D97" s="14" t="n">
        <v>5725.26123</v>
      </c>
      <c r="E97" s="14" t="n">
        <v>5818.210449</v>
      </c>
      <c r="F97" s="14" t="n">
        <v>5830.036621</v>
      </c>
      <c r="G97" s="14" t="n">
        <v>5814.636719</v>
      </c>
      <c r="H97" s="14" t="n">
        <v>5814.26709</v>
      </c>
      <c r="I97" s="14" t="n">
        <v>5813.047852</v>
      </c>
      <c r="J97" s="14" t="n">
        <v>5804.307129</v>
      </c>
      <c r="K97" s="14" t="n">
        <v>5792.979492</v>
      </c>
      <c r="L97" s="14" t="n">
        <v>5777.208984</v>
      </c>
      <c r="M97" s="14" t="n">
        <v>5741.184082</v>
      </c>
      <c r="N97" s="14" t="n">
        <v>5710.974609</v>
      </c>
      <c r="O97" s="14" t="n">
        <v>5669.742188</v>
      </c>
      <c r="P97" s="14" t="n">
        <v>5629.28125</v>
      </c>
      <c r="Q97" s="14" t="n">
        <v>5599.581055</v>
      </c>
      <c r="R97" s="14" t="n">
        <v>5569.568848</v>
      </c>
      <c r="S97" s="14" t="n">
        <v>5545.65332</v>
      </c>
      <c r="T97" s="14" t="n">
        <v>5537.82373</v>
      </c>
      <c r="U97" s="14" t="n">
        <v>5547.370117</v>
      </c>
      <c r="V97" s="14" t="n">
        <v>5561.831055</v>
      </c>
      <c r="W97" s="14" t="n">
        <v>5586.999023</v>
      </c>
      <c r="X97" s="14" t="n">
        <v>5616.178223</v>
      </c>
      <c r="Y97" s="14" t="n">
        <v>5643.746582</v>
      </c>
      <c r="Z97" s="14" t="n">
        <v>5665.544434</v>
      </c>
      <c r="AA97" s="14" t="n">
        <v>5698.036133</v>
      </c>
      <c r="AB97" s="14" t="n">
        <v>5732.903809</v>
      </c>
      <c r="AC97" s="14" t="n">
        <v>5773.471191</v>
      </c>
      <c r="AD97" s="14" t="n">
        <v>5824.402344</v>
      </c>
      <c r="AE97" s="14" t="n">
        <v>5880.141602</v>
      </c>
      <c r="AF97" s="14" t="n">
        <v>5936.244629</v>
      </c>
      <c r="AG97" s="14" t="n">
        <v>5998.658203</v>
      </c>
      <c r="AH97" s="14" t="n">
        <v>6065.219238</v>
      </c>
      <c r="AI97" s="14" t="n">
        <v>6124.834961</v>
      </c>
      <c r="AJ97" s="14" t="n">
        <v>6190.899414</v>
      </c>
      <c r="AK97" s="2" t="n">
        <v>0.002447</v>
      </c>
    </row>
    <row r="99" ht="15" customHeight="1">
      <c r="B99" s="4" t="inlineStr">
        <is>
          <t xml:space="preserve">  Fuel Efficiency (miles per gallon)</t>
        </is>
      </c>
    </row>
    <row r="100" ht="15" customHeight="1">
      <c r="B100" s="4" t="inlineStr">
        <is>
          <t xml:space="preserve">    Light Medium</t>
        </is>
      </c>
    </row>
    <row r="101" ht="15" customHeight="1">
      <c r="A101" s="25" t="inlineStr">
        <is>
          <t>FTE000:lm_mpg_stk_Dies</t>
        </is>
      </c>
      <c r="B101" s="7" t="inlineStr">
        <is>
          <t xml:space="preserve">      Diesel</t>
        </is>
      </c>
      <c r="C101" s="13" t="n">
        <v>13.859468</v>
      </c>
      <c r="D101" s="13" t="n">
        <v>14.061616</v>
      </c>
      <c r="E101" s="13" t="n">
        <v>14.262646</v>
      </c>
      <c r="F101" s="13" t="n">
        <v>14.450768</v>
      </c>
      <c r="G101" s="13" t="n">
        <v>14.643349</v>
      </c>
      <c r="H101" s="13" t="n">
        <v>14.837282</v>
      </c>
      <c r="I101" s="13" t="n">
        <v>15.041568</v>
      </c>
      <c r="J101" s="13" t="n">
        <v>15.262869</v>
      </c>
      <c r="K101" s="13" t="n">
        <v>15.507499</v>
      </c>
      <c r="L101" s="13" t="n">
        <v>15.774554</v>
      </c>
      <c r="M101" s="13" t="n">
        <v>16.058247</v>
      </c>
      <c r="N101" s="13" t="n">
        <v>16.332443</v>
      </c>
      <c r="O101" s="13" t="n">
        <v>16.594639</v>
      </c>
      <c r="P101" s="13" t="n">
        <v>16.841763</v>
      </c>
      <c r="Q101" s="13" t="n">
        <v>17.064106</v>
      </c>
      <c r="R101" s="13" t="n">
        <v>17.267914</v>
      </c>
      <c r="S101" s="13" t="n">
        <v>17.458427</v>
      </c>
      <c r="T101" s="13" t="n">
        <v>17.626957</v>
      </c>
      <c r="U101" s="13" t="n">
        <v>17.769615</v>
      </c>
      <c r="V101" s="13" t="n">
        <v>17.904766</v>
      </c>
      <c r="W101" s="13" t="n">
        <v>18.031467</v>
      </c>
      <c r="X101" s="13" t="n">
        <v>18.153488</v>
      </c>
      <c r="Y101" s="13" t="n">
        <v>18.272448</v>
      </c>
      <c r="Z101" s="13" t="n">
        <v>18.380135</v>
      </c>
      <c r="AA101" s="13" t="n">
        <v>18.49053</v>
      </c>
      <c r="AB101" s="13" t="n">
        <v>18.588657</v>
      </c>
      <c r="AC101" s="13" t="n">
        <v>18.675037</v>
      </c>
      <c r="AD101" s="13" t="n">
        <v>18.759951</v>
      </c>
      <c r="AE101" s="13" t="n">
        <v>18.844301</v>
      </c>
      <c r="AF101" s="13" t="n">
        <v>18.916855</v>
      </c>
      <c r="AG101" s="13" t="n">
        <v>18.977341</v>
      </c>
      <c r="AH101" s="13" t="n">
        <v>19.037716</v>
      </c>
      <c r="AI101" s="13" t="n">
        <v>19.088861</v>
      </c>
      <c r="AJ101" s="13" t="n">
        <v>19.133236</v>
      </c>
      <c r="AK101" s="5" t="n">
        <v>0.009671000000000001</v>
      </c>
    </row>
    <row r="102" ht="15" customHeight="1">
      <c r="A102" s="25" t="inlineStr">
        <is>
          <t>FTE000:lm_mpg_stk_Gas</t>
        </is>
      </c>
      <c r="B102" s="7" t="inlineStr">
        <is>
          <t xml:space="preserve">      Motor Gasoline</t>
        </is>
      </c>
      <c r="C102" s="13" t="n">
        <v>9.601426999999999</v>
      </c>
      <c r="D102" s="13" t="n">
        <v>9.71767</v>
      </c>
      <c r="E102" s="13" t="n">
        <v>9.837092999999999</v>
      </c>
      <c r="F102" s="13" t="n">
        <v>9.956707</v>
      </c>
      <c r="G102" s="13" t="n">
        <v>10.090628</v>
      </c>
      <c r="H102" s="13" t="n">
        <v>10.231546</v>
      </c>
      <c r="I102" s="13" t="n">
        <v>10.383187</v>
      </c>
      <c r="J102" s="13" t="n">
        <v>10.548469</v>
      </c>
      <c r="K102" s="13" t="n">
        <v>10.72849</v>
      </c>
      <c r="L102" s="13" t="n">
        <v>10.922883</v>
      </c>
      <c r="M102" s="13" t="n">
        <v>11.134223</v>
      </c>
      <c r="N102" s="13" t="n">
        <v>11.35048</v>
      </c>
      <c r="O102" s="13" t="n">
        <v>11.569394</v>
      </c>
      <c r="P102" s="13" t="n">
        <v>11.794005</v>
      </c>
      <c r="Q102" s="13" t="n">
        <v>12.012195</v>
      </c>
      <c r="R102" s="13" t="n">
        <v>12.228463</v>
      </c>
      <c r="S102" s="13" t="n">
        <v>12.427379</v>
      </c>
      <c r="T102" s="13" t="n">
        <v>12.619116</v>
      </c>
      <c r="U102" s="13" t="n">
        <v>12.793673</v>
      </c>
      <c r="V102" s="13" t="n">
        <v>12.952105</v>
      </c>
      <c r="W102" s="13" t="n">
        <v>13.100519</v>
      </c>
      <c r="X102" s="13" t="n">
        <v>13.235575</v>
      </c>
      <c r="Y102" s="13" t="n">
        <v>13.367064</v>
      </c>
      <c r="Z102" s="13" t="n">
        <v>13.48026</v>
      </c>
      <c r="AA102" s="13" t="n">
        <v>13.598211</v>
      </c>
      <c r="AB102" s="13" t="n">
        <v>13.702168</v>
      </c>
      <c r="AC102" s="13" t="n">
        <v>13.796742</v>
      </c>
      <c r="AD102" s="13" t="n">
        <v>13.88986</v>
      </c>
      <c r="AE102" s="13" t="n">
        <v>13.983367</v>
      </c>
      <c r="AF102" s="13" t="n">
        <v>14.073128</v>
      </c>
      <c r="AG102" s="13" t="n">
        <v>14.159492</v>
      </c>
      <c r="AH102" s="13" t="n">
        <v>14.249602</v>
      </c>
      <c r="AI102" s="13" t="n">
        <v>14.337173</v>
      </c>
      <c r="AJ102" s="13" t="n">
        <v>14.421823</v>
      </c>
      <c r="AK102" s="5" t="n">
        <v>0.012414</v>
      </c>
    </row>
    <row r="103" ht="15" customHeight="1">
      <c r="A103" s="25" t="inlineStr">
        <is>
          <t>FTE000:lm_mpg_stk_Liq</t>
        </is>
      </c>
      <c r="B103" s="7" t="inlineStr">
        <is>
          <t xml:space="preserve">      Propane</t>
        </is>
      </c>
      <c r="C103" s="13" t="n">
        <v>8.286947</v>
      </c>
      <c r="D103" s="13" t="n">
        <v>10.987607</v>
      </c>
      <c r="E103" s="13" t="n">
        <v>11.542342</v>
      </c>
      <c r="F103" s="13" t="n">
        <v>11.776501</v>
      </c>
      <c r="G103" s="13" t="n">
        <v>11.955535</v>
      </c>
      <c r="H103" s="13" t="n">
        <v>12.099052</v>
      </c>
      <c r="I103" s="13" t="n">
        <v>12.222739</v>
      </c>
      <c r="J103" s="13" t="n">
        <v>12.345481</v>
      </c>
      <c r="K103" s="13" t="n">
        <v>12.479143</v>
      </c>
      <c r="L103" s="13" t="n">
        <v>12.63082</v>
      </c>
      <c r="M103" s="13" t="n">
        <v>12.802272</v>
      </c>
      <c r="N103" s="13" t="n">
        <v>12.956865</v>
      </c>
      <c r="O103" s="13" t="n">
        <v>13.10794</v>
      </c>
      <c r="P103" s="13" t="n">
        <v>13.256165</v>
      </c>
      <c r="Q103" s="13" t="n">
        <v>13.397534</v>
      </c>
      <c r="R103" s="13" t="n">
        <v>13.509879</v>
      </c>
      <c r="S103" s="13" t="n">
        <v>13.624284</v>
      </c>
      <c r="T103" s="13" t="n">
        <v>13.731426</v>
      </c>
      <c r="U103" s="13" t="n">
        <v>13.788865</v>
      </c>
      <c r="V103" s="13" t="n">
        <v>13.837327</v>
      </c>
      <c r="W103" s="13" t="n">
        <v>13.881026</v>
      </c>
      <c r="X103" s="13" t="n">
        <v>13.921916</v>
      </c>
      <c r="Y103" s="13" t="n">
        <v>13.965261</v>
      </c>
      <c r="Z103" s="13" t="n">
        <v>14.011582</v>
      </c>
      <c r="AA103" s="13" t="n">
        <v>14.061924</v>
      </c>
      <c r="AB103" s="13" t="n">
        <v>14.116355</v>
      </c>
      <c r="AC103" s="13" t="n">
        <v>14.174376</v>
      </c>
      <c r="AD103" s="13" t="n">
        <v>14.234536</v>
      </c>
      <c r="AE103" s="13" t="n">
        <v>14.294591</v>
      </c>
      <c r="AF103" s="13" t="n">
        <v>14.351796</v>
      </c>
      <c r="AG103" s="13" t="n">
        <v>14.404704</v>
      </c>
      <c r="AH103" s="13" t="n">
        <v>14.451931</v>
      </c>
      <c r="AI103" s="13" t="n">
        <v>14.49269</v>
      </c>
      <c r="AJ103" s="13" t="n">
        <v>14.515891</v>
      </c>
      <c r="AK103" s="5" t="n">
        <v>0.00874</v>
      </c>
    </row>
    <row r="104" ht="15" customHeight="1">
      <c r="A104" s="25" t="inlineStr">
        <is>
          <t>FTE000:lm_mpg_stk_NGas</t>
        </is>
      </c>
      <c r="B104" s="7" t="inlineStr">
        <is>
          <t xml:space="preserve">      Compressed/Liquefied Natural Gas</t>
        </is>
      </c>
      <c r="C104" s="13" t="n">
        <v>9.982766</v>
      </c>
      <c r="D104" s="13" t="n">
        <v>12.832543</v>
      </c>
      <c r="E104" s="13" t="n">
        <v>12.434029</v>
      </c>
      <c r="F104" s="13" t="n">
        <v>12.302447</v>
      </c>
      <c r="G104" s="13" t="n">
        <v>12.282825</v>
      </c>
      <c r="H104" s="13" t="n">
        <v>12.297175</v>
      </c>
      <c r="I104" s="13" t="n">
        <v>12.331966</v>
      </c>
      <c r="J104" s="13" t="n">
        <v>12.390567</v>
      </c>
      <c r="K104" s="13" t="n">
        <v>12.477798</v>
      </c>
      <c r="L104" s="13" t="n">
        <v>12.592375</v>
      </c>
      <c r="M104" s="13" t="n">
        <v>12.730947</v>
      </c>
      <c r="N104" s="13" t="n">
        <v>12.857705</v>
      </c>
      <c r="O104" s="13" t="n">
        <v>12.98723</v>
      </c>
      <c r="P104" s="13" t="n">
        <v>13.117191</v>
      </c>
      <c r="Q104" s="13" t="n">
        <v>13.244189</v>
      </c>
      <c r="R104" s="13" t="n">
        <v>13.357869</v>
      </c>
      <c r="S104" s="13" t="n">
        <v>13.454177</v>
      </c>
      <c r="T104" s="13" t="n">
        <v>13.534901</v>
      </c>
      <c r="U104" s="13" t="n">
        <v>13.601205</v>
      </c>
      <c r="V104" s="13" t="n">
        <v>13.654995</v>
      </c>
      <c r="W104" s="13" t="n">
        <v>13.69851</v>
      </c>
      <c r="X104" s="13" t="n">
        <v>13.733317</v>
      </c>
      <c r="Y104" s="13" t="n">
        <v>13.761582</v>
      </c>
      <c r="Z104" s="13" t="n">
        <v>13.785436</v>
      </c>
      <c r="AA104" s="13" t="n">
        <v>13.805237</v>
      </c>
      <c r="AB104" s="13" t="n">
        <v>13.821066</v>
      </c>
      <c r="AC104" s="13" t="n">
        <v>13.833309</v>
      </c>
      <c r="AD104" s="13" t="n">
        <v>13.841344</v>
      </c>
      <c r="AE104" s="13" t="n">
        <v>13.846903</v>
      </c>
      <c r="AF104" s="13" t="n">
        <v>13.850352</v>
      </c>
      <c r="AG104" s="13" t="n">
        <v>13.851995</v>
      </c>
      <c r="AH104" s="13" t="n">
        <v>13.852275</v>
      </c>
      <c r="AI104" s="13" t="n">
        <v>13.851996</v>
      </c>
      <c r="AJ104" s="13" t="n">
        <v>13.848711</v>
      </c>
      <c r="AK104" s="5" t="n">
        <v>0.002384</v>
      </c>
    </row>
    <row r="105" ht="15" customHeight="1">
      <c r="A105" s="25" t="inlineStr">
        <is>
          <t>FTE000:lm_mpg_stk_fleck</t>
        </is>
      </c>
      <c r="B105" s="7" t="inlineStr">
        <is>
          <t xml:space="preserve">      Ethanol-Flex Fuel</t>
        </is>
      </c>
      <c r="C105" s="13" t="n">
        <v>9.994039000000001</v>
      </c>
      <c r="D105" s="13" t="n">
        <v>10.060825</v>
      </c>
      <c r="E105" s="13" t="n">
        <v>10.126671</v>
      </c>
      <c r="F105" s="13" t="n">
        <v>10.195044</v>
      </c>
      <c r="G105" s="13" t="n">
        <v>10.286643</v>
      </c>
      <c r="H105" s="13" t="n">
        <v>10.385298</v>
      </c>
      <c r="I105" s="13" t="n">
        <v>10.495941</v>
      </c>
      <c r="J105" s="13" t="n">
        <v>10.620696</v>
      </c>
      <c r="K105" s="13" t="n">
        <v>10.764001</v>
      </c>
      <c r="L105" s="13" t="n">
        <v>10.926545</v>
      </c>
      <c r="M105" s="13" t="n">
        <v>11.104176</v>
      </c>
      <c r="N105" s="13" t="n">
        <v>11.279359</v>
      </c>
      <c r="O105" s="13" t="n">
        <v>11.459263</v>
      </c>
      <c r="P105" s="13" t="n">
        <v>11.646042</v>
      </c>
      <c r="Q105" s="13" t="n">
        <v>11.834645</v>
      </c>
      <c r="R105" s="13" t="n">
        <v>12.016307</v>
      </c>
      <c r="S105" s="13" t="n">
        <v>12.18775</v>
      </c>
      <c r="T105" s="13" t="n">
        <v>12.35394</v>
      </c>
      <c r="U105" s="13" t="n">
        <v>12.511185</v>
      </c>
      <c r="V105" s="13" t="n">
        <v>12.658514</v>
      </c>
      <c r="W105" s="13" t="n">
        <v>12.794083</v>
      </c>
      <c r="X105" s="13" t="n">
        <v>12.91728</v>
      </c>
      <c r="Y105" s="13" t="n">
        <v>13.03038</v>
      </c>
      <c r="Z105" s="13" t="n">
        <v>13.134414</v>
      </c>
      <c r="AA105" s="13" t="n">
        <v>13.227882</v>
      </c>
      <c r="AB105" s="13" t="n">
        <v>13.314416</v>
      </c>
      <c r="AC105" s="13" t="n">
        <v>13.390455</v>
      </c>
      <c r="AD105" s="13" t="n">
        <v>13.458279</v>
      </c>
      <c r="AE105" s="13" t="n">
        <v>13.522811</v>
      </c>
      <c r="AF105" s="13" t="n">
        <v>13.586084</v>
      </c>
      <c r="AG105" s="13" t="n">
        <v>13.644802</v>
      </c>
      <c r="AH105" s="13" t="n">
        <v>13.712543</v>
      </c>
      <c r="AI105" s="13" t="n">
        <v>13.778049</v>
      </c>
      <c r="AJ105" s="13" t="n">
        <v>13.844063</v>
      </c>
      <c r="AK105" s="5" t="n">
        <v>0.010025</v>
      </c>
    </row>
    <row r="106" ht="15" customHeight="1">
      <c r="A106" s="25" t="inlineStr">
        <is>
          <t>FTE000:lm_mpg_stk_eleck</t>
        </is>
      </c>
      <c r="B106" s="7" t="inlineStr">
        <is>
          <t xml:space="preserve">      Electric</t>
        </is>
      </c>
      <c r="C106" s="13" t="n">
        <v>24.122917</v>
      </c>
      <c r="D106" s="13" t="n">
        <v>26.652426</v>
      </c>
      <c r="E106" s="13" t="n">
        <v>26.767748</v>
      </c>
      <c r="F106" s="13" t="n">
        <v>26.818933</v>
      </c>
      <c r="G106" s="13" t="n">
        <v>26.894276</v>
      </c>
      <c r="H106" s="13" t="n">
        <v>26.979792</v>
      </c>
      <c r="I106" s="13" t="n">
        <v>27.076113</v>
      </c>
      <c r="J106" s="13" t="n">
        <v>27.193626</v>
      </c>
      <c r="K106" s="13" t="n">
        <v>27.337215</v>
      </c>
      <c r="L106" s="13" t="n">
        <v>27.507925</v>
      </c>
      <c r="M106" s="13" t="n">
        <v>27.700205</v>
      </c>
      <c r="N106" s="13" t="n">
        <v>27.879494</v>
      </c>
      <c r="O106" s="13" t="n">
        <v>28.05748</v>
      </c>
      <c r="P106" s="13" t="n">
        <v>28.232069</v>
      </c>
      <c r="Q106" s="13" t="n">
        <v>28.397356</v>
      </c>
      <c r="R106" s="13" t="n">
        <v>28.546738</v>
      </c>
      <c r="S106" s="13" t="n">
        <v>28.67746</v>
      </c>
      <c r="T106" s="13" t="n">
        <v>28.789814</v>
      </c>
      <c r="U106" s="13" t="n">
        <v>28.884287</v>
      </c>
      <c r="V106" s="13" t="n">
        <v>28.962601</v>
      </c>
      <c r="W106" s="13" t="n">
        <v>29.029369</v>
      </c>
      <c r="X106" s="13" t="n">
        <v>29.086748</v>
      </c>
      <c r="Y106" s="13" t="n">
        <v>29.136242</v>
      </c>
      <c r="Z106" s="13" t="n">
        <v>29.179108</v>
      </c>
      <c r="AA106" s="13" t="n">
        <v>29.220041</v>
      </c>
      <c r="AB106" s="13" t="n">
        <v>29.260204</v>
      </c>
      <c r="AC106" s="13" t="n">
        <v>29.295481</v>
      </c>
      <c r="AD106" s="13" t="n">
        <v>29.327782</v>
      </c>
      <c r="AE106" s="13" t="n">
        <v>29.356628</v>
      </c>
      <c r="AF106" s="13" t="n">
        <v>29.381596</v>
      </c>
      <c r="AG106" s="13" t="n">
        <v>29.402617</v>
      </c>
      <c r="AH106" s="13" t="n">
        <v>29.418957</v>
      </c>
      <c r="AI106" s="13" t="n">
        <v>29.430889</v>
      </c>
      <c r="AJ106" s="13" t="n">
        <v>29.444931</v>
      </c>
      <c r="AK106" s="5" t="n">
        <v>0.003119</v>
      </c>
    </row>
    <row r="107" ht="15" customHeight="1">
      <c r="A107" s="25" t="inlineStr">
        <is>
          <t>FTE000:lm_mpg_stk_diehy</t>
        </is>
      </c>
      <c r="B107" s="7" t="inlineStr">
        <is>
          <t xml:space="preserve">      Plug-in Diesel Hybrid</t>
        </is>
      </c>
      <c r="C107" s="13" t="n">
        <v>0</v>
      </c>
      <c r="D107" s="13" t="n">
        <v>0</v>
      </c>
      <c r="E107" s="13" t="n">
        <v>0</v>
      </c>
      <c r="F107" s="13" t="n">
        <v>22.599894</v>
      </c>
      <c r="G107" s="13" t="n">
        <v>22.841568</v>
      </c>
      <c r="H107" s="13" t="n">
        <v>23.049238</v>
      </c>
      <c r="I107" s="13" t="n">
        <v>23.260752</v>
      </c>
      <c r="J107" s="13" t="n">
        <v>23.496904</v>
      </c>
      <c r="K107" s="13" t="n">
        <v>23.772263</v>
      </c>
      <c r="L107" s="13" t="n">
        <v>24.096123</v>
      </c>
      <c r="M107" s="13" t="n">
        <v>24.474026</v>
      </c>
      <c r="N107" s="13" t="n">
        <v>24.850952</v>
      </c>
      <c r="O107" s="13" t="n">
        <v>25.263393</v>
      </c>
      <c r="P107" s="13" t="n">
        <v>25.689341</v>
      </c>
      <c r="Q107" s="13" t="n">
        <v>26.089094</v>
      </c>
      <c r="R107" s="13" t="n">
        <v>26.460054</v>
      </c>
      <c r="S107" s="13" t="n">
        <v>26.798435</v>
      </c>
      <c r="T107" s="13" t="n">
        <v>27.105059</v>
      </c>
      <c r="U107" s="13" t="n">
        <v>27.37825</v>
      </c>
      <c r="V107" s="13" t="n">
        <v>27.616936</v>
      </c>
      <c r="W107" s="13" t="n">
        <v>27.823532</v>
      </c>
      <c r="X107" s="13" t="n">
        <v>28.00036</v>
      </c>
      <c r="Y107" s="13" t="n">
        <v>28.156403</v>
      </c>
      <c r="Z107" s="13" t="n">
        <v>28.295444</v>
      </c>
      <c r="AA107" s="13" t="n">
        <v>28.41975</v>
      </c>
      <c r="AB107" s="13" t="n">
        <v>28.531153</v>
      </c>
      <c r="AC107" s="13" t="n">
        <v>28.64201</v>
      </c>
      <c r="AD107" s="13" t="n">
        <v>28.749235</v>
      </c>
      <c r="AE107" s="13" t="n">
        <v>28.850229</v>
      </c>
      <c r="AF107" s="13" t="n">
        <v>28.943285</v>
      </c>
      <c r="AG107" s="13" t="n">
        <v>29.027384</v>
      </c>
      <c r="AH107" s="13" t="n">
        <v>29.101574</v>
      </c>
      <c r="AI107" s="13" t="n">
        <v>29.165483</v>
      </c>
      <c r="AJ107" s="13" t="n">
        <v>29.216835</v>
      </c>
      <c r="AK107" s="5" t="inlineStr">
        <is>
          <t>- -</t>
        </is>
      </c>
    </row>
    <row r="108" ht="15" customHeight="1">
      <c r="A108" s="25" t="inlineStr">
        <is>
          <t>FTE000:lm_mpg_stk_gashy</t>
        </is>
      </c>
      <c r="B108" s="7" t="inlineStr">
        <is>
          <t xml:space="preserve">      Plug-in Gasoline Hybrid</t>
        </is>
      </c>
      <c r="C108" s="13" t="n">
        <v>0</v>
      </c>
      <c r="D108" s="13" t="n">
        <v>0</v>
      </c>
      <c r="E108" s="13" t="n">
        <v>0</v>
      </c>
      <c r="F108" s="13" t="n">
        <v>18.040068</v>
      </c>
      <c r="G108" s="13" t="n">
        <v>18.233736</v>
      </c>
      <c r="H108" s="13" t="n">
        <v>18.351215</v>
      </c>
      <c r="I108" s="13" t="n">
        <v>18.455208</v>
      </c>
      <c r="J108" s="13" t="n">
        <v>18.568346</v>
      </c>
      <c r="K108" s="13" t="n">
        <v>18.702518</v>
      </c>
      <c r="L108" s="13" t="n">
        <v>18.863888</v>
      </c>
      <c r="M108" s="13" t="n">
        <v>19.057432</v>
      </c>
      <c r="N108" s="13" t="n">
        <v>19.238459</v>
      </c>
      <c r="O108" s="13" t="n">
        <v>19.431984</v>
      </c>
      <c r="P108" s="13" t="n">
        <v>19.630426</v>
      </c>
      <c r="Q108" s="13" t="n">
        <v>19.828382</v>
      </c>
      <c r="R108" s="13" t="n">
        <v>20.015451</v>
      </c>
      <c r="S108" s="13" t="n">
        <v>20.184555</v>
      </c>
      <c r="T108" s="13" t="n">
        <v>20.334351</v>
      </c>
      <c r="U108" s="13" t="n">
        <v>20.46335</v>
      </c>
      <c r="V108" s="13" t="n">
        <v>20.572924</v>
      </c>
      <c r="W108" s="13" t="n">
        <v>20.665136</v>
      </c>
      <c r="X108" s="13" t="n">
        <v>20.734514</v>
      </c>
      <c r="Y108" s="13" t="n">
        <v>20.793478</v>
      </c>
      <c r="Z108" s="13" t="n">
        <v>20.845011</v>
      </c>
      <c r="AA108" s="13" t="n">
        <v>20.891014</v>
      </c>
      <c r="AB108" s="13" t="n">
        <v>20.934036</v>
      </c>
      <c r="AC108" s="13" t="n">
        <v>20.980337</v>
      </c>
      <c r="AD108" s="13" t="n">
        <v>21.028578</v>
      </c>
      <c r="AE108" s="13" t="n">
        <v>21.077604</v>
      </c>
      <c r="AF108" s="13" t="n">
        <v>21.126301</v>
      </c>
      <c r="AG108" s="13" t="n">
        <v>21.173639</v>
      </c>
      <c r="AH108" s="13" t="n">
        <v>21.21847</v>
      </c>
      <c r="AI108" s="13" t="n">
        <v>21.258911</v>
      </c>
      <c r="AJ108" s="13" t="n">
        <v>21.293333</v>
      </c>
      <c r="AK108" s="5" t="inlineStr">
        <is>
          <t>- -</t>
        </is>
      </c>
    </row>
    <row r="109" ht="15" customHeight="1">
      <c r="A109" s="25" t="inlineStr">
        <is>
          <t>FTE000:lm_mpg_stk_cel</t>
        </is>
      </c>
      <c r="B109" s="7" t="inlineStr">
        <is>
          <t xml:space="preserve">      Fuel Cell</t>
        </is>
      </c>
      <c r="C109" s="13" t="n">
        <v>0</v>
      </c>
      <c r="D109" s="13" t="n">
        <v>0</v>
      </c>
      <c r="E109" s="13" t="n">
        <v>0</v>
      </c>
      <c r="F109" s="13" t="n">
        <v>0</v>
      </c>
      <c r="G109" s="13" t="n">
        <v>0</v>
      </c>
      <c r="H109" s="13" t="n">
        <v>0</v>
      </c>
      <c r="I109" s="13" t="n">
        <v>0</v>
      </c>
      <c r="J109" s="13" t="n">
        <v>0</v>
      </c>
      <c r="K109" s="13" t="n">
        <v>0</v>
      </c>
      <c r="L109" s="13" t="n">
        <v>0</v>
      </c>
      <c r="M109" s="13" t="n">
        <v>0</v>
      </c>
      <c r="N109" s="13" t="n">
        <v>0</v>
      </c>
      <c r="O109" s="13" t="n">
        <v>0</v>
      </c>
      <c r="P109" s="13" t="n">
        <v>0</v>
      </c>
      <c r="Q109" s="13" t="n">
        <v>0</v>
      </c>
      <c r="R109" s="13" t="n">
        <v>0</v>
      </c>
      <c r="S109" s="13" t="n">
        <v>0</v>
      </c>
      <c r="T109" s="13" t="n">
        <v>0</v>
      </c>
      <c r="U109" s="13" t="n">
        <v>0</v>
      </c>
      <c r="V109" s="13" t="n">
        <v>0</v>
      </c>
      <c r="W109" s="13" t="n">
        <v>0</v>
      </c>
      <c r="X109" s="13" t="n">
        <v>0</v>
      </c>
      <c r="Y109" s="13" t="n">
        <v>0</v>
      </c>
      <c r="Z109" s="13" t="n">
        <v>0</v>
      </c>
      <c r="AA109" s="13" t="n">
        <v>0</v>
      </c>
      <c r="AB109" s="13" t="n">
        <v>0</v>
      </c>
      <c r="AC109" s="13" t="n">
        <v>0</v>
      </c>
      <c r="AD109" s="13" t="n">
        <v>0</v>
      </c>
      <c r="AE109" s="13" t="n">
        <v>0</v>
      </c>
      <c r="AF109" s="13" t="n">
        <v>0</v>
      </c>
      <c r="AG109" s="13" t="n">
        <v>0</v>
      </c>
      <c r="AH109" s="13" t="n">
        <v>0</v>
      </c>
      <c r="AI109" s="13" t="n">
        <v>0</v>
      </c>
      <c r="AJ109" s="13" t="n">
        <v>0</v>
      </c>
      <c r="AK109" s="5" t="inlineStr">
        <is>
          <t>- -</t>
        </is>
      </c>
    </row>
    <row r="110" ht="15" customHeight="1">
      <c r="A110" s="25" t="inlineStr">
        <is>
          <t>FTE000:lm_mpg_stk_total</t>
        </is>
      </c>
      <c r="B110" s="7" t="inlineStr">
        <is>
          <t xml:space="preserve">        Light Medium Average</t>
        </is>
      </c>
      <c r="C110" s="13" t="n">
        <v>12.598932</v>
      </c>
      <c r="D110" s="13" t="n">
        <v>12.782128</v>
      </c>
      <c r="E110" s="13" t="n">
        <v>12.963616</v>
      </c>
      <c r="F110" s="13" t="n">
        <v>13.132332</v>
      </c>
      <c r="G110" s="13" t="n">
        <v>13.305673</v>
      </c>
      <c r="H110" s="13" t="n">
        <v>13.47985</v>
      </c>
      <c r="I110" s="13" t="n">
        <v>13.663153</v>
      </c>
      <c r="J110" s="13" t="n">
        <v>13.861443</v>
      </c>
      <c r="K110" s="13" t="n">
        <v>14.078727</v>
      </c>
      <c r="L110" s="13" t="n">
        <v>14.313669</v>
      </c>
      <c r="M110" s="13" t="n">
        <v>14.564931</v>
      </c>
      <c r="N110" s="13" t="n">
        <v>14.813035</v>
      </c>
      <c r="O110" s="13" t="n">
        <v>15.051657</v>
      </c>
      <c r="P110" s="13" t="n">
        <v>15.282898</v>
      </c>
      <c r="Q110" s="13" t="n">
        <v>15.495223</v>
      </c>
      <c r="R110" s="13" t="n">
        <v>15.692191</v>
      </c>
      <c r="S110" s="13" t="n">
        <v>15.871121</v>
      </c>
      <c r="T110" s="13" t="n">
        <v>16.033369</v>
      </c>
      <c r="U110" s="13" t="n">
        <v>16.17136</v>
      </c>
      <c r="V110" s="13" t="n">
        <v>16.295954</v>
      </c>
      <c r="W110" s="13" t="n">
        <v>16.411636</v>
      </c>
      <c r="X110" s="13" t="n">
        <v>16.519266</v>
      </c>
      <c r="Y110" s="13" t="n">
        <v>16.624287</v>
      </c>
      <c r="Z110" s="13" t="n">
        <v>16.714361</v>
      </c>
      <c r="AA110" s="13" t="n">
        <v>16.808706</v>
      </c>
      <c r="AB110" s="13" t="n">
        <v>16.890392</v>
      </c>
      <c r="AC110" s="13" t="n">
        <v>16.961145</v>
      </c>
      <c r="AD110" s="13" t="n">
        <v>17.030272</v>
      </c>
      <c r="AE110" s="13" t="n">
        <v>17.098772</v>
      </c>
      <c r="AF110" s="13" t="n">
        <v>17.158689</v>
      </c>
      <c r="AG110" s="13" t="n">
        <v>17.209538</v>
      </c>
      <c r="AH110" s="13" t="n">
        <v>17.261753</v>
      </c>
      <c r="AI110" s="13" t="n">
        <v>17.307829</v>
      </c>
      <c r="AJ110" s="13" t="n">
        <v>17.348801</v>
      </c>
      <c r="AK110" s="5" t="n">
        <v>0.009592</v>
      </c>
    </row>
    <row r="111" ht="15" customHeight="1">
      <c r="B111" s="4" t="inlineStr">
        <is>
          <t xml:space="preserve">    Medium</t>
        </is>
      </c>
    </row>
    <row r="112" ht="15" customHeight="1">
      <c r="A112" s="25" t="inlineStr">
        <is>
          <t>FTE000:ha_Diesel</t>
        </is>
      </c>
      <c r="B112" s="7" t="inlineStr">
        <is>
          <t xml:space="preserve">      Diesel</t>
        </is>
      </c>
      <c r="C112" s="13" t="n">
        <v>8.686059</v>
      </c>
      <c r="D112" s="13" t="n">
        <v>8.786903000000001</v>
      </c>
      <c r="E112" s="13" t="n">
        <v>8.889585</v>
      </c>
      <c r="F112" s="13" t="n">
        <v>8.98129</v>
      </c>
      <c r="G112" s="13" t="n">
        <v>9.093225</v>
      </c>
      <c r="H112" s="13" t="n">
        <v>9.223151</v>
      </c>
      <c r="I112" s="13" t="n">
        <v>9.364501000000001</v>
      </c>
      <c r="J112" s="13" t="n">
        <v>9.517802</v>
      </c>
      <c r="K112" s="13" t="n">
        <v>9.686771</v>
      </c>
      <c r="L112" s="13" t="n">
        <v>9.871816000000001</v>
      </c>
      <c r="M112" s="13" t="n">
        <v>10.07179</v>
      </c>
      <c r="N112" s="13" t="n">
        <v>10.273841</v>
      </c>
      <c r="O112" s="13" t="n">
        <v>10.484374</v>
      </c>
      <c r="P112" s="13" t="n">
        <v>10.711292</v>
      </c>
      <c r="Q112" s="13" t="n">
        <v>10.939629</v>
      </c>
      <c r="R112" s="13" t="n">
        <v>11.171761</v>
      </c>
      <c r="S112" s="13" t="n">
        <v>11.394748</v>
      </c>
      <c r="T112" s="13" t="n">
        <v>11.600474</v>
      </c>
      <c r="U112" s="13" t="n">
        <v>11.779544</v>
      </c>
      <c r="V112" s="13" t="n">
        <v>11.938135</v>
      </c>
      <c r="W112" s="13" t="n">
        <v>12.081016</v>
      </c>
      <c r="X112" s="13" t="n">
        <v>12.212122</v>
      </c>
      <c r="Y112" s="13" t="n">
        <v>12.333236</v>
      </c>
      <c r="Z112" s="13" t="n">
        <v>12.447678</v>
      </c>
      <c r="AA112" s="13" t="n">
        <v>12.556713</v>
      </c>
      <c r="AB112" s="13" t="n">
        <v>12.640465</v>
      </c>
      <c r="AC112" s="13" t="n">
        <v>12.704724</v>
      </c>
      <c r="AD112" s="13" t="n">
        <v>12.759153</v>
      </c>
      <c r="AE112" s="13" t="n">
        <v>12.815148</v>
      </c>
      <c r="AF112" s="13" t="n">
        <v>12.858713</v>
      </c>
      <c r="AG112" s="13" t="n">
        <v>12.893593</v>
      </c>
      <c r="AH112" s="13" t="n">
        <v>12.926795</v>
      </c>
      <c r="AI112" s="13" t="n">
        <v>12.957721</v>
      </c>
      <c r="AJ112" s="13" t="n">
        <v>12.983868</v>
      </c>
      <c r="AK112" s="5" t="n">
        <v>0.012276</v>
      </c>
    </row>
    <row r="113" ht="15" customHeight="1">
      <c r="A113" s="25" t="inlineStr">
        <is>
          <t>FTE000:ha_Gasoline</t>
        </is>
      </c>
      <c r="B113" s="7" t="inlineStr">
        <is>
          <t xml:space="preserve">      Motor Gasoline</t>
        </is>
      </c>
      <c r="C113" s="13" t="n">
        <v>6.473608</v>
      </c>
      <c r="D113" s="13" t="n">
        <v>6.515011</v>
      </c>
      <c r="E113" s="13" t="n">
        <v>6.559204</v>
      </c>
      <c r="F113" s="13" t="n">
        <v>6.60106</v>
      </c>
      <c r="G113" s="13" t="n">
        <v>6.65496</v>
      </c>
      <c r="H113" s="13" t="n">
        <v>6.718898</v>
      </c>
      <c r="I113" s="13" t="n">
        <v>6.789539</v>
      </c>
      <c r="J113" s="13" t="n">
        <v>6.866751</v>
      </c>
      <c r="K113" s="13" t="n">
        <v>6.955848</v>
      </c>
      <c r="L113" s="13" t="n">
        <v>7.053323</v>
      </c>
      <c r="M113" s="13" t="n">
        <v>7.162041</v>
      </c>
      <c r="N113" s="13" t="n">
        <v>7.273969</v>
      </c>
      <c r="O113" s="13" t="n">
        <v>7.388657</v>
      </c>
      <c r="P113" s="13" t="n">
        <v>7.521257</v>
      </c>
      <c r="Q113" s="13" t="n">
        <v>7.648311</v>
      </c>
      <c r="R113" s="13" t="n">
        <v>7.786334</v>
      </c>
      <c r="S113" s="13" t="n">
        <v>7.922695</v>
      </c>
      <c r="T113" s="13" t="n">
        <v>8.040616</v>
      </c>
      <c r="U113" s="13" t="n">
        <v>8.153165</v>
      </c>
      <c r="V113" s="13" t="n">
        <v>8.253347</v>
      </c>
      <c r="W113" s="13" t="n">
        <v>8.351834</v>
      </c>
      <c r="X113" s="13" t="n">
        <v>8.431215</v>
      </c>
      <c r="Y113" s="13" t="n">
        <v>8.520458</v>
      </c>
      <c r="Z113" s="13" t="n">
        <v>8.596957</v>
      </c>
      <c r="AA113" s="13" t="n">
        <v>8.670975</v>
      </c>
      <c r="AB113" s="13" t="n">
        <v>8.730544999999999</v>
      </c>
      <c r="AC113" s="13" t="n">
        <v>8.776166999999999</v>
      </c>
      <c r="AD113" s="13" t="n">
        <v>8.82348</v>
      </c>
      <c r="AE113" s="13" t="n">
        <v>8.869486999999999</v>
      </c>
      <c r="AF113" s="13" t="n">
        <v>8.911325</v>
      </c>
      <c r="AG113" s="13" t="n">
        <v>8.950158999999999</v>
      </c>
      <c r="AH113" s="13" t="n">
        <v>8.981709</v>
      </c>
      <c r="AI113" s="13" t="n">
        <v>9.022161000000001</v>
      </c>
      <c r="AJ113" s="13" t="n">
        <v>9.053272</v>
      </c>
      <c r="AK113" s="5" t="n">
        <v>0.010335</v>
      </c>
    </row>
    <row r="114" ht="15" customHeight="1">
      <c r="A114" s="25" t="inlineStr">
        <is>
          <t>FTE000:ha_LiquefiedPetr</t>
        </is>
      </c>
      <c r="B114" s="7" t="inlineStr">
        <is>
          <t xml:space="preserve">      Propane</t>
        </is>
      </c>
      <c r="C114" s="13" t="n">
        <v>6.638883</v>
      </c>
      <c r="D114" s="13" t="n">
        <v>6.72182</v>
      </c>
      <c r="E114" s="13" t="n">
        <v>6.776053</v>
      </c>
      <c r="F114" s="13" t="n">
        <v>6.823604</v>
      </c>
      <c r="G114" s="13" t="n">
        <v>6.887177</v>
      </c>
      <c r="H114" s="13" t="n">
        <v>6.96207</v>
      </c>
      <c r="I114" s="13" t="n">
        <v>7.045482</v>
      </c>
      <c r="J114" s="13" t="n">
        <v>7.139388</v>
      </c>
      <c r="K114" s="13" t="n">
        <v>7.245935</v>
      </c>
      <c r="L114" s="13" t="n">
        <v>7.366776</v>
      </c>
      <c r="M114" s="13" t="n">
        <v>7.496501</v>
      </c>
      <c r="N114" s="13" t="n">
        <v>7.63911</v>
      </c>
      <c r="O114" s="13" t="n">
        <v>7.785798</v>
      </c>
      <c r="P114" s="13" t="n">
        <v>7.947607</v>
      </c>
      <c r="Q114" s="13" t="n">
        <v>8.117711999999999</v>
      </c>
      <c r="R114" s="13" t="n">
        <v>8.265765</v>
      </c>
      <c r="S114" s="13" t="n">
        <v>8.41506</v>
      </c>
      <c r="T114" s="13" t="n">
        <v>8.558401999999999</v>
      </c>
      <c r="U114" s="13" t="n">
        <v>8.678811</v>
      </c>
      <c r="V114" s="13" t="n">
        <v>8.784534000000001</v>
      </c>
      <c r="W114" s="13" t="n">
        <v>8.876099999999999</v>
      </c>
      <c r="X114" s="13" t="n">
        <v>8.954679</v>
      </c>
      <c r="Y114" s="13" t="n">
        <v>9.021661999999999</v>
      </c>
      <c r="Z114" s="13" t="n">
        <v>9.078448</v>
      </c>
      <c r="AA114" s="13" t="n">
        <v>9.126439</v>
      </c>
      <c r="AB114" s="13" t="n">
        <v>9.167327</v>
      </c>
      <c r="AC114" s="13" t="n">
        <v>9.202506</v>
      </c>
      <c r="AD114" s="13" t="n">
        <v>9.232965</v>
      </c>
      <c r="AE114" s="13" t="n">
        <v>9.259629</v>
      </c>
      <c r="AF114" s="13" t="n">
        <v>9.283072000000001</v>
      </c>
      <c r="AG114" s="13" t="n">
        <v>9.265131</v>
      </c>
      <c r="AH114" s="13" t="n">
        <v>9.328566</v>
      </c>
      <c r="AI114" s="13" t="n">
        <v>9.352276</v>
      </c>
      <c r="AJ114" s="13" t="n">
        <v>9.367495999999999</v>
      </c>
      <c r="AK114" s="5" t="n">
        <v>0.010425</v>
      </c>
    </row>
    <row r="115" ht="15" customHeight="1">
      <c r="A115" s="25" t="inlineStr">
        <is>
          <t>FTE000:ha_CompressedNat</t>
        </is>
      </c>
      <c r="B115" s="7" t="inlineStr">
        <is>
          <t xml:space="preserve">      Compressed/Liquefied Natural Gas</t>
        </is>
      </c>
      <c r="C115" s="13" t="n">
        <v>6.282899</v>
      </c>
      <c r="D115" s="13" t="n">
        <v>6.482805</v>
      </c>
      <c r="E115" s="13" t="n">
        <v>6.609867</v>
      </c>
      <c r="F115" s="13" t="n">
        <v>6.700559</v>
      </c>
      <c r="G115" s="13" t="n">
        <v>6.803889</v>
      </c>
      <c r="H115" s="13" t="n">
        <v>6.909931</v>
      </c>
      <c r="I115" s="13" t="n">
        <v>7.017282</v>
      </c>
      <c r="J115" s="13" t="n">
        <v>7.130737</v>
      </c>
      <c r="K115" s="13" t="n">
        <v>7.255554</v>
      </c>
      <c r="L115" s="13" t="n">
        <v>7.392173</v>
      </c>
      <c r="M115" s="13" t="n">
        <v>7.538543</v>
      </c>
      <c r="N115" s="13" t="n">
        <v>7.680885</v>
      </c>
      <c r="O115" s="13" t="n">
        <v>7.830699</v>
      </c>
      <c r="P115" s="13" t="n">
        <v>7.990498</v>
      </c>
      <c r="Q115" s="13" t="n">
        <v>8.155689000000001</v>
      </c>
      <c r="R115" s="13" t="n">
        <v>8.316459</v>
      </c>
      <c r="S115" s="13" t="n">
        <v>8.469865</v>
      </c>
      <c r="T115" s="13" t="n">
        <v>8.609909</v>
      </c>
      <c r="U115" s="13" t="n">
        <v>8.741224000000001</v>
      </c>
      <c r="V115" s="13" t="n">
        <v>8.855835000000001</v>
      </c>
      <c r="W115" s="13" t="n">
        <v>8.959148000000001</v>
      </c>
      <c r="X115" s="13" t="n">
        <v>9.044029</v>
      </c>
      <c r="Y115" s="13" t="n">
        <v>9.109665</v>
      </c>
      <c r="Z115" s="13" t="n">
        <v>9.178592999999999</v>
      </c>
      <c r="AA115" s="13" t="n">
        <v>9.218313999999999</v>
      </c>
      <c r="AB115" s="13" t="n">
        <v>9.269024</v>
      </c>
      <c r="AC115" s="13" t="n">
        <v>9.321232</v>
      </c>
      <c r="AD115" s="13" t="n">
        <v>9.356278</v>
      </c>
      <c r="AE115" s="13" t="n">
        <v>9.381525</v>
      </c>
      <c r="AF115" s="13" t="n">
        <v>9.408417</v>
      </c>
      <c r="AG115" s="13" t="n">
        <v>9.436461</v>
      </c>
      <c r="AH115" s="13" t="n">
        <v>9.461957</v>
      </c>
      <c r="AI115" s="13" t="n">
        <v>9.482547</v>
      </c>
      <c r="AJ115" s="13" t="n">
        <v>9.49081</v>
      </c>
      <c r="AK115" s="5" t="n">
        <v>0.011983</v>
      </c>
    </row>
    <row r="116" ht="15" customHeight="1">
      <c r="A116" s="25" t="inlineStr">
        <is>
          <t>FTE000:ha_ethanolflex</t>
        </is>
      </c>
      <c r="B116" s="7" t="inlineStr">
        <is>
          <t xml:space="preserve">      Ethanol-Flex Fuel</t>
        </is>
      </c>
      <c r="C116" s="13" t="n">
        <v>7.091312</v>
      </c>
      <c r="D116" s="13" t="n">
        <v>7.063305</v>
      </c>
      <c r="E116" s="13" t="n">
        <v>7.046594</v>
      </c>
      <c r="F116" s="13" t="n">
        <v>7.040466</v>
      </c>
      <c r="G116" s="13" t="n">
        <v>7.068486</v>
      </c>
      <c r="H116" s="13" t="n">
        <v>7.110966</v>
      </c>
      <c r="I116" s="13" t="n">
        <v>7.165102</v>
      </c>
      <c r="J116" s="13" t="n">
        <v>7.231236</v>
      </c>
      <c r="K116" s="13" t="n">
        <v>7.311879</v>
      </c>
      <c r="L116" s="13" t="n">
        <v>7.379202</v>
      </c>
      <c r="M116" s="13" t="n">
        <v>7.480379</v>
      </c>
      <c r="N116" s="13" t="n">
        <v>7.580819</v>
      </c>
      <c r="O116" s="13" t="n">
        <v>7.690852</v>
      </c>
      <c r="P116" s="13" t="n">
        <v>7.808288</v>
      </c>
      <c r="Q116" s="13" t="n">
        <v>7.933395</v>
      </c>
      <c r="R116" s="13" t="n">
        <v>8.057441000000001</v>
      </c>
      <c r="S116" s="13" t="n">
        <v>8.176453</v>
      </c>
      <c r="T116" s="13" t="n">
        <v>8.279470999999999</v>
      </c>
      <c r="U116" s="13" t="n">
        <v>8.372591999999999</v>
      </c>
      <c r="V116" s="13" t="n">
        <v>8.455908000000001</v>
      </c>
      <c r="W116" s="13" t="n">
        <v>8.531936</v>
      </c>
      <c r="X116" s="13" t="n">
        <v>8.600917000000001</v>
      </c>
      <c r="Y116" s="13" t="n">
        <v>8.692595000000001</v>
      </c>
      <c r="Z116" s="13" t="n">
        <v>8.708785000000001</v>
      </c>
      <c r="AA116" s="13" t="n">
        <v>8.755125</v>
      </c>
      <c r="AB116" s="13" t="n">
        <v>8.805679</v>
      </c>
      <c r="AC116" s="13" t="n">
        <v>8.845770999999999</v>
      </c>
      <c r="AD116" s="13" t="n">
        <v>8.884563</v>
      </c>
      <c r="AE116" s="13" t="n">
        <v>8.919028000000001</v>
      </c>
      <c r="AF116" s="13" t="n">
        <v>8.949249999999999</v>
      </c>
      <c r="AG116" s="13" t="n">
        <v>8.986352999999999</v>
      </c>
      <c r="AH116" s="13" t="n">
        <v>9.017448</v>
      </c>
      <c r="AI116" s="13" t="n">
        <v>9.044502</v>
      </c>
      <c r="AJ116" s="13" t="n">
        <v>9.071486</v>
      </c>
      <c r="AK116" s="5" t="n">
        <v>0.007849999999999999</v>
      </c>
    </row>
    <row r="117" ht="15" customHeight="1">
      <c r="A117" s="25" t="inlineStr">
        <is>
          <t>FTE000:ha_electric</t>
        </is>
      </c>
      <c r="B117" s="7" t="inlineStr">
        <is>
          <t xml:space="preserve">      Electric</t>
        </is>
      </c>
      <c r="C117" s="13" t="n">
        <v>0</v>
      </c>
      <c r="D117" s="13" t="n">
        <v>16.871031</v>
      </c>
      <c r="E117" s="13" t="n">
        <v>16.932257</v>
      </c>
      <c r="F117" s="13" t="n">
        <v>16.9699</v>
      </c>
      <c r="G117" s="13" t="n">
        <v>17.11916</v>
      </c>
      <c r="H117" s="13" t="n">
        <v>17.268925</v>
      </c>
      <c r="I117" s="13" t="n">
        <v>17.425732</v>
      </c>
      <c r="J117" s="13" t="n">
        <v>17.606256</v>
      </c>
      <c r="K117" s="13" t="n">
        <v>17.820513</v>
      </c>
      <c r="L117" s="13" t="n">
        <v>18.071463</v>
      </c>
      <c r="M117" s="13" t="n">
        <v>18.351812</v>
      </c>
      <c r="N117" s="13" t="n">
        <v>18.616129</v>
      </c>
      <c r="O117" s="13" t="n">
        <v>18.906635</v>
      </c>
      <c r="P117" s="13" t="n">
        <v>19.214298</v>
      </c>
      <c r="Q117" s="13" t="n">
        <v>19.529589</v>
      </c>
      <c r="R117" s="13" t="n">
        <v>19.837093</v>
      </c>
      <c r="S117" s="13" t="n">
        <v>20.121521</v>
      </c>
      <c r="T117" s="13" t="n">
        <v>20.377455</v>
      </c>
      <c r="U117" s="13" t="n">
        <v>20.601473</v>
      </c>
      <c r="V117" s="13" t="n">
        <v>20.793434</v>
      </c>
      <c r="W117" s="13" t="n">
        <v>20.971434</v>
      </c>
      <c r="X117" s="13" t="n">
        <v>21.128012</v>
      </c>
      <c r="Y117" s="13" t="n">
        <v>21.264067</v>
      </c>
      <c r="Z117" s="13" t="n">
        <v>21.380669</v>
      </c>
      <c r="AA117" s="13" t="n">
        <v>21.482801</v>
      </c>
      <c r="AB117" s="13" t="n">
        <v>21.571856</v>
      </c>
      <c r="AC117" s="13" t="n">
        <v>21.6495</v>
      </c>
      <c r="AD117" s="13" t="n">
        <v>21.717184</v>
      </c>
      <c r="AE117" s="13" t="n">
        <v>21.776337</v>
      </c>
      <c r="AF117" s="13" t="n">
        <v>21.827829</v>
      </c>
      <c r="AG117" s="13" t="n">
        <v>21.873947</v>
      </c>
      <c r="AH117" s="13" t="n">
        <v>21.914011</v>
      </c>
      <c r="AI117" s="13" t="n">
        <v>21.949661</v>
      </c>
      <c r="AJ117" s="13" t="n">
        <v>22.032518</v>
      </c>
      <c r="AK117" s="5" t="n">
        <v>0.008376</v>
      </c>
    </row>
    <row r="118" ht="15" customHeight="1">
      <c r="A118" s="25" t="inlineStr">
        <is>
          <t>FTE000:ha_plugindiesel</t>
        </is>
      </c>
      <c r="B118" s="7" t="inlineStr">
        <is>
          <t xml:space="preserve">      Plug-in Diesel Hybrid</t>
        </is>
      </c>
      <c r="C118" s="13" t="n">
        <v>0</v>
      </c>
      <c r="D118" s="13" t="n">
        <v>14.113036</v>
      </c>
      <c r="E118" s="13" t="n">
        <v>14.268747</v>
      </c>
      <c r="F118" s="13" t="n">
        <v>14.357277</v>
      </c>
      <c r="G118" s="13" t="n">
        <v>14.54006</v>
      </c>
      <c r="H118" s="13" t="n">
        <v>14.743936</v>
      </c>
      <c r="I118" s="13" t="n">
        <v>14.969958</v>
      </c>
      <c r="J118" s="13" t="n">
        <v>15.210196</v>
      </c>
      <c r="K118" s="13" t="n">
        <v>15.469038</v>
      </c>
      <c r="L118" s="13" t="n">
        <v>15.747518</v>
      </c>
      <c r="M118" s="13" t="n">
        <v>16.04954</v>
      </c>
      <c r="N118" s="13" t="n">
        <v>16.326742</v>
      </c>
      <c r="O118" s="13" t="n">
        <v>16.616674</v>
      </c>
      <c r="P118" s="13" t="n">
        <v>16.914818</v>
      </c>
      <c r="Q118" s="13" t="n">
        <v>17.21443</v>
      </c>
      <c r="R118" s="13" t="n">
        <v>17.500296</v>
      </c>
      <c r="S118" s="13" t="n">
        <v>17.746023</v>
      </c>
      <c r="T118" s="13" t="n">
        <v>17.971668</v>
      </c>
      <c r="U118" s="13" t="n">
        <v>18.170565</v>
      </c>
      <c r="V118" s="13" t="n">
        <v>18.348354</v>
      </c>
      <c r="W118" s="13" t="n">
        <v>18.521229</v>
      </c>
      <c r="X118" s="13" t="n">
        <v>18.678902</v>
      </c>
      <c r="Y118" s="13" t="n">
        <v>18.822123</v>
      </c>
      <c r="Z118" s="13" t="n">
        <v>18.951221</v>
      </c>
      <c r="AA118" s="13" t="n">
        <v>19.06991</v>
      </c>
      <c r="AB118" s="13" t="n">
        <v>19.178175</v>
      </c>
      <c r="AC118" s="13" t="n">
        <v>19.276812</v>
      </c>
      <c r="AD118" s="13" t="n">
        <v>19.36623</v>
      </c>
      <c r="AE118" s="13" t="n">
        <v>19.44714</v>
      </c>
      <c r="AF118" s="13" t="n">
        <v>19.519453</v>
      </c>
      <c r="AG118" s="13" t="n">
        <v>19.584883</v>
      </c>
      <c r="AH118" s="13" t="n">
        <v>19.642559</v>
      </c>
      <c r="AI118" s="13" t="n">
        <v>19.693567</v>
      </c>
      <c r="AJ118" s="13" t="n">
        <v>19.784672</v>
      </c>
      <c r="AK118" s="5" t="n">
        <v>0.010612</v>
      </c>
    </row>
    <row r="119" ht="15" customHeight="1">
      <c r="A119" s="25" t="inlineStr">
        <is>
          <t>FTE000:ha_plugingasolin</t>
        </is>
      </c>
      <c r="B119" s="7" t="inlineStr">
        <is>
          <t xml:space="preserve">      Plug-in Gasoline Hybrid</t>
        </is>
      </c>
      <c r="C119" s="13" t="n">
        <v>0</v>
      </c>
      <c r="D119" s="13" t="n">
        <v>10.272853</v>
      </c>
      <c r="E119" s="13" t="n">
        <v>10.332221</v>
      </c>
      <c r="F119" s="13" t="n">
        <v>10.368864</v>
      </c>
      <c r="G119" s="13" t="n">
        <v>10.477503</v>
      </c>
      <c r="H119" s="13" t="n">
        <v>10.595439</v>
      </c>
      <c r="I119" s="13" t="n">
        <v>10.724684</v>
      </c>
      <c r="J119" s="13" t="n">
        <v>10.871342</v>
      </c>
      <c r="K119" s="13" t="n">
        <v>11.041666</v>
      </c>
      <c r="L119" s="13" t="n">
        <v>11.2339</v>
      </c>
      <c r="M119" s="13" t="n">
        <v>11.447547</v>
      </c>
      <c r="N119" s="13" t="n">
        <v>11.646661</v>
      </c>
      <c r="O119" s="13" t="n">
        <v>11.859256</v>
      </c>
      <c r="P119" s="13" t="n">
        <v>12.079526</v>
      </c>
      <c r="Q119" s="13" t="n">
        <v>12.302498</v>
      </c>
      <c r="R119" s="13" t="n">
        <v>12.518579</v>
      </c>
      <c r="S119" s="13" t="n">
        <v>12.718557</v>
      </c>
      <c r="T119" s="13" t="n">
        <v>12.89882</v>
      </c>
      <c r="U119" s="13" t="n">
        <v>13.055965</v>
      </c>
      <c r="V119" s="13" t="n">
        <v>13.190538</v>
      </c>
      <c r="W119" s="13" t="n">
        <v>13.316005</v>
      </c>
      <c r="X119" s="13" t="n">
        <v>13.4265</v>
      </c>
      <c r="Y119" s="13" t="n">
        <v>13.522566</v>
      </c>
      <c r="Z119" s="13" t="n">
        <v>13.604988</v>
      </c>
      <c r="AA119" s="13" t="n">
        <v>13.677267</v>
      </c>
      <c r="AB119" s="13" t="n">
        <v>13.740302</v>
      </c>
      <c r="AC119" s="13" t="n">
        <v>13.795293</v>
      </c>
      <c r="AD119" s="13" t="n">
        <v>13.843267</v>
      </c>
      <c r="AE119" s="13" t="n">
        <v>13.885284</v>
      </c>
      <c r="AF119" s="13" t="n">
        <v>13.921844</v>
      </c>
      <c r="AG119" s="13" t="n">
        <v>13.954495</v>
      </c>
      <c r="AH119" s="13" t="n">
        <v>13.983255</v>
      </c>
      <c r="AI119" s="13" t="n">
        <v>14.008754</v>
      </c>
      <c r="AJ119" s="13" t="n">
        <v>14.064109</v>
      </c>
      <c r="AK119" s="5" t="n">
        <v>0.009865000000000001</v>
      </c>
    </row>
    <row r="120" ht="15" customHeight="1">
      <c r="A120" s="25" t="inlineStr">
        <is>
          <t>FTE000:ha_fuelcell</t>
        </is>
      </c>
      <c r="B120" s="7" t="inlineStr">
        <is>
          <t xml:space="preserve">      Fuel Cell</t>
        </is>
      </c>
      <c r="C120" s="13" t="n">
        <v>0</v>
      </c>
      <c r="D120" s="13" t="n">
        <v>11.520418</v>
      </c>
      <c r="E120" s="13" t="n">
        <v>11.520415</v>
      </c>
      <c r="F120" s="13" t="n">
        <v>11.520415</v>
      </c>
      <c r="G120" s="13" t="n">
        <v>11.520415</v>
      </c>
      <c r="H120" s="13" t="n">
        <v>11.520416</v>
      </c>
      <c r="I120" s="13" t="n">
        <v>11.520418</v>
      </c>
      <c r="J120" s="13" t="n">
        <v>11.520415</v>
      </c>
      <c r="K120" s="13" t="n">
        <v>11.520414</v>
      </c>
      <c r="L120" s="13" t="n">
        <v>11.520415</v>
      </c>
      <c r="M120" s="13" t="n">
        <v>11.520415</v>
      </c>
      <c r="N120" s="13" t="n">
        <v>11.520415</v>
      </c>
      <c r="O120" s="13" t="n">
        <v>11.520415</v>
      </c>
      <c r="P120" s="13" t="n">
        <v>11.520414</v>
      </c>
      <c r="Q120" s="13" t="n">
        <v>11.520415</v>
      </c>
      <c r="R120" s="13" t="n">
        <v>11.520414</v>
      </c>
      <c r="S120" s="13" t="n">
        <v>11.520413</v>
      </c>
      <c r="T120" s="13" t="n">
        <v>11.520415</v>
      </c>
      <c r="U120" s="13" t="n">
        <v>11.520414</v>
      </c>
      <c r="V120" s="13" t="n">
        <v>11.520412</v>
      </c>
      <c r="W120" s="13" t="n">
        <v>11.520413</v>
      </c>
      <c r="X120" s="13" t="n">
        <v>11.520413</v>
      </c>
      <c r="Y120" s="13" t="n">
        <v>11.520414</v>
      </c>
      <c r="Z120" s="13" t="n">
        <v>11.520418</v>
      </c>
      <c r="AA120" s="13" t="n">
        <v>11.520415</v>
      </c>
      <c r="AB120" s="13" t="n">
        <v>11.520415</v>
      </c>
      <c r="AC120" s="13" t="n">
        <v>11.520413</v>
      </c>
      <c r="AD120" s="13" t="n">
        <v>11.520414</v>
      </c>
      <c r="AE120" s="13" t="n">
        <v>11.520413</v>
      </c>
      <c r="AF120" s="13" t="n">
        <v>11.520416</v>
      </c>
      <c r="AG120" s="13" t="n">
        <v>11.520414</v>
      </c>
      <c r="AH120" s="13" t="n">
        <v>11.520414</v>
      </c>
      <c r="AI120" s="13" t="n">
        <v>11.520419</v>
      </c>
      <c r="AJ120" s="13" t="n">
        <v>11.54728</v>
      </c>
      <c r="AK120" s="5" t="n">
        <v>7.3e-05</v>
      </c>
    </row>
    <row r="121" ht="15" customHeight="1">
      <c r="A121" s="25" t="inlineStr">
        <is>
          <t>FTE000:ha_MediumAverage</t>
        </is>
      </c>
      <c r="B121" s="7" t="inlineStr">
        <is>
          <t xml:space="preserve">        Medium Average</t>
        </is>
      </c>
      <c r="C121" s="13" t="n">
        <v>7.831116</v>
      </c>
      <c r="D121" s="13" t="n">
        <v>7.92069</v>
      </c>
      <c r="E121" s="13" t="n">
        <v>8.011540999999999</v>
      </c>
      <c r="F121" s="13" t="n">
        <v>8.092238</v>
      </c>
      <c r="G121" s="13" t="n">
        <v>8.189560999999999</v>
      </c>
      <c r="H121" s="13" t="n">
        <v>8.302649000000001</v>
      </c>
      <c r="I121" s="13" t="n">
        <v>8.423821</v>
      </c>
      <c r="J121" s="13" t="n">
        <v>8.550995</v>
      </c>
      <c r="K121" s="13" t="n">
        <v>8.693902</v>
      </c>
      <c r="L121" s="13" t="n">
        <v>8.847047999999999</v>
      </c>
      <c r="M121" s="13" t="n">
        <v>9.015388</v>
      </c>
      <c r="N121" s="13" t="n">
        <v>9.184785</v>
      </c>
      <c r="O121" s="13" t="n">
        <v>9.356248000000001</v>
      </c>
      <c r="P121" s="13" t="n">
        <v>9.550300999999999</v>
      </c>
      <c r="Q121" s="13" t="n">
        <v>9.737187</v>
      </c>
      <c r="R121" s="13" t="n">
        <v>9.935033000000001</v>
      </c>
      <c r="S121" s="13" t="n">
        <v>10.127514</v>
      </c>
      <c r="T121" s="13" t="n">
        <v>10.297983</v>
      </c>
      <c r="U121" s="13" t="n">
        <v>10.453626</v>
      </c>
      <c r="V121" s="13" t="n">
        <v>10.590753</v>
      </c>
      <c r="W121" s="13" t="n">
        <v>10.720448</v>
      </c>
      <c r="X121" s="13" t="n">
        <v>10.830572</v>
      </c>
      <c r="Y121" s="13" t="n">
        <v>10.944401</v>
      </c>
      <c r="Z121" s="13" t="n">
        <v>11.045986</v>
      </c>
      <c r="AA121" s="13" t="n">
        <v>11.143631</v>
      </c>
      <c r="AB121" s="13" t="n">
        <v>11.220775</v>
      </c>
      <c r="AC121" s="13" t="n">
        <v>11.280128</v>
      </c>
      <c r="AD121" s="13" t="n">
        <v>11.33666</v>
      </c>
      <c r="AE121" s="13" t="n">
        <v>11.393149</v>
      </c>
      <c r="AF121" s="13" t="n">
        <v>11.44141</v>
      </c>
      <c r="AG121" s="13" t="n">
        <v>11.483623</v>
      </c>
      <c r="AH121" s="13" t="n">
        <v>11.520587</v>
      </c>
      <c r="AI121" s="13" t="n">
        <v>11.562761</v>
      </c>
      <c r="AJ121" s="13" t="n">
        <v>11.596318</v>
      </c>
      <c r="AK121" s="5" t="n">
        <v>0.011984</v>
      </c>
    </row>
    <row r="122" ht="15" customHeight="1">
      <c r="B122" s="4" t="inlineStr">
        <is>
          <t xml:space="preserve">    Heavy</t>
        </is>
      </c>
    </row>
    <row r="123" ht="15" customHeight="1">
      <c r="A123" s="25" t="inlineStr">
        <is>
          <t>FTE000:ia_Diesel</t>
        </is>
      </c>
      <c r="B123" s="7" t="inlineStr">
        <is>
          <t xml:space="preserve">      Diesel</t>
        </is>
      </c>
      <c r="C123" s="13" t="n">
        <v>6.150923</v>
      </c>
      <c r="D123" s="13" t="n">
        <v>6.238818</v>
      </c>
      <c r="E123" s="13" t="n">
        <v>6.328032</v>
      </c>
      <c r="F123" s="13" t="n">
        <v>6.409578</v>
      </c>
      <c r="G123" s="13" t="n">
        <v>6.486842</v>
      </c>
      <c r="H123" s="13" t="n">
        <v>6.56997</v>
      </c>
      <c r="I123" s="13" t="n">
        <v>6.655853</v>
      </c>
      <c r="J123" s="13" t="n">
        <v>6.746603</v>
      </c>
      <c r="K123" s="13" t="n">
        <v>6.845812</v>
      </c>
      <c r="L123" s="13" t="n">
        <v>6.956387</v>
      </c>
      <c r="M123" s="13" t="n">
        <v>7.078156</v>
      </c>
      <c r="N123" s="13" t="n">
        <v>7.202807</v>
      </c>
      <c r="O123" s="13" t="n">
        <v>7.331485</v>
      </c>
      <c r="P123" s="13" t="n">
        <v>7.461177</v>
      </c>
      <c r="Q123" s="13" t="n">
        <v>7.589552</v>
      </c>
      <c r="R123" s="13" t="n">
        <v>7.711817</v>
      </c>
      <c r="S123" s="13" t="n">
        <v>7.826855</v>
      </c>
      <c r="T123" s="13" t="n">
        <v>7.929402</v>
      </c>
      <c r="U123" s="13" t="n">
        <v>8.016386000000001</v>
      </c>
      <c r="V123" s="13" t="n">
        <v>8.093374000000001</v>
      </c>
      <c r="W123" s="13" t="n">
        <v>8.159045000000001</v>
      </c>
      <c r="X123" s="13" t="n">
        <v>8.219452</v>
      </c>
      <c r="Y123" s="13" t="n">
        <v>8.270656000000001</v>
      </c>
      <c r="Z123" s="13" t="n">
        <v>8.326326</v>
      </c>
      <c r="AA123" s="13" t="n">
        <v>8.366142</v>
      </c>
      <c r="AB123" s="13" t="n">
        <v>8.402010000000001</v>
      </c>
      <c r="AC123" s="13" t="n">
        <v>8.430215</v>
      </c>
      <c r="AD123" s="13" t="n">
        <v>8.452164</v>
      </c>
      <c r="AE123" s="13" t="n">
        <v>8.474297999999999</v>
      </c>
      <c r="AF123" s="13" t="n">
        <v>8.494472</v>
      </c>
      <c r="AG123" s="13" t="n">
        <v>8.510327999999999</v>
      </c>
      <c r="AH123" s="13" t="n">
        <v>8.525274</v>
      </c>
      <c r="AI123" s="13" t="n">
        <v>8.54308</v>
      </c>
      <c r="AJ123" s="13" t="n">
        <v>8.556877</v>
      </c>
      <c r="AK123" s="5" t="n">
        <v>0.009922</v>
      </c>
    </row>
    <row r="124" ht="15" customHeight="1">
      <c r="A124" s="25" t="inlineStr">
        <is>
          <t>FTE000:ia_Gasoline</t>
        </is>
      </c>
      <c r="B124" s="7" t="inlineStr">
        <is>
          <t xml:space="preserve">      Motor Gasoline</t>
        </is>
      </c>
      <c r="C124" s="13" t="n">
        <v>5.33682</v>
      </c>
      <c r="D124" s="13" t="n">
        <v>5.356124</v>
      </c>
      <c r="E124" s="13" t="n">
        <v>5.382729</v>
      </c>
      <c r="F124" s="13" t="n">
        <v>5.413804</v>
      </c>
      <c r="G124" s="13" t="n">
        <v>5.452112</v>
      </c>
      <c r="H124" s="13" t="n">
        <v>5.49637</v>
      </c>
      <c r="I124" s="13" t="n">
        <v>5.551941</v>
      </c>
      <c r="J124" s="13" t="n">
        <v>5.622051</v>
      </c>
      <c r="K124" s="13" t="n">
        <v>5.699012</v>
      </c>
      <c r="L124" s="13" t="n">
        <v>5.779893</v>
      </c>
      <c r="M124" s="13" t="n">
        <v>5.862227</v>
      </c>
      <c r="N124" s="13" t="n">
        <v>5.962234</v>
      </c>
      <c r="O124" s="13" t="n">
        <v>6.053956</v>
      </c>
      <c r="P124" s="13" t="n">
        <v>6.164271</v>
      </c>
      <c r="Q124" s="13" t="n">
        <v>6.279231</v>
      </c>
      <c r="R124" s="13" t="n">
        <v>6.394412</v>
      </c>
      <c r="S124" s="13" t="n">
        <v>6.516418</v>
      </c>
      <c r="T124" s="13" t="n">
        <v>6.611884</v>
      </c>
      <c r="U124" s="13" t="n">
        <v>6.735288</v>
      </c>
      <c r="V124" s="13" t="n">
        <v>6.829223</v>
      </c>
      <c r="W124" s="13" t="n">
        <v>6.904947</v>
      </c>
      <c r="X124" s="13" t="n">
        <v>6.977568</v>
      </c>
      <c r="Y124" s="13" t="n">
        <v>7.068563</v>
      </c>
      <c r="Z124" s="13" t="n">
        <v>7.119702</v>
      </c>
      <c r="AA124" s="13" t="n">
        <v>7.19621</v>
      </c>
      <c r="AB124" s="13" t="n">
        <v>7.285115</v>
      </c>
      <c r="AC124" s="13" t="n">
        <v>7.331921</v>
      </c>
      <c r="AD124" s="13" t="n">
        <v>7.367463</v>
      </c>
      <c r="AE124" s="13" t="n">
        <v>7.396995</v>
      </c>
      <c r="AF124" s="13" t="n">
        <v>7.425386</v>
      </c>
      <c r="AG124" s="13" t="n">
        <v>7.439883</v>
      </c>
      <c r="AH124" s="13" t="n">
        <v>7.46009</v>
      </c>
      <c r="AI124" s="13" t="n">
        <v>7.462953</v>
      </c>
      <c r="AJ124" s="13" t="n">
        <v>7.489182</v>
      </c>
      <c r="AK124" s="5" t="n">
        <v>0.010531</v>
      </c>
    </row>
    <row r="125" ht="15" customHeight="1">
      <c r="A125" s="25" t="inlineStr">
        <is>
          <t>FTE000:ia_LiquefiedPetr</t>
        </is>
      </c>
      <c r="B125" s="7" t="inlineStr">
        <is>
          <t xml:space="preserve">      Propane</t>
        </is>
      </c>
      <c r="C125" s="13" t="n">
        <v>5.568198</v>
      </c>
      <c r="D125" s="13" t="n">
        <v>5.73426</v>
      </c>
      <c r="E125" s="13" t="n">
        <v>5.851463</v>
      </c>
      <c r="F125" s="13" t="n">
        <v>5.940143</v>
      </c>
      <c r="G125" s="13" t="n">
        <v>6.030013</v>
      </c>
      <c r="H125" s="13" t="n">
        <v>6.121404</v>
      </c>
      <c r="I125" s="13" t="n">
        <v>6.211576</v>
      </c>
      <c r="J125" s="13" t="n">
        <v>6.30524</v>
      </c>
      <c r="K125" s="13" t="n">
        <v>6.399634</v>
      </c>
      <c r="L125" s="13" t="n">
        <v>6.498246</v>
      </c>
      <c r="M125" s="13" t="n">
        <v>6.598096</v>
      </c>
      <c r="N125" s="13" t="n">
        <v>6.707626</v>
      </c>
      <c r="O125" s="13" t="n">
        <v>6.814322</v>
      </c>
      <c r="P125" s="13" t="n">
        <v>6.923487</v>
      </c>
      <c r="Q125" s="13" t="n">
        <v>7.052825</v>
      </c>
      <c r="R125" s="13" t="n">
        <v>7.164708</v>
      </c>
      <c r="S125" s="13" t="n">
        <v>7.263708</v>
      </c>
      <c r="T125" s="13" t="n">
        <v>7.345387</v>
      </c>
      <c r="U125" s="13" t="n">
        <v>7.409913</v>
      </c>
      <c r="V125" s="13" t="n">
        <v>7.462154</v>
      </c>
      <c r="W125" s="13" t="n">
        <v>7.50422</v>
      </c>
      <c r="X125" s="13" t="n">
        <v>7.536384</v>
      </c>
      <c r="Y125" s="13" t="n">
        <v>7.560721</v>
      </c>
      <c r="Z125" s="13" t="n">
        <v>7.578726</v>
      </c>
      <c r="AA125" s="13" t="n">
        <v>7.591194</v>
      </c>
      <c r="AB125" s="13" t="n">
        <v>7.599475</v>
      </c>
      <c r="AC125" s="13" t="n">
        <v>7.604569</v>
      </c>
      <c r="AD125" s="13" t="n">
        <v>7.607205</v>
      </c>
      <c r="AE125" s="13" t="n">
        <v>7.608007</v>
      </c>
      <c r="AF125" s="13" t="n">
        <v>7.606706</v>
      </c>
      <c r="AG125" s="13" t="n">
        <v>7.597844</v>
      </c>
      <c r="AH125" s="13" t="n">
        <v>7.594314</v>
      </c>
      <c r="AI125" s="13" t="n">
        <v>7.599012</v>
      </c>
      <c r="AJ125" s="13" t="n">
        <v>7.597669</v>
      </c>
      <c r="AK125" s="5" t="n">
        <v>0.008832</v>
      </c>
    </row>
    <row r="126" ht="15" customHeight="1">
      <c r="A126" s="25" t="inlineStr">
        <is>
          <t>FTE000:ia_CompressedNat</t>
        </is>
      </c>
      <c r="B126" s="7" t="inlineStr">
        <is>
          <t xml:space="preserve">      Compressed/Liquefied Natural Gas</t>
        </is>
      </c>
      <c r="C126" s="13" t="n">
        <v>5.890975</v>
      </c>
      <c r="D126" s="13" t="n">
        <v>5.98704</v>
      </c>
      <c r="E126" s="13" t="n">
        <v>6.074381</v>
      </c>
      <c r="F126" s="13" t="n">
        <v>6.147619</v>
      </c>
      <c r="G126" s="13" t="n">
        <v>6.222606</v>
      </c>
      <c r="H126" s="13" t="n">
        <v>6.304255</v>
      </c>
      <c r="I126" s="13" t="n">
        <v>6.39032</v>
      </c>
      <c r="J126" s="13" t="n">
        <v>6.483062</v>
      </c>
      <c r="K126" s="13" t="n">
        <v>6.586647</v>
      </c>
      <c r="L126" s="13" t="n">
        <v>6.703637</v>
      </c>
      <c r="M126" s="13" t="n">
        <v>6.83469</v>
      </c>
      <c r="N126" s="13" t="n">
        <v>6.96845</v>
      </c>
      <c r="O126" s="13" t="n">
        <v>7.110902</v>
      </c>
      <c r="P126" s="13" t="n">
        <v>7.259336</v>
      </c>
      <c r="Q126" s="13" t="n">
        <v>7.409958</v>
      </c>
      <c r="R126" s="13" t="n">
        <v>7.556139</v>
      </c>
      <c r="S126" s="13" t="n">
        <v>7.689531</v>
      </c>
      <c r="T126" s="13" t="n">
        <v>7.808004</v>
      </c>
      <c r="U126" s="13" t="n">
        <v>7.909863</v>
      </c>
      <c r="V126" s="13" t="n">
        <v>7.99399</v>
      </c>
      <c r="W126" s="13" t="n">
        <v>8.065136000000001</v>
      </c>
      <c r="X126" s="13" t="n">
        <v>8.123756</v>
      </c>
      <c r="Y126" s="13" t="n">
        <v>8.171431999999999</v>
      </c>
      <c r="Z126" s="13" t="n">
        <v>8.210213</v>
      </c>
      <c r="AA126" s="13" t="n">
        <v>8.24156</v>
      </c>
      <c r="AB126" s="13" t="n">
        <v>8.269007</v>
      </c>
      <c r="AC126" s="13" t="n">
        <v>8.290381999999999</v>
      </c>
      <c r="AD126" s="13" t="n">
        <v>8.307143999999999</v>
      </c>
      <c r="AE126" s="13" t="n">
        <v>8.322975</v>
      </c>
      <c r="AF126" s="13" t="n">
        <v>8.333940999999999</v>
      </c>
      <c r="AG126" s="13" t="n">
        <v>8.344822000000001</v>
      </c>
      <c r="AH126" s="13" t="n">
        <v>8.352361999999999</v>
      </c>
      <c r="AI126" s="13" t="n">
        <v>8.358525</v>
      </c>
      <c r="AJ126" s="13" t="n">
        <v>8.360447000000001</v>
      </c>
      <c r="AK126" s="5" t="n">
        <v>0.010489</v>
      </c>
    </row>
    <row r="127" ht="15" customHeight="1">
      <c r="A127" s="25" t="inlineStr">
        <is>
          <t>FTE000:ia_ethanolflex</t>
        </is>
      </c>
      <c r="B127" s="7" t="inlineStr">
        <is>
          <t xml:space="preserve">      Ethanol-Flex Fuel</t>
        </is>
      </c>
      <c r="C127" s="13" t="n">
        <v>0</v>
      </c>
      <c r="D127" s="13" t="n">
        <v>0</v>
      </c>
      <c r="E127" s="13" t="n">
        <v>0</v>
      </c>
      <c r="F127" s="13" t="n">
        <v>0</v>
      </c>
      <c r="G127" s="13" t="n">
        <v>0</v>
      </c>
      <c r="H127" s="13" t="n">
        <v>0</v>
      </c>
      <c r="I127" s="13" t="n">
        <v>0</v>
      </c>
      <c r="J127" s="13" t="n">
        <v>0</v>
      </c>
      <c r="K127" s="13" t="n">
        <v>0</v>
      </c>
      <c r="L127" s="13" t="n">
        <v>0</v>
      </c>
      <c r="M127" s="13" t="n">
        <v>0</v>
      </c>
      <c r="N127" s="13" t="n">
        <v>0</v>
      </c>
      <c r="O127" s="13" t="n">
        <v>0</v>
      </c>
      <c r="P127" s="13" t="n">
        <v>0</v>
      </c>
      <c r="Q127" s="13" t="n">
        <v>0</v>
      </c>
      <c r="R127" s="13" t="n">
        <v>0</v>
      </c>
      <c r="S127" s="13" t="n">
        <v>0</v>
      </c>
      <c r="T127" s="13" t="n">
        <v>0</v>
      </c>
      <c r="U127" s="13" t="n">
        <v>0</v>
      </c>
      <c r="V127" s="13" t="n">
        <v>0</v>
      </c>
      <c r="W127" s="13" t="n">
        <v>0</v>
      </c>
      <c r="X127" s="13" t="n">
        <v>0</v>
      </c>
      <c r="Y127" s="13" t="n">
        <v>0</v>
      </c>
      <c r="Z127" s="13" t="n">
        <v>0</v>
      </c>
      <c r="AA127" s="13" t="n">
        <v>0</v>
      </c>
      <c r="AB127" s="13" t="n">
        <v>0</v>
      </c>
      <c r="AC127" s="13" t="n">
        <v>0</v>
      </c>
      <c r="AD127" s="13" t="n">
        <v>0</v>
      </c>
      <c r="AE127" s="13" t="n">
        <v>0</v>
      </c>
      <c r="AF127" s="13" t="n">
        <v>0</v>
      </c>
      <c r="AG127" s="13" t="n">
        <v>0</v>
      </c>
      <c r="AH127" s="13" t="n">
        <v>0</v>
      </c>
      <c r="AI127" s="13" t="n">
        <v>0</v>
      </c>
      <c r="AJ127" s="13" t="n">
        <v>0</v>
      </c>
      <c r="AK127" s="5" t="inlineStr">
        <is>
          <t>- -</t>
        </is>
      </c>
    </row>
    <row r="128" ht="15" customHeight="1">
      <c r="A128" s="25" t="inlineStr">
        <is>
          <t>FTE000:ia_electric</t>
        </is>
      </c>
      <c r="B128" s="7" t="inlineStr">
        <is>
          <t xml:space="preserve">      Electric</t>
        </is>
      </c>
      <c r="C128" s="13" t="n">
        <v>0</v>
      </c>
      <c r="D128" s="13" t="n">
        <v>7.911466</v>
      </c>
      <c r="E128" s="13" t="n">
        <v>9.610321000000001</v>
      </c>
      <c r="F128" s="13" t="n">
        <v>10.275419</v>
      </c>
      <c r="G128" s="13" t="n">
        <v>10.681328</v>
      </c>
      <c r="H128" s="13" t="n">
        <v>10.988426</v>
      </c>
      <c r="I128" s="13" t="n">
        <v>11.226865</v>
      </c>
      <c r="J128" s="13" t="n">
        <v>11.431684</v>
      </c>
      <c r="K128" s="13" t="n">
        <v>11.624553</v>
      </c>
      <c r="L128" s="13" t="n">
        <v>11.815666</v>
      </c>
      <c r="M128" s="13" t="n">
        <v>12.009306</v>
      </c>
      <c r="N128" s="13" t="n">
        <v>12.191564</v>
      </c>
      <c r="O128" s="13" t="n">
        <v>12.379607</v>
      </c>
      <c r="P128" s="13" t="n">
        <v>12.573709</v>
      </c>
      <c r="Q128" s="13" t="n">
        <v>12.771416</v>
      </c>
      <c r="R128" s="13" t="n">
        <v>12.965775</v>
      </c>
      <c r="S128" s="13" t="n">
        <v>13.1488</v>
      </c>
      <c r="T128" s="13" t="n">
        <v>13.318472</v>
      </c>
      <c r="U128" s="13" t="n">
        <v>13.469142</v>
      </c>
      <c r="V128" s="13" t="n">
        <v>13.596833</v>
      </c>
      <c r="W128" s="13" t="n">
        <v>13.724795</v>
      </c>
      <c r="X128" s="13" t="n">
        <v>13.847823</v>
      </c>
      <c r="Y128" s="13" t="n">
        <v>13.950466</v>
      </c>
      <c r="Z128" s="13" t="n">
        <v>14.021692</v>
      </c>
      <c r="AA128" s="13" t="n">
        <v>14.088804</v>
      </c>
      <c r="AB128" s="13" t="n">
        <v>14.145703</v>
      </c>
      <c r="AC128" s="13" t="n">
        <v>14.19381</v>
      </c>
      <c r="AD128" s="13" t="n">
        <v>14.233642</v>
      </c>
      <c r="AE128" s="13" t="n">
        <v>14.266764</v>
      </c>
      <c r="AF128" s="13" t="n">
        <v>14.294278</v>
      </c>
      <c r="AG128" s="13" t="n">
        <v>14.317582</v>
      </c>
      <c r="AH128" s="13" t="n">
        <v>14.337687</v>
      </c>
      <c r="AI128" s="13" t="n">
        <v>14.35521</v>
      </c>
      <c r="AJ128" s="13" t="n">
        <v>14.409375</v>
      </c>
      <c r="AK128" s="5" t="n">
        <v>0.018913</v>
      </c>
    </row>
    <row r="129" ht="15" customHeight="1">
      <c r="A129" s="25" t="inlineStr">
        <is>
          <t>FTE000:ia_plugindiesel</t>
        </is>
      </c>
      <c r="B129" s="7" t="inlineStr">
        <is>
          <t xml:space="preserve">      Plug-in Diesel Hybrid</t>
        </is>
      </c>
      <c r="C129" s="13" t="n">
        <v>0</v>
      </c>
      <c r="D129" s="13" t="n">
        <v>1.375383</v>
      </c>
      <c r="E129" s="13" t="n">
        <v>2.534976</v>
      </c>
      <c r="F129" s="13" t="n">
        <v>3.388282</v>
      </c>
      <c r="G129" s="13" t="n">
        <v>4.057664</v>
      </c>
      <c r="H129" s="13" t="n">
        <v>4.674144</v>
      </c>
      <c r="I129" s="13" t="n">
        <v>5.210844</v>
      </c>
      <c r="J129" s="13" t="n">
        <v>5.694692</v>
      </c>
      <c r="K129" s="13" t="n">
        <v>6.160284</v>
      </c>
      <c r="L129" s="13" t="n">
        <v>6.623468</v>
      </c>
      <c r="M129" s="13" t="n">
        <v>7.092404</v>
      </c>
      <c r="N129" s="13" t="n">
        <v>7.56221</v>
      </c>
      <c r="O129" s="13" t="n">
        <v>8.042484999999999</v>
      </c>
      <c r="P129" s="13" t="n">
        <v>8.536011999999999</v>
      </c>
      <c r="Q129" s="13" t="n">
        <v>9.036566000000001</v>
      </c>
      <c r="R129" s="13" t="n">
        <v>9.529385</v>
      </c>
      <c r="S129" s="13" t="n">
        <v>9.99465</v>
      </c>
      <c r="T129" s="13" t="n">
        <v>10.407006</v>
      </c>
      <c r="U129" s="13" t="n">
        <v>10.737499</v>
      </c>
      <c r="V129" s="13" t="n">
        <v>10.965096</v>
      </c>
      <c r="W129" s="13" t="n">
        <v>11.281574</v>
      </c>
      <c r="X129" s="13" t="n">
        <v>11.626606</v>
      </c>
      <c r="Y129" s="13" t="n">
        <v>11.860928</v>
      </c>
      <c r="Z129" s="13" t="n">
        <v>11.910093</v>
      </c>
      <c r="AA129" s="13" t="n">
        <v>12.035553</v>
      </c>
      <c r="AB129" s="13" t="n">
        <v>12.151566</v>
      </c>
      <c r="AC129" s="13" t="n">
        <v>12.259202</v>
      </c>
      <c r="AD129" s="13" t="n">
        <v>12.358252</v>
      </c>
      <c r="AE129" s="13" t="n">
        <v>12.449606</v>
      </c>
      <c r="AF129" s="13" t="n">
        <v>12.533541</v>
      </c>
      <c r="AG129" s="13" t="n">
        <v>12.611183</v>
      </c>
      <c r="AH129" s="13" t="n">
        <v>12.683129</v>
      </c>
      <c r="AI129" s="13" t="n">
        <v>12.749819</v>
      </c>
      <c r="AJ129" s="13" t="n">
        <v>12.845881</v>
      </c>
      <c r="AK129" s="5" t="n">
        <v>0.07231700000000001</v>
      </c>
    </row>
    <row r="130" ht="15" customHeight="1">
      <c r="A130" s="25" t="inlineStr">
        <is>
          <t>FTE000:ia_plugingasolin</t>
        </is>
      </c>
      <c r="B130" s="7" t="inlineStr">
        <is>
          <t xml:space="preserve">      Plug-in Gasoline Hybrid</t>
        </is>
      </c>
      <c r="C130" s="13" t="n">
        <v>0</v>
      </c>
      <c r="D130" s="13" t="n">
        <v>1.363818</v>
      </c>
      <c r="E130" s="13" t="n">
        <v>2.475514</v>
      </c>
      <c r="F130" s="13" t="n">
        <v>3.271565</v>
      </c>
      <c r="G130" s="13" t="n">
        <v>3.883344</v>
      </c>
      <c r="H130" s="13" t="n">
        <v>4.436261</v>
      </c>
      <c r="I130" s="13" t="n">
        <v>4.909132</v>
      </c>
      <c r="J130" s="13" t="n">
        <v>5.328875</v>
      </c>
      <c r="K130" s="13" t="n">
        <v>5.727536</v>
      </c>
      <c r="L130" s="13" t="n">
        <v>6.120373</v>
      </c>
      <c r="M130" s="13" t="n">
        <v>6.515077</v>
      </c>
      <c r="N130" s="13" t="n">
        <v>6.907035</v>
      </c>
      <c r="O130" s="13" t="n">
        <v>7.305907</v>
      </c>
      <c r="P130" s="13" t="n">
        <v>7.712248</v>
      </c>
      <c r="Q130" s="13" t="n">
        <v>8.120934</v>
      </c>
      <c r="R130" s="13" t="n">
        <v>8.520210000000001</v>
      </c>
      <c r="S130" s="13" t="n">
        <v>8.894382</v>
      </c>
      <c r="T130" s="13" t="n">
        <v>9.227099000000001</v>
      </c>
      <c r="U130" s="13" t="n">
        <v>9.492331999999999</v>
      </c>
      <c r="V130" s="13" t="n">
        <v>9.675725</v>
      </c>
      <c r="W130" s="13" t="n">
        <v>9.926387</v>
      </c>
      <c r="X130" s="13" t="n">
        <v>10.193114</v>
      </c>
      <c r="Y130" s="13" t="n">
        <v>10.373199</v>
      </c>
      <c r="Z130" s="13" t="n">
        <v>10.411422</v>
      </c>
      <c r="AA130" s="13" t="n">
        <v>10.506237</v>
      </c>
      <c r="AB130" s="13" t="n">
        <v>10.593013</v>
      </c>
      <c r="AC130" s="13" t="n">
        <v>10.673007</v>
      </c>
      <c r="AD130" s="13" t="n">
        <v>10.74651</v>
      </c>
      <c r="AE130" s="13" t="n">
        <v>10.814528</v>
      </c>
      <c r="AF130" s="13" t="n">
        <v>10.876495</v>
      </c>
      <c r="AG130" s="13" t="n">
        <v>10.933528</v>
      </c>
      <c r="AH130" s="13" t="n">
        <v>10.986265</v>
      </c>
      <c r="AI130" s="13" t="n">
        <v>11.035172</v>
      </c>
      <c r="AJ130" s="13" t="n">
        <v>11.110209</v>
      </c>
      <c r="AK130" s="5" t="n">
        <v>0.067745</v>
      </c>
    </row>
    <row r="131" ht="15" customHeight="1">
      <c r="A131" s="25" t="inlineStr">
        <is>
          <t>FTE000:ia_fuelcell</t>
        </is>
      </c>
      <c r="B131" s="7" t="inlineStr">
        <is>
          <t xml:space="preserve">      Fuel Cell</t>
        </is>
      </c>
      <c r="C131" s="13" t="n">
        <v>0</v>
      </c>
      <c r="D131" s="13" t="n">
        <v>7.892048</v>
      </c>
      <c r="E131" s="13" t="n">
        <v>7.980593</v>
      </c>
      <c r="F131" s="13" t="n">
        <v>8.007350000000001</v>
      </c>
      <c r="G131" s="13" t="n">
        <v>8.020338000000001</v>
      </c>
      <c r="H131" s="13" t="n">
        <v>8.028926</v>
      </c>
      <c r="I131" s="13" t="n">
        <v>8.034653</v>
      </c>
      <c r="J131" s="13" t="n">
        <v>8.038796</v>
      </c>
      <c r="K131" s="13" t="n">
        <v>8.04209</v>
      </c>
      <c r="L131" s="13" t="n">
        <v>8.044843999999999</v>
      </c>
      <c r="M131" s="13" t="n">
        <v>8.047207</v>
      </c>
      <c r="N131" s="13" t="n">
        <v>8.049272999999999</v>
      </c>
      <c r="O131" s="13" t="n">
        <v>8.051105</v>
      </c>
      <c r="P131" s="13" t="n">
        <v>8.052735999999999</v>
      </c>
      <c r="Q131" s="13" t="n">
        <v>8.054173</v>
      </c>
      <c r="R131" s="13" t="n">
        <v>8.055408</v>
      </c>
      <c r="S131" s="13" t="n">
        <v>8.056435</v>
      </c>
      <c r="T131" s="13" t="n">
        <v>8.05724</v>
      </c>
      <c r="U131" s="13" t="n">
        <v>8.057805</v>
      </c>
      <c r="V131" s="13" t="n">
        <v>8.058118</v>
      </c>
      <c r="W131" s="13" t="n">
        <v>8.058619999999999</v>
      </c>
      <c r="X131" s="13" t="n">
        <v>8.05916</v>
      </c>
      <c r="Y131" s="13" t="n">
        <v>8.05946</v>
      </c>
      <c r="Z131" s="13" t="n">
        <v>8.059415</v>
      </c>
      <c r="AA131" s="13" t="n">
        <v>8.059540999999999</v>
      </c>
      <c r="AB131" s="13" t="n">
        <v>8.05965</v>
      </c>
      <c r="AC131" s="13" t="n">
        <v>8.059761</v>
      </c>
      <c r="AD131" s="13" t="n">
        <v>8.059861</v>
      </c>
      <c r="AE131" s="13" t="n">
        <v>8.059950000000001</v>
      </c>
      <c r="AF131" s="13" t="n">
        <v>8.060034999999999</v>
      </c>
      <c r="AG131" s="13" t="n">
        <v>8.060112999999999</v>
      </c>
      <c r="AH131" s="13" t="n">
        <v>8.060185000000001</v>
      </c>
      <c r="AI131" s="13" t="n">
        <v>8.060248</v>
      </c>
      <c r="AJ131" s="13" t="n">
        <v>8.082165</v>
      </c>
      <c r="AK131" s="5" t="n">
        <v>0.000744</v>
      </c>
    </row>
    <row r="132" ht="15" customHeight="1">
      <c r="A132" s="25" t="inlineStr">
        <is>
          <t>FTE000:ia_HeavyAverage</t>
        </is>
      </c>
      <c r="B132" s="7" t="inlineStr">
        <is>
          <t xml:space="preserve">        Heavy Average</t>
        </is>
      </c>
      <c r="C132" s="13" t="n">
        <v>6.147309</v>
      </c>
      <c r="D132" s="13" t="n">
        <v>6.235157</v>
      </c>
      <c r="E132" s="13" t="n">
        <v>6.324286</v>
      </c>
      <c r="F132" s="13" t="n">
        <v>6.405721</v>
      </c>
      <c r="G132" s="13" t="n">
        <v>6.48296</v>
      </c>
      <c r="H132" s="13" t="n">
        <v>6.566072</v>
      </c>
      <c r="I132" s="13" t="n">
        <v>6.651976</v>
      </c>
      <c r="J132" s="13" t="n">
        <v>6.742785</v>
      </c>
      <c r="K132" s="13" t="n">
        <v>6.842062</v>
      </c>
      <c r="L132" s="13" t="n">
        <v>6.952703</v>
      </c>
      <c r="M132" s="13" t="n">
        <v>7.074546</v>
      </c>
      <c r="N132" s="13" t="n">
        <v>7.199272</v>
      </c>
      <c r="O132" s="13" t="n">
        <v>7.328046</v>
      </c>
      <c r="P132" s="13" t="n">
        <v>7.457903</v>
      </c>
      <c r="Q132" s="13" t="n">
        <v>7.586493</v>
      </c>
      <c r="R132" s="13" t="n">
        <v>7.708987</v>
      </c>
      <c r="S132" s="13" t="n">
        <v>7.824183</v>
      </c>
      <c r="T132" s="13" t="n">
        <v>7.926845</v>
      </c>
      <c r="U132" s="13" t="n">
        <v>8.013968</v>
      </c>
      <c r="V132" s="13" t="n">
        <v>8.090956</v>
      </c>
      <c r="W132" s="13" t="n">
        <v>8.15659</v>
      </c>
      <c r="X132" s="13" t="n">
        <v>8.216805000000001</v>
      </c>
      <c r="Y132" s="13" t="n">
        <v>8.267771</v>
      </c>
      <c r="Z132" s="13" t="n">
        <v>8.322794999999999</v>
      </c>
      <c r="AA132" s="13" t="n">
        <v>8.362126999999999</v>
      </c>
      <c r="AB132" s="13" t="n">
        <v>8.397449</v>
      </c>
      <c r="AC132" s="13" t="n">
        <v>8.425069000000001</v>
      </c>
      <c r="AD132" s="13" t="n">
        <v>8.446415999999999</v>
      </c>
      <c r="AE132" s="13" t="n">
        <v>8.467829999999999</v>
      </c>
      <c r="AF132" s="13" t="n">
        <v>8.487081999999999</v>
      </c>
      <c r="AG132" s="13" t="n">
        <v>8.502119</v>
      </c>
      <c r="AH132" s="13" t="n">
        <v>8.516061000000001</v>
      </c>
      <c r="AI132" s="13" t="n">
        <v>8.532548999999999</v>
      </c>
      <c r="AJ132" s="13" t="n">
        <v>8.544935000000001</v>
      </c>
      <c r="AK132" s="5" t="n">
        <v>0.009897</v>
      </c>
    </row>
    <row r="133" ht="15" customHeight="1">
      <c r="A133" s="25" t="inlineStr">
        <is>
          <t>FTE000:ia_Average</t>
        </is>
      </c>
      <c r="B133" s="4" t="inlineStr">
        <is>
          <t xml:space="preserve">  Average Fuel Efficiency</t>
        </is>
      </c>
      <c r="C133" s="14" t="n">
        <v>7.133017</v>
      </c>
      <c r="D133" s="14" t="n">
        <v>7.234838</v>
      </c>
      <c r="E133" s="14" t="n">
        <v>7.335195</v>
      </c>
      <c r="F133" s="14" t="n">
        <v>7.434534</v>
      </c>
      <c r="G133" s="14" t="n">
        <v>7.53856</v>
      </c>
      <c r="H133" s="14" t="n">
        <v>7.64367</v>
      </c>
      <c r="I133" s="14" t="n">
        <v>7.754343</v>
      </c>
      <c r="J133" s="14" t="n">
        <v>7.873028</v>
      </c>
      <c r="K133" s="14" t="n">
        <v>8.002402</v>
      </c>
      <c r="L133" s="14" t="n">
        <v>8.144584</v>
      </c>
      <c r="M133" s="14" t="n">
        <v>8.300922</v>
      </c>
      <c r="N133" s="14" t="n">
        <v>8.463225</v>
      </c>
      <c r="O133" s="14" t="n">
        <v>8.630604999999999</v>
      </c>
      <c r="P133" s="14" t="n">
        <v>8.80232</v>
      </c>
      <c r="Q133" s="14" t="n">
        <v>8.97359</v>
      </c>
      <c r="R133" s="14" t="n">
        <v>9.139457999999999</v>
      </c>
      <c r="S133" s="14" t="n">
        <v>9.299234</v>
      </c>
      <c r="T133" s="14" t="n">
        <v>9.44271</v>
      </c>
      <c r="U133" s="14" t="n">
        <v>9.568295000000001</v>
      </c>
      <c r="V133" s="14" t="n">
        <v>9.682437</v>
      </c>
      <c r="W133" s="14" t="n">
        <v>9.784242000000001</v>
      </c>
      <c r="X133" s="14" t="n">
        <v>9.87792</v>
      </c>
      <c r="Y133" s="14" t="n">
        <v>9.962058000000001</v>
      </c>
      <c r="Z133" s="14" t="n">
        <v>10.05115</v>
      </c>
      <c r="AA133" s="14" t="n">
        <v>10.121844</v>
      </c>
      <c r="AB133" s="14" t="n">
        <v>10.185765</v>
      </c>
      <c r="AC133" s="14" t="n">
        <v>10.238791</v>
      </c>
      <c r="AD133" s="14" t="n">
        <v>10.28496</v>
      </c>
      <c r="AE133" s="14" t="n">
        <v>10.331647</v>
      </c>
      <c r="AF133" s="14" t="n">
        <v>10.376074</v>
      </c>
      <c r="AG133" s="14" t="n">
        <v>10.415622</v>
      </c>
      <c r="AH133" s="14" t="n">
        <v>10.453134</v>
      </c>
      <c r="AI133" s="14" t="n">
        <v>10.495622</v>
      </c>
      <c r="AJ133" s="14" t="n">
        <v>10.532615</v>
      </c>
      <c r="AK133" s="2" t="n">
        <v>0.011806</v>
      </c>
    </row>
    <row r="135" ht="15" customHeight="1">
      <c r="B135" s="4" t="inlineStr">
        <is>
          <t xml:space="preserve">  Stock (millions)</t>
        </is>
      </c>
    </row>
    <row r="136" ht="15" customHeight="1">
      <c r="B136" s="4" t="inlineStr">
        <is>
          <t xml:space="preserve">    Light Medium</t>
        </is>
      </c>
    </row>
    <row r="137" ht="15" customHeight="1">
      <c r="A137" s="25" t="inlineStr">
        <is>
          <t>FTE000:lm_stk_stk_Dies</t>
        </is>
      </c>
      <c r="B137" s="7" t="inlineStr">
        <is>
          <t xml:space="preserve">      Diesel</t>
        </is>
      </c>
      <c r="C137" s="16" t="n">
        <v>2.238633</v>
      </c>
      <c r="D137" s="16" t="n">
        <v>2.323117</v>
      </c>
      <c r="E137" s="16" t="n">
        <v>2.404218</v>
      </c>
      <c r="F137" s="16" t="n">
        <v>2.481942</v>
      </c>
      <c r="G137" s="16" t="n">
        <v>2.558463</v>
      </c>
      <c r="H137" s="16" t="n">
        <v>2.62653</v>
      </c>
      <c r="I137" s="16" t="n">
        <v>2.687037</v>
      </c>
      <c r="J137" s="16" t="n">
        <v>2.747777</v>
      </c>
      <c r="K137" s="16" t="n">
        <v>2.807029</v>
      </c>
      <c r="L137" s="16" t="n">
        <v>2.862787</v>
      </c>
      <c r="M137" s="16" t="n">
        <v>2.916408</v>
      </c>
      <c r="N137" s="16" t="n">
        <v>2.965513</v>
      </c>
      <c r="O137" s="16" t="n">
        <v>3.01684</v>
      </c>
      <c r="P137" s="16" t="n">
        <v>3.056799</v>
      </c>
      <c r="Q137" s="16" t="n">
        <v>3.131176</v>
      </c>
      <c r="R137" s="16" t="n">
        <v>3.158758</v>
      </c>
      <c r="S137" s="16" t="n">
        <v>3.201823</v>
      </c>
      <c r="T137" s="16" t="n">
        <v>3.227223</v>
      </c>
      <c r="U137" s="16" t="n">
        <v>3.259234</v>
      </c>
      <c r="V137" s="16" t="n">
        <v>3.286854</v>
      </c>
      <c r="W137" s="16" t="n">
        <v>3.33111</v>
      </c>
      <c r="X137" s="16" t="n">
        <v>3.365485</v>
      </c>
      <c r="Y137" s="16" t="n">
        <v>3.361605</v>
      </c>
      <c r="Z137" s="16" t="n">
        <v>3.384339</v>
      </c>
      <c r="AA137" s="16" t="n">
        <v>3.362113</v>
      </c>
      <c r="AB137" s="16" t="n">
        <v>3.381662</v>
      </c>
      <c r="AC137" s="16" t="n">
        <v>3.431946</v>
      </c>
      <c r="AD137" s="16" t="n">
        <v>3.460364</v>
      </c>
      <c r="AE137" s="16" t="n">
        <v>3.458611</v>
      </c>
      <c r="AF137" s="16" t="n">
        <v>3.47969</v>
      </c>
      <c r="AG137" s="16" t="n">
        <v>3.518813</v>
      </c>
      <c r="AH137" s="16" t="n">
        <v>3.5182</v>
      </c>
      <c r="AI137" s="16" t="n">
        <v>3.526085</v>
      </c>
      <c r="AJ137" s="16" t="n">
        <v>3.531914</v>
      </c>
      <c r="AK137" s="5" t="n">
        <v>0.013178</v>
      </c>
    </row>
    <row r="138" ht="15" customHeight="1">
      <c r="A138" s="25" t="inlineStr">
        <is>
          <t>FTE000:lm_stk_stk_Gas</t>
        </is>
      </c>
      <c r="B138" s="7" t="inlineStr">
        <is>
          <t xml:space="preserve">      Motor Gasoline</t>
        </is>
      </c>
      <c r="C138" s="16" t="n">
        <v>1.031422</v>
      </c>
      <c r="D138" s="16" t="n">
        <v>1.044682</v>
      </c>
      <c r="E138" s="16" t="n">
        <v>1.051865</v>
      </c>
      <c r="F138" s="16" t="n">
        <v>1.069468</v>
      </c>
      <c r="G138" s="16" t="n">
        <v>1.090598</v>
      </c>
      <c r="H138" s="16" t="n">
        <v>1.109794</v>
      </c>
      <c r="I138" s="16" t="n">
        <v>1.128118</v>
      </c>
      <c r="J138" s="16" t="n">
        <v>1.150281</v>
      </c>
      <c r="K138" s="16" t="n">
        <v>1.176268</v>
      </c>
      <c r="L138" s="16" t="n">
        <v>1.205601</v>
      </c>
      <c r="M138" s="16" t="n">
        <v>1.232802</v>
      </c>
      <c r="N138" s="16" t="n">
        <v>1.251083</v>
      </c>
      <c r="O138" s="16" t="n">
        <v>1.28</v>
      </c>
      <c r="P138" s="16" t="n">
        <v>1.297307</v>
      </c>
      <c r="Q138" s="16" t="n">
        <v>1.333091</v>
      </c>
      <c r="R138" s="16" t="n">
        <v>1.355162</v>
      </c>
      <c r="S138" s="16" t="n">
        <v>1.382875</v>
      </c>
      <c r="T138" s="16" t="n">
        <v>1.400258</v>
      </c>
      <c r="U138" s="16" t="n">
        <v>1.426236</v>
      </c>
      <c r="V138" s="16" t="n">
        <v>1.458068</v>
      </c>
      <c r="W138" s="16" t="n">
        <v>1.487879</v>
      </c>
      <c r="X138" s="16" t="n">
        <v>1.515846</v>
      </c>
      <c r="Y138" s="16" t="n">
        <v>1.533848</v>
      </c>
      <c r="Z138" s="16" t="n">
        <v>1.575583</v>
      </c>
      <c r="AA138" s="16" t="n">
        <v>1.593623</v>
      </c>
      <c r="AB138" s="16" t="n">
        <v>1.620415</v>
      </c>
      <c r="AC138" s="16" t="n">
        <v>1.664027</v>
      </c>
      <c r="AD138" s="16" t="n">
        <v>1.706793</v>
      </c>
      <c r="AE138" s="16" t="n">
        <v>1.744296</v>
      </c>
      <c r="AF138" s="16" t="n">
        <v>1.789889</v>
      </c>
      <c r="AG138" s="16" t="n">
        <v>1.842275</v>
      </c>
      <c r="AH138" s="16" t="n">
        <v>1.881876</v>
      </c>
      <c r="AI138" s="16" t="n">
        <v>1.922096</v>
      </c>
      <c r="AJ138" s="16" t="n">
        <v>1.963346</v>
      </c>
      <c r="AK138" s="5" t="n">
        <v>0.019912</v>
      </c>
    </row>
    <row r="139" ht="15" customHeight="1">
      <c r="A139" s="25" t="inlineStr">
        <is>
          <t>FTE000:lm_stk_stk_Liq</t>
        </is>
      </c>
      <c r="B139" s="7" t="inlineStr">
        <is>
          <t xml:space="preserve">      Propane</t>
        </is>
      </c>
      <c r="C139" s="16" t="n">
        <v>0.000137</v>
      </c>
      <c r="D139" s="16" t="n">
        <v>0.000313</v>
      </c>
      <c r="E139" s="16" t="n">
        <v>0.0005</v>
      </c>
      <c r="F139" s="16" t="n">
        <v>0.000694</v>
      </c>
      <c r="G139" s="16" t="n">
        <v>0.000895</v>
      </c>
      <c r="H139" s="16" t="n">
        <v>0.001099</v>
      </c>
      <c r="I139" s="16" t="n">
        <v>0.00131</v>
      </c>
      <c r="J139" s="16" t="n">
        <v>0.001529</v>
      </c>
      <c r="K139" s="16" t="n">
        <v>0.001756</v>
      </c>
      <c r="L139" s="16" t="n">
        <v>0.00199</v>
      </c>
      <c r="M139" s="16" t="n">
        <v>0.002234</v>
      </c>
      <c r="N139" s="16" t="n">
        <v>0.002487</v>
      </c>
      <c r="O139" s="16" t="n">
        <v>0.00275</v>
      </c>
      <c r="P139" s="16" t="n">
        <v>0.003025</v>
      </c>
      <c r="Q139" s="16" t="n">
        <v>0.003316</v>
      </c>
      <c r="R139" s="16" t="n">
        <v>0.003671</v>
      </c>
      <c r="S139" s="16" t="n">
        <v>0.003961</v>
      </c>
      <c r="T139" s="16" t="n">
        <v>0.004228</v>
      </c>
      <c r="U139" s="16" t="n">
        <v>0.004559</v>
      </c>
      <c r="V139" s="16" t="n">
        <v>0.004908</v>
      </c>
      <c r="W139" s="16" t="n">
        <v>0.005276</v>
      </c>
      <c r="X139" s="16" t="n">
        <v>0.005662</v>
      </c>
      <c r="Y139" s="16" t="n">
        <v>0.006064</v>
      </c>
      <c r="Z139" s="16" t="n">
        <v>0.006483</v>
      </c>
      <c r="AA139" s="16" t="n">
        <v>0.006919</v>
      </c>
      <c r="AB139" s="16" t="n">
        <v>0.00737</v>
      </c>
      <c r="AC139" s="16" t="n">
        <v>0.007837999999999999</v>
      </c>
      <c r="AD139" s="16" t="n">
        <v>0.008324</v>
      </c>
      <c r="AE139" s="16" t="n">
        <v>0.008829999999999999</v>
      </c>
      <c r="AF139" s="16" t="n">
        <v>0.009353999999999999</v>
      </c>
      <c r="AG139" s="16" t="n">
        <v>0.009896</v>
      </c>
      <c r="AH139" s="16" t="n">
        <v>0.010454</v>
      </c>
      <c r="AI139" s="16" t="n">
        <v>0.011032</v>
      </c>
      <c r="AJ139" s="16" t="n">
        <v>0.011743</v>
      </c>
      <c r="AK139" s="5" t="n">
        <v>0.119897</v>
      </c>
    </row>
    <row r="140" ht="15" customHeight="1">
      <c r="A140" s="25" t="inlineStr">
        <is>
          <t>FTE000:lm_stk_stk_NGas</t>
        </is>
      </c>
      <c r="B140" s="7" t="inlineStr">
        <is>
          <t xml:space="preserve">      Compressed/Liquefied Natural Gas</t>
        </is>
      </c>
      <c r="C140" s="16" t="n">
        <v>6e-06</v>
      </c>
      <c r="D140" s="16" t="n">
        <v>0.000121</v>
      </c>
      <c r="E140" s="16" t="n">
        <v>0.000239</v>
      </c>
      <c r="F140" s="16" t="n">
        <v>0.000358</v>
      </c>
      <c r="G140" s="16" t="n">
        <v>0.000479</v>
      </c>
      <c r="H140" s="16" t="n">
        <v>0.0005999999999999999</v>
      </c>
      <c r="I140" s="16" t="n">
        <v>0.000726</v>
      </c>
      <c r="J140" s="16" t="n">
        <v>0.00086</v>
      </c>
      <c r="K140" s="16" t="n">
        <v>0.001001</v>
      </c>
      <c r="L140" s="16" t="n">
        <v>0.00115</v>
      </c>
      <c r="M140" s="16" t="n">
        <v>0.001309</v>
      </c>
      <c r="N140" s="16" t="n">
        <v>0.001481</v>
      </c>
      <c r="O140" s="16" t="n">
        <v>0.001664</v>
      </c>
      <c r="P140" s="16" t="n">
        <v>0.001863</v>
      </c>
      <c r="Q140" s="16" t="n">
        <v>0.002082</v>
      </c>
      <c r="R140" s="16" t="n">
        <v>0.00232</v>
      </c>
      <c r="S140" s="16" t="n">
        <v>0.002582</v>
      </c>
      <c r="T140" s="16" t="n">
        <v>0.002872</v>
      </c>
      <c r="U140" s="16" t="n">
        <v>0.003192</v>
      </c>
      <c r="V140" s="16" t="n">
        <v>0.003543</v>
      </c>
      <c r="W140" s="16" t="n">
        <v>0.003931</v>
      </c>
      <c r="X140" s="16" t="n">
        <v>0.004361</v>
      </c>
      <c r="Y140" s="16" t="n">
        <v>0.004836</v>
      </c>
      <c r="Z140" s="16" t="n">
        <v>0.005364</v>
      </c>
      <c r="AA140" s="16" t="n">
        <v>0.00595</v>
      </c>
      <c r="AB140" s="16" t="n">
        <v>0.006599</v>
      </c>
      <c r="AC140" s="16" t="n">
        <v>0.007317</v>
      </c>
      <c r="AD140" s="16" t="n">
        <v>0.008118999999999999</v>
      </c>
      <c r="AE140" s="16" t="n">
        <v>0.009011</v>
      </c>
      <c r="AF140" s="16" t="n">
        <v>0.010004</v>
      </c>
      <c r="AG140" s="16" t="n">
        <v>0.011103</v>
      </c>
      <c r="AH140" s="16" t="n">
        <v>0.01232</v>
      </c>
      <c r="AI140" s="16" t="n">
        <v>0.013662</v>
      </c>
      <c r="AJ140" s="16" t="n">
        <v>0.015215</v>
      </c>
      <c r="AK140" s="5" t="n">
        <v>0.163131</v>
      </c>
    </row>
    <row r="141" ht="15" customHeight="1">
      <c r="A141" s="25" t="inlineStr">
        <is>
          <t>FTE000:lm_stk_stk_flux</t>
        </is>
      </c>
      <c r="B141" s="7" t="inlineStr">
        <is>
          <t xml:space="preserve">      Ethanol-Flex Fuel</t>
        </is>
      </c>
      <c r="C141" s="16" t="n">
        <v>0.161293</v>
      </c>
      <c r="D141" s="16" t="n">
        <v>0.183846</v>
      </c>
      <c r="E141" s="16" t="n">
        <v>0.207066</v>
      </c>
      <c r="F141" s="16" t="n">
        <v>0.230737</v>
      </c>
      <c r="G141" s="16" t="n">
        <v>0.254638</v>
      </c>
      <c r="H141" s="16" t="n">
        <v>0.278286</v>
      </c>
      <c r="I141" s="16" t="n">
        <v>0.302249</v>
      </c>
      <c r="J141" s="16" t="n">
        <v>0.326501</v>
      </c>
      <c r="K141" s="16" t="n">
        <v>0.351456</v>
      </c>
      <c r="L141" s="16" t="n">
        <v>0.377151</v>
      </c>
      <c r="M141" s="16" t="n">
        <v>0.403341</v>
      </c>
      <c r="N141" s="16" t="n">
        <v>0.430218</v>
      </c>
      <c r="O141" s="16" t="n">
        <v>0.458035</v>
      </c>
      <c r="P141" s="16" t="n">
        <v>0.487593</v>
      </c>
      <c r="Q141" s="16" t="n">
        <v>0.518728</v>
      </c>
      <c r="R141" s="16" t="n">
        <v>0.5510890000000001</v>
      </c>
      <c r="S141" s="16" t="n">
        <v>0.584859</v>
      </c>
      <c r="T141" s="16" t="n">
        <v>0.620237</v>
      </c>
      <c r="U141" s="16" t="n">
        <v>0.657025</v>
      </c>
      <c r="V141" s="16" t="n">
        <v>0.695211</v>
      </c>
      <c r="W141" s="16" t="n">
        <v>0.735005</v>
      </c>
      <c r="X141" s="16" t="n">
        <v>0.776473</v>
      </c>
      <c r="Y141" s="16" t="n">
        <v>0.820399</v>
      </c>
      <c r="Z141" s="16" t="n">
        <v>0.866282</v>
      </c>
      <c r="AA141" s="16" t="n">
        <v>0.913959</v>
      </c>
      <c r="AB141" s="16" t="n">
        <v>0.967747</v>
      </c>
      <c r="AC141" s="16" t="n">
        <v>1.025481</v>
      </c>
      <c r="AD141" s="16" t="n">
        <v>1.075133</v>
      </c>
      <c r="AE141" s="16" t="n">
        <v>1.124352</v>
      </c>
      <c r="AF141" s="16" t="n">
        <v>1.171948</v>
      </c>
      <c r="AG141" s="16" t="n">
        <v>1.233549</v>
      </c>
      <c r="AH141" s="16" t="n">
        <v>1.273984</v>
      </c>
      <c r="AI141" s="16" t="n">
        <v>1.326433</v>
      </c>
      <c r="AJ141" s="16" t="n">
        <v>1.38101</v>
      </c>
      <c r="AK141" s="5" t="n">
        <v>0.065043</v>
      </c>
    </row>
    <row r="142" ht="15" customHeight="1">
      <c r="A142" s="25" t="inlineStr">
        <is>
          <t>FTE000:lm_stk_stk_el</t>
        </is>
      </c>
      <c r="B142" s="7" t="inlineStr">
        <is>
          <t xml:space="preserve">      Electric</t>
        </is>
      </c>
      <c r="C142" s="16" t="n">
        <v>8.1e-05</v>
      </c>
      <c r="D142" s="16" t="n">
        <v>0.001511</v>
      </c>
      <c r="E142" s="16" t="n">
        <v>0.003022</v>
      </c>
      <c r="F142" s="16" t="n">
        <v>0.004593</v>
      </c>
      <c r="G142" s="16" t="n">
        <v>0.006221</v>
      </c>
      <c r="H142" s="16" t="n">
        <v>0.007872000000000001</v>
      </c>
      <c r="I142" s="16" t="n">
        <v>0.009586000000000001</v>
      </c>
      <c r="J142" s="16" t="n">
        <v>0.011361</v>
      </c>
      <c r="K142" s="16" t="n">
        <v>0.013195</v>
      </c>
      <c r="L142" s="16" t="n">
        <v>0.015096</v>
      </c>
      <c r="M142" s="16" t="n">
        <v>0.017066</v>
      </c>
      <c r="N142" s="16" t="n">
        <v>0.019116</v>
      </c>
      <c r="O142" s="16" t="n">
        <v>0.021244</v>
      </c>
      <c r="P142" s="16" t="n">
        <v>0.023473</v>
      </c>
      <c r="Q142" s="16" t="n">
        <v>0.025824</v>
      </c>
      <c r="R142" s="16" t="n">
        <v>0.02827</v>
      </c>
      <c r="S142" s="16" t="n">
        <v>0.030826</v>
      </c>
      <c r="T142" s="16" t="n">
        <v>0.033504</v>
      </c>
      <c r="U142" s="16" t="n">
        <v>0.03629</v>
      </c>
      <c r="V142" s="16" t="n">
        <v>0.039182</v>
      </c>
      <c r="W142" s="16" t="n">
        <v>0.042195</v>
      </c>
      <c r="X142" s="16" t="n">
        <v>0.045334</v>
      </c>
      <c r="Y142" s="16" t="n">
        <v>0.048589</v>
      </c>
      <c r="Z142" s="16" t="n">
        <v>0.051969</v>
      </c>
      <c r="AA142" s="16" t="n">
        <v>0.055477</v>
      </c>
      <c r="AB142" s="16" t="n">
        <v>0.059135</v>
      </c>
      <c r="AC142" s="16" t="n">
        <v>0.062863</v>
      </c>
      <c r="AD142" s="16" t="n">
        <v>0.066735</v>
      </c>
      <c r="AE142" s="16" t="n">
        <v>0.070782</v>
      </c>
      <c r="AF142" s="16" t="n">
        <v>0.07498299999999999</v>
      </c>
      <c r="AG142" s="16" t="n">
        <v>0.07932400000000001</v>
      </c>
      <c r="AH142" s="16" t="n">
        <v>0.08379499999999999</v>
      </c>
      <c r="AI142" s="16" t="n">
        <v>0.088423</v>
      </c>
      <c r="AJ142" s="16" t="n">
        <v>0.094125</v>
      </c>
      <c r="AK142" s="5" t="n">
        <v>0.137826</v>
      </c>
    </row>
    <row r="143" ht="15" customHeight="1">
      <c r="A143" s="25" t="inlineStr">
        <is>
          <t>FTE000:lm_stk_stk_inDie</t>
        </is>
      </c>
      <c r="B143" s="7" t="inlineStr">
        <is>
          <t xml:space="preserve">      Plug-in Diesel Hybrid</t>
        </is>
      </c>
      <c r="C143" s="16" t="n">
        <v>0</v>
      </c>
      <c r="D143" s="16" t="n">
        <v>0</v>
      </c>
      <c r="E143" s="16" t="n">
        <v>0</v>
      </c>
      <c r="F143" s="16" t="n">
        <v>0.000308</v>
      </c>
      <c r="G143" s="16" t="n">
        <v>0.000626</v>
      </c>
      <c r="H143" s="16" t="n">
        <v>0.00095</v>
      </c>
      <c r="I143" s="16" t="n">
        <v>0.001285</v>
      </c>
      <c r="J143" s="16" t="n">
        <v>0.001634</v>
      </c>
      <c r="K143" s="16" t="n">
        <v>0.001994</v>
      </c>
      <c r="L143" s="16" t="n">
        <v>0.002368</v>
      </c>
      <c r="M143" s="16" t="n">
        <v>0.002757</v>
      </c>
      <c r="N143" s="16" t="n">
        <v>0.003161</v>
      </c>
      <c r="O143" s="16" t="n">
        <v>0.003582</v>
      </c>
      <c r="P143" s="16" t="n">
        <v>0.004022</v>
      </c>
      <c r="Q143" s="16" t="n">
        <v>0.004487</v>
      </c>
      <c r="R143" s="16" t="n">
        <v>0.004971</v>
      </c>
      <c r="S143" s="16" t="n">
        <v>0.005478</v>
      </c>
      <c r="T143" s="16" t="n">
        <v>0.006008</v>
      </c>
      <c r="U143" s="16" t="n">
        <v>0.00656</v>
      </c>
      <c r="V143" s="16" t="n">
        <v>0.007134</v>
      </c>
      <c r="W143" s="16" t="n">
        <v>0.007731</v>
      </c>
      <c r="X143" s="16" t="n">
        <v>0.008354</v>
      </c>
      <c r="Y143" s="16" t="n">
        <v>0.008999</v>
      </c>
      <c r="Z143" s="16" t="n">
        <v>0.00967</v>
      </c>
      <c r="AA143" s="16" t="n">
        <v>0.010366</v>
      </c>
      <c r="AB143" s="16" t="n">
        <v>0.011085</v>
      </c>
      <c r="AC143" s="16" t="n">
        <v>0.011829</v>
      </c>
      <c r="AD143" s="16" t="n">
        <v>0.012603</v>
      </c>
      <c r="AE143" s="16" t="n">
        <v>0.013407</v>
      </c>
      <c r="AF143" s="16" t="n">
        <v>0.014241</v>
      </c>
      <c r="AG143" s="16" t="n">
        <v>0.015102</v>
      </c>
      <c r="AH143" s="16" t="n">
        <v>0.015988</v>
      </c>
      <c r="AI143" s="16" t="n">
        <v>0.016905</v>
      </c>
      <c r="AJ143" s="16" t="n">
        <v>0.017852</v>
      </c>
      <c r="AK143" s="5" t="inlineStr">
        <is>
          <t>- -</t>
        </is>
      </c>
    </row>
    <row r="144" ht="15" customHeight="1">
      <c r="A144" s="25" t="inlineStr">
        <is>
          <t>FTE000:lm_stk_stk_inGas</t>
        </is>
      </c>
      <c r="B144" s="7" t="inlineStr">
        <is>
          <t xml:space="preserve">      Plug-in Gasoline Hybrid</t>
        </is>
      </c>
      <c r="C144" s="16" t="n">
        <v>0</v>
      </c>
      <c r="D144" s="16" t="n">
        <v>0</v>
      </c>
      <c r="E144" s="16" t="n">
        <v>0</v>
      </c>
      <c r="F144" s="16" t="n">
        <v>0.00028</v>
      </c>
      <c r="G144" s="16" t="n">
        <v>0.00057</v>
      </c>
      <c r="H144" s="16" t="n">
        <v>0.000865</v>
      </c>
      <c r="I144" s="16" t="n">
        <v>0.001171</v>
      </c>
      <c r="J144" s="16" t="n">
        <v>0.001488</v>
      </c>
      <c r="K144" s="16" t="n">
        <v>0.001816</v>
      </c>
      <c r="L144" s="16" t="n">
        <v>0.002157</v>
      </c>
      <c r="M144" s="16" t="n">
        <v>0.00251</v>
      </c>
      <c r="N144" s="16" t="n">
        <v>0.002879</v>
      </c>
      <c r="O144" s="16" t="n">
        <v>0.003261</v>
      </c>
      <c r="P144" s="16" t="n">
        <v>0.003663</v>
      </c>
      <c r="Q144" s="16" t="n">
        <v>0.004086</v>
      </c>
      <c r="R144" s="16" t="n">
        <v>0.004527</v>
      </c>
      <c r="S144" s="16" t="n">
        <v>0.004988</v>
      </c>
      <c r="T144" s="16" t="n">
        <v>0.005471</v>
      </c>
      <c r="U144" s="16" t="n">
        <v>0.005974</v>
      </c>
      <c r="V144" s="16" t="n">
        <v>0.006496</v>
      </c>
      <c r="W144" s="16" t="n">
        <v>0.00704</v>
      </c>
      <c r="X144" s="16" t="n">
        <v>0.007607</v>
      </c>
      <c r="Y144" s="16" t="n">
        <v>0.008194999999999999</v>
      </c>
      <c r="Z144" s="16" t="n">
        <v>0.008806</v>
      </c>
      <c r="AA144" s="16" t="n">
        <v>0.009438999999999999</v>
      </c>
      <c r="AB144" s="16" t="n">
        <v>0.010094</v>
      </c>
      <c r="AC144" s="16" t="n">
        <v>0.010772</v>
      </c>
      <c r="AD144" s="16" t="n">
        <v>0.011477</v>
      </c>
      <c r="AE144" s="16" t="n">
        <v>0.012209</v>
      </c>
      <c r="AF144" s="16" t="n">
        <v>0.012968</v>
      </c>
      <c r="AG144" s="16" t="n">
        <v>0.013752</v>
      </c>
      <c r="AH144" s="16" t="n">
        <v>0.014559</v>
      </c>
      <c r="AI144" s="16" t="n">
        <v>0.015394</v>
      </c>
      <c r="AJ144" s="16" t="n">
        <v>0.016256</v>
      </c>
      <c r="AK144" s="5" t="inlineStr">
        <is>
          <t>- -</t>
        </is>
      </c>
    </row>
    <row r="145" ht="15" customHeight="1">
      <c r="A145" s="25" t="inlineStr">
        <is>
          <t>FTE000:lm_stk_stk_FuelC</t>
        </is>
      </c>
      <c r="B145" s="7" t="inlineStr">
        <is>
          <t xml:space="preserve">      Fuel Cell</t>
        </is>
      </c>
      <c r="C145" s="16" t="n">
        <v>0</v>
      </c>
      <c r="D145" s="16" t="n">
        <v>0</v>
      </c>
      <c r="E145" s="16" t="n">
        <v>0</v>
      </c>
      <c r="F145" s="16" t="n">
        <v>0</v>
      </c>
      <c r="G145" s="16" t="n">
        <v>0</v>
      </c>
      <c r="H145" s="16" t="n">
        <v>0</v>
      </c>
      <c r="I145" s="16" t="n">
        <v>0</v>
      </c>
      <c r="J145" s="16" t="n">
        <v>0</v>
      </c>
      <c r="K145" s="16" t="n">
        <v>0</v>
      </c>
      <c r="L145" s="16" t="n">
        <v>0</v>
      </c>
      <c r="M145" s="16" t="n">
        <v>0</v>
      </c>
      <c r="N145" s="16" t="n">
        <v>0</v>
      </c>
      <c r="O145" s="16" t="n">
        <v>0</v>
      </c>
      <c r="P145" s="16" t="n">
        <v>0</v>
      </c>
      <c r="Q145" s="16" t="n">
        <v>0</v>
      </c>
      <c r="R145" s="16" t="n">
        <v>0</v>
      </c>
      <c r="S145" s="16" t="n">
        <v>0</v>
      </c>
      <c r="T145" s="16" t="n">
        <v>0</v>
      </c>
      <c r="U145" s="16" t="n">
        <v>0</v>
      </c>
      <c r="V145" s="16" t="n">
        <v>0</v>
      </c>
      <c r="W145" s="16" t="n">
        <v>0</v>
      </c>
      <c r="X145" s="16" t="n">
        <v>0</v>
      </c>
      <c r="Y145" s="16" t="n">
        <v>0</v>
      </c>
      <c r="Z145" s="16" t="n">
        <v>0</v>
      </c>
      <c r="AA145" s="16" t="n">
        <v>0</v>
      </c>
      <c r="AB145" s="16" t="n">
        <v>0</v>
      </c>
      <c r="AC145" s="16" t="n">
        <v>0</v>
      </c>
      <c r="AD145" s="16" t="n">
        <v>0</v>
      </c>
      <c r="AE145" s="16" t="n">
        <v>0</v>
      </c>
      <c r="AF145" s="16" t="n">
        <v>0</v>
      </c>
      <c r="AG145" s="16" t="n">
        <v>0</v>
      </c>
      <c r="AH145" s="16" t="n">
        <v>0</v>
      </c>
      <c r="AI145" s="16" t="n">
        <v>0</v>
      </c>
      <c r="AJ145" s="16" t="n">
        <v>0</v>
      </c>
      <c r="AK145" s="5" t="inlineStr">
        <is>
          <t>- -</t>
        </is>
      </c>
    </row>
    <row r="146" ht="15" customHeight="1">
      <c r="A146" s="25" t="inlineStr">
        <is>
          <t>FTE000:lm_stk_stk_total</t>
        </is>
      </c>
      <c r="B146" s="7" t="inlineStr">
        <is>
          <t xml:space="preserve">        Light Medium Subtotal</t>
        </is>
      </c>
      <c r="C146" s="16" t="n">
        <v>3.431571</v>
      </c>
      <c r="D146" s="16" t="n">
        <v>3.55359</v>
      </c>
      <c r="E146" s="16" t="n">
        <v>3.666907</v>
      </c>
      <c r="F146" s="16" t="n">
        <v>3.78838</v>
      </c>
      <c r="G146" s="16" t="n">
        <v>3.91249</v>
      </c>
      <c r="H146" s="16" t="n">
        <v>4.025995</v>
      </c>
      <c r="I146" s="16" t="n">
        <v>4.131483</v>
      </c>
      <c r="J146" s="16" t="n">
        <v>4.241428</v>
      </c>
      <c r="K146" s="16" t="n">
        <v>4.354517</v>
      </c>
      <c r="L146" s="16" t="n">
        <v>4.468302</v>
      </c>
      <c r="M146" s="16" t="n">
        <v>4.578429</v>
      </c>
      <c r="N146" s="16" t="n">
        <v>4.675936</v>
      </c>
      <c r="O146" s="16" t="n">
        <v>4.787378</v>
      </c>
      <c r="P146" s="16" t="n">
        <v>4.877752</v>
      </c>
      <c r="Q146" s="16" t="n">
        <v>5.022793</v>
      </c>
      <c r="R146" s="16" t="n">
        <v>5.10877</v>
      </c>
      <c r="S146" s="16" t="n">
        <v>5.217392</v>
      </c>
      <c r="T146" s="16" t="n">
        <v>5.299799</v>
      </c>
      <c r="U146" s="16" t="n">
        <v>5.399067</v>
      </c>
      <c r="V146" s="16" t="n">
        <v>5.501397</v>
      </c>
      <c r="W146" s="16" t="n">
        <v>5.620167</v>
      </c>
      <c r="X146" s="16" t="n">
        <v>5.72912</v>
      </c>
      <c r="Y146" s="16" t="n">
        <v>5.792535</v>
      </c>
      <c r="Z146" s="16" t="n">
        <v>5.908497</v>
      </c>
      <c r="AA146" s="16" t="n">
        <v>5.957845</v>
      </c>
      <c r="AB146" s="16" t="n">
        <v>6.064106</v>
      </c>
      <c r="AC146" s="16" t="n">
        <v>6.222073</v>
      </c>
      <c r="AD146" s="16" t="n">
        <v>6.349548</v>
      </c>
      <c r="AE146" s="16" t="n">
        <v>6.441501</v>
      </c>
      <c r="AF146" s="16" t="n">
        <v>6.563075</v>
      </c>
      <c r="AG146" s="16" t="n">
        <v>6.723814</v>
      </c>
      <c r="AH146" s="16" t="n">
        <v>6.811179</v>
      </c>
      <c r="AI146" s="16" t="n">
        <v>6.920029</v>
      </c>
      <c r="AJ146" s="16" t="n">
        <v>7.031461</v>
      </c>
      <c r="AK146" s="5" t="n">
        <v>0.021555</v>
      </c>
    </row>
    <row r="147" ht="15" customHeight="1">
      <c r="B147" s="4" t="inlineStr">
        <is>
          <t xml:space="preserve">    Medium</t>
        </is>
      </c>
    </row>
    <row r="148" ht="15" customHeight="1">
      <c r="A148" s="25" t="inlineStr">
        <is>
          <t>FTE000:ja_Diesel</t>
        </is>
      </c>
      <c r="B148" s="7" t="inlineStr">
        <is>
          <t xml:space="preserve">      Diesel</t>
        </is>
      </c>
      <c r="C148" s="16" t="n">
        <v>1.952073</v>
      </c>
      <c r="D148" s="16" t="n">
        <v>1.958888</v>
      </c>
      <c r="E148" s="16" t="n">
        <v>1.978651</v>
      </c>
      <c r="F148" s="16" t="n">
        <v>1.997161</v>
      </c>
      <c r="G148" s="16" t="n">
        <v>2.008991</v>
      </c>
      <c r="H148" s="16" t="n">
        <v>2.028927</v>
      </c>
      <c r="I148" s="16" t="n">
        <v>2.046887</v>
      </c>
      <c r="J148" s="16" t="n">
        <v>2.064681</v>
      </c>
      <c r="K148" s="16" t="n">
        <v>2.087831</v>
      </c>
      <c r="L148" s="16" t="n">
        <v>2.109271</v>
      </c>
      <c r="M148" s="16" t="n">
        <v>2.138871</v>
      </c>
      <c r="N148" s="16" t="n">
        <v>2.153161</v>
      </c>
      <c r="O148" s="16" t="n">
        <v>2.179407</v>
      </c>
      <c r="P148" s="16" t="n">
        <v>2.198416</v>
      </c>
      <c r="Q148" s="16" t="n">
        <v>2.236834</v>
      </c>
      <c r="R148" s="16" t="n">
        <v>2.262316</v>
      </c>
      <c r="S148" s="16" t="n">
        <v>2.281102</v>
      </c>
      <c r="T148" s="16" t="n">
        <v>2.307578</v>
      </c>
      <c r="U148" s="16" t="n">
        <v>2.343875</v>
      </c>
      <c r="V148" s="16" t="n">
        <v>2.383919</v>
      </c>
      <c r="W148" s="16" t="n">
        <v>2.426137</v>
      </c>
      <c r="X148" s="16" t="n">
        <v>2.46842</v>
      </c>
      <c r="Y148" s="16" t="n">
        <v>2.509692</v>
      </c>
      <c r="Z148" s="16" t="n">
        <v>2.546399</v>
      </c>
      <c r="AA148" s="16" t="n">
        <v>2.578552</v>
      </c>
      <c r="AB148" s="16" t="n">
        <v>2.630189</v>
      </c>
      <c r="AC148" s="16" t="n">
        <v>2.695794</v>
      </c>
      <c r="AD148" s="16" t="n">
        <v>2.765269</v>
      </c>
      <c r="AE148" s="16" t="n">
        <v>2.827469</v>
      </c>
      <c r="AF148" s="16" t="n">
        <v>2.897141</v>
      </c>
      <c r="AG148" s="16" t="n">
        <v>2.972006</v>
      </c>
      <c r="AH148" s="16" t="n">
        <v>3.043924</v>
      </c>
      <c r="AI148" s="16" t="n">
        <v>3.114369</v>
      </c>
      <c r="AJ148" s="16" t="n">
        <v>3.187263</v>
      </c>
      <c r="AK148" s="5" t="n">
        <v>0.015328</v>
      </c>
    </row>
    <row r="149" ht="15" customHeight="1">
      <c r="A149" s="25" t="inlineStr">
        <is>
          <t>FTE000:ja_Gasoline</t>
        </is>
      </c>
      <c r="B149" s="7" t="inlineStr">
        <is>
          <t xml:space="preserve">      Motor Gasoline</t>
        </is>
      </c>
      <c r="C149" s="16" t="n">
        <v>1.312209</v>
      </c>
      <c r="D149" s="16" t="n">
        <v>1.279699</v>
      </c>
      <c r="E149" s="16" t="n">
        <v>1.263997</v>
      </c>
      <c r="F149" s="16" t="n">
        <v>1.249521</v>
      </c>
      <c r="G149" s="16" t="n">
        <v>1.231627</v>
      </c>
      <c r="H149" s="16" t="n">
        <v>1.221087</v>
      </c>
      <c r="I149" s="16" t="n">
        <v>1.213473</v>
      </c>
      <c r="J149" s="16" t="n">
        <v>1.213256</v>
      </c>
      <c r="K149" s="16" t="n">
        <v>1.214426</v>
      </c>
      <c r="L149" s="16" t="n">
        <v>1.222104</v>
      </c>
      <c r="M149" s="16" t="n">
        <v>1.228478</v>
      </c>
      <c r="N149" s="16" t="n">
        <v>1.229628</v>
      </c>
      <c r="O149" s="16" t="n">
        <v>1.245182</v>
      </c>
      <c r="P149" s="16" t="n">
        <v>1.244757</v>
      </c>
      <c r="Q149" s="16" t="n">
        <v>1.268363</v>
      </c>
      <c r="R149" s="16" t="n">
        <v>1.27594</v>
      </c>
      <c r="S149" s="16" t="n">
        <v>1.280154</v>
      </c>
      <c r="T149" s="16" t="n">
        <v>1.299093</v>
      </c>
      <c r="U149" s="16" t="n">
        <v>1.317343</v>
      </c>
      <c r="V149" s="16" t="n">
        <v>1.338499</v>
      </c>
      <c r="W149" s="16" t="n">
        <v>1.35596</v>
      </c>
      <c r="X149" s="16" t="n">
        <v>1.38643</v>
      </c>
      <c r="Y149" s="16" t="n">
        <v>1.404073</v>
      </c>
      <c r="Z149" s="16" t="n">
        <v>1.427782</v>
      </c>
      <c r="AA149" s="16" t="n">
        <v>1.450069</v>
      </c>
      <c r="AB149" s="16" t="n">
        <v>1.480435</v>
      </c>
      <c r="AC149" s="16" t="n">
        <v>1.518682</v>
      </c>
      <c r="AD149" s="16" t="n">
        <v>1.553091</v>
      </c>
      <c r="AE149" s="16" t="n">
        <v>1.586019</v>
      </c>
      <c r="AF149" s="16" t="n">
        <v>1.6194</v>
      </c>
      <c r="AG149" s="16" t="n">
        <v>1.653179</v>
      </c>
      <c r="AH149" s="16" t="n">
        <v>1.689742</v>
      </c>
      <c r="AI149" s="16" t="n">
        <v>1.716365</v>
      </c>
      <c r="AJ149" s="16" t="n">
        <v>1.748502</v>
      </c>
      <c r="AK149" s="5" t="n">
        <v>0.009802</v>
      </c>
    </row>
    <row r="150" ht="15" customHeight="1">
      <c r="A150" s="25" t="inlineStr">
        <is>
          <t>FTE000:ja_LiquefiedPetr</t>
        </is>
      </c>
      <c r="B150" s="7" t="inlineStr">
        <is>
          <t xml:space="preserve">      Propane</t>
        </is>
      </c>
      <c r="C150" s="16" t="n">
        <v>0.003534</v>
      </c>
      <c r="D150" s="16" t="n">
        <v>0.003435</v>
      </c>
      <c r="E150" s="16" t="n">
        <v>0.003368</v>
      </c>
      <c r="F150" s="16" t="n">
        <v>0.003365</v>
      </c>
      <c r="G150" s="16" t="n">
        <v>0.003442</v>
      </c>
      <c r="H150" s="16" t="n">
        <v>0.003548</v>
      </c>
      <c r="I150" s="16" t="n">
        <v>0.003674</v>
      </c>
      <c r="J150" s="16" t="n">
        <v>0.003811</v>
      </c>
      <c r="K150" s="16" t="n">
        <v>0.003993</v>
      </c>
      <c r="L150" s="16" t="n">
        <v>0.004169</v>
      </c>
      <c r="M150" s="16" t="n">
        <v>0.004401</v>
      </c>
      <c r="N150" s="16" t="n">
        <v>0.004514</v>
      </c>
      <c r="O150" s="16" t="n">
        <v>0.004716</v>
      </c>
      <c r="P150" s="16" t="n">
        <v>0.004869</v>
      </c>
      <c r="Q150" s="16" t="n">
        <v>0.005022</v>
      </c>
      <c r="R150" s="16" t="n">
        <v>0.005315</v>
      </c>
      <c r="S150" s="16" t="n">
        <v>0.005508</v>
      </c>
      <c r="T150" s="16" t="n">
        <v>0.005647</v>
      </c>
      <c r="U150" s="16" t="n">
        <v>0.00589</v>
      </c>
      <c r="V150" s="16" t="n">
        <v>0.006155</v>
      </c>
      <c r="W150" s="16" t="n">
        <v>0.006442</v>
      </c>
      <c r="X150" s="16" t="n">
        <v>0.006752</v>
      </c>
      <c r="Y150" s="16" t="n">
        <v>0.007084</v>
      </c>
      <c r="Z150" s="16" t="n">
        <v>0.007436</v>
      </c>
      <c r="AA150" s="16" t="n">
        <v>0.007809</v>
      </c>
      <c r="AB150" s="16" t="n">
        <v>0.008206</v>
      </c>
      <c r="AC150" s="16" t="n">
        <v>0.008629</v>
      </c>
      <c r="AD150" s="16" t="n">
        <v>0.009076000000000001</v>
      </c>
      <c r="AE150" s="16" t="n">
        <v>0.009549</v>
      </c>
      <c r="AF150" s="16" t="n">
        <v>0.010046</v>
      </c>
      <c r="AG150" s="16" t="n">
        <v>0.010859</v>
      </c>
      <c r="AH150" s="16" t="n">
        <v>0.011072</v>
      </c>
      <c r="AI150" s="16" t="n">
        <v>0.011589</v>
      </c>
      <c r="AJ150" s="16" t="n">
        <v>0.012186</v>
      </c>
      <c r="AK150" s="5" t="n">
        <v>0.040366</v>
      </c>
    </row>
    <row r="151" ht="15" customHeight="1">
      <c r="A151" s="25" t="inlineStr">
        <is>
          <t>FTE000:ja_CompressedNat</t>
        </is>
      </c>
      <c r="B151" s="7" t="inlineStr">
        <is>
          <t xml:space="preserve">      Compressed/Liquefied Natural Gas</t>
        </is>
      </c>
      <c r="C151" s="16" t="n">
        <v>0.001807</v>
      </c>
      <c r="D151" s="16" t="n">
        <v>0.002252</v>
      </c>
      <c r="E151" s="16" t="n">
        <v>0.002739</v>
      </c>
      <c r="F151" s="16" t="n">
        <v>0.003198</v>
      </c>
      <c r="G151" s="16" t="n">
        <v>0.003641</v>
      </c>
      <c r="H151" s="16" t="n">
        <v>0.004128</v>
      </c>
      <c r="I151" s="16" t="n">
        <v>0.004611</v>
      </c>
      <c r="J151" s="16" t="n">
        <v>0.005082</v>
      </c>
      <c r="K151" s="16" t="n">
        <v>0.005551</v>
      </c>
      <c r="L151" s="16" t="n">
        <v>0.006022</v>
      </c>
      <c r="M151" s="16" t="n">
        <v>0.006493</v>
      </c>
      <c r="N151" s="16" t="n">
        <v>0.006961</v>
      </c>
      <c r="O151" s="16" t="n">
        <v>0.00744</v>
      </c>
      <c r="P151" s="16" t="n">
        <v>0.007913999999999999</v>
      </c>
      <c r="Q151" s="16" t="n">
        <v>0.008401</v>
      </c>
      <c r="R151" s="16" t="n">
        <v>0.008914</v>
      </c>
      <c r="S151" s="16" t="n">
        <v>0.009412999999999999</v>
      </c>
      <c r="T151" s="16" t="n">
        <v>0.009953</v>
      </c>
      <c r="U151" s="16" t="n">
        <v>0.010469</v>
      </c>
      <c r="V151" s="16" t="n">
        <v>0.011005</v>
      </c>
      <c r="W151" s="16" t="n">
        <v>0.011524</v>
      </c>
      <c r="X151" s="16" t="n">
        <v>0.01211</v>
      </c>
      <c r="Y151" s="16" t="n">
        <v>0.012781</v>
      </c>
      <c r="Z151" s="16" t="n">
        <v>0.013365</v>
      </c>
      <c r="AA151" s="16" t="n">
        <v>0.014144</v>
      </c>
      <c r="AB151" s="16" t="n">
        <v>0.014804</v>
      </c>
      <c r="AC151" s="16" t="n">
        <v>0.015441</v>
      </c>
      <c r="AD151" s="16" t="n">
        <v>0.016227</v>
      </c>
      <c r="AE151" s="16" t="n">
        <v>0.017112</v>
      </c>
      <c r="AF151" s="16" t="n">
        <v>0.017991</v>
      </c>
      <c r="AG151" s="16" t="n">
        <v>0.018867</v>
      </c>
      <c r="AH151" s="16" t="n">
        <v>0.019778</v>
      </c>
      <c r="AI151" s="16" t="n">
        <v>0.020764</v>
      </c>
      <c r="AJ151" s="16" t="n">
        <v>0.021919</v>
      </c>
      <c r="AK151" s="5" t="n">
        <v>0.073696</v>
      </c>
    </row>
    <row r="152" ht="15" customHeight="1">
      <c r="A152" s="25" t="inlineStr">
        <is>
          <t>FTE000:ja_ethanolflex</t>
        </is>
      </c>
      <c r="B152" s="7" t="inlineStr">
        <is>
          <t xml:space="preserve">      Ethanol-Flex Fuel</t>
        </is>
      </c>
      <c r="C152" s="16" t="n">
        <v>0.020633</v>
      </c>
      <c r="D152" s="16" t="n">
        <v>0.02455</v>
      </c>
      <c r="E152" s="16" t="n">
        <v>0.028778</v>
      </c>
      <c r="F152" s="16" t="n">
        <v>0.032744</v>
      </c>
      <c r="G152" s="16" t="n">
        <v>0.036529</v>
      </c>
      <c r="H152" s="16" t="n">
        <v>0.040639</v>
      </c>
      <c r="I152" s="16" t="n">
        <v>0.044692</v>
      </c>
      <c r="J152" s="16" t="n">
        <v>0.048615</v>
      </c>
      <c r="K152" s="16" t="n">
        <v>0.05253</v>
      </c>
      <c r="L152" s="16" t="n">
        <v>0.056462</v>
      </c>
      <c r="M152" s="16" t="n">
        <v>0.060427</v>
      </c>
      <c r="N152" s="16" t="n">
        <v>0.064405</v>
      </c>
      <c r="O152" s="16" t="n">
        <v>0.068463</v>
      </c>
      <c r="P152" s="16" t="n">
        <v>0.07269</v>
      </c>
      <c r="Q152" s="16" t="n">
        <v>0.077096</v>
      </c>
      <c r="R152" s="16" t="n">
        <v>0.081682</v>
      </c>
      <c r="S152" s="16" t="n">
        <v>0.08648699999999999</v>
      </c>
      <c r="T152" s="16" t="n">
        <v>0.09156</v>
      </c>
      <c r="U152" s="16" t="n">
        <v>0.096828</v>
      </c>
      <c r="V152" s="16" t="n">
        <v>0.102279</v>
      </c>
      <c r="W152" s="16" t="n">
        <v>0.108011</v>
      </c>
      <c r="X152" s="16" t="n">
        <v>0.114078</v>
      </c>
      <c r="Y152" s="16" t="n">
        <v>0.121225</v>
      </c>
      <c r="Z152" s="16" t="n">
        <v>0.126972</v>
      </c>
      <c r="AA152" s="16" t="n">
        <v>0.133957</v>
      </c>
      <c r="AB152" s="16" t="n">
        <v>0.1416</v>
      </c>
      <c r="AC152" s="16" t="n">
        <v>0.149484</v>
      </c>
      <c r="AD152" s="16" t="n">
        <v>0.158042</v>
      </c>
      <c r="AE152" s="16" t="n">
        <v>0.166797</v>
      </c>
      <c r="AF152" s="16" t="n">
        <v>0.176319</v>
      </c>
      <c r="AG152" s="16" t="n">
        <v>0.185227</v>
      </c>
      <c r="AH152" s="16" t="n">
        <v>0.194993</v>
      </c>
      <c r="AI152" s="16" t="n">
        <v>0.205519</v>
      </c>
      <c r="AJ152" s="16" t="n">
        <v>0.216211</v>
      </c>
      <c r="AK152" s="5" t="n">
        <v>0.07035</v>
      </c>
    </row>
    <row r="153" ht="15" customHeight="1">
      <c r="A153" s="25" t="inlineStr">
        <is>
          <t>FTE000:ja_electric</t>
        </is>
      </c>
      <c r="B153" s="7" t="inlineStr">
        <is>
          <t xml:space="preserve">      Electric</t>
        </is>
      </c>
      <c r="C153" s="16" t="n">
        <v>4e-06</v>
      </c>
      <c r="D153" s="16" t="n">
        <v>0.001108</v>
      </c>
      <c r="E153" s="16" t="n">
        <v>0.002352</v>
      </c>
      <c r="F153" s="16" t="n">
        <v>0.003575</v>
      </c>
      <c r="G153" s="16" t="n">
        <v>0.0048</v>
      </c>
      <c r="H153" s="16" t="n">
        <v>0.006181</v>
      </c>
      <c r="I153" s="16" t="n">
        <v>0.007602</v>
      </c>
      <c r="J153" s="16" t="n">
        <v>0.009035</v>
      </c>
      <c r="K153" s="16" t="n">
        <v>0.010512</v>
      </c>
      <c r="L153" s="16" t="n">
        <v>0.012041</v>
      </c>
      <c r="M153" s="16" t="n">
        <v>0.013618</v>
      </c>
      <c r="N153" s="16" t="n">
        <v>0.015233</v>
      </c>
      <c r="O153" s="16" t="n">
        <v>0.0169</v>
      </c>
      <c r="P153" s="16" t="n">
        <v>0.018641</v>
      </c>
      <c r="Q153" s="16" t="n">
        <v>0.020457</v>
      </c>
      <c r="R153" s="16" t="n">
        <v>0.022347</v>
      </c>
      <c r="S153" s="16" t="n">
        <v>0.024323</v>
      </c>
      <c r="T153" s="16" t="n">
        <v>0.026403</v>
      </c>
      <c r="U153" s="16" t="n">
        <v>0.028557</v>
      </c>
      <c r="V153" s="16" t="n">
        <v>0.03078</v>
      </c>
      <c r="W153" s="16" t="n">
        <v>0.033106</v>
      </c>
      <c r="X153" s="16" t="n">
        <v>0.035552</v>
      </c>
      <c r="Y153" s="16" t="n">
        <v>0.038116</v>
      </c>
      <c r="Z153" s="16" t="n">
        <v>0.040794</v>
      </c>
      <c r="AA153" s="16" t="n">
        <v>0.043598</v>
      </c>
      <c r="AB153" s="16" t="n">
        <v>0.046542</v>
      </c>
      <c r="AC153" s="16" t="n">
        <v>0.049642</v>
      </c>
      <c r="AD153" s="16" t="n">
        <v>0.052893</v>
      </c>
      <c r="AE153" s="16" t="n">
        <v>0.056306</v>
      </c>
      <c r="AF153" s="16" t="n">
        <v>0.059858</v>
      </c>
      <c r="AG153" s="16" t="n">
        <v>0.063568</v>
      </c>
      <c r="AH153" s="16" t="n">
        <v>0.067424</v>
      </c>
      <c r="AI153" s="16" t="n">
        <v>0.071439</v>
      </c>
      <c r="AJ153" s="16" t="n">
        <v>0.075942</v>
      </c>
      <c r="AK153" s="5" t="n">
        <v>0.141215</v>
      </c>
    </row>
    <row r="154" ht="15" customHeight="1">
      <c r="A154" s="25" t="inlineStr">
        <is>
          <t>FTE000:ja_plugindiesel</t>
        </is>
      </c>
      <c r="B154" s="7" t="inlineStr">
        <is>
          <t xml:space="preserve">      Plug-in Diesel Hybrid</t>
        </is>
      </c>
      <c r="C154" s="16" t="n">
        <v>0</v>
      </c>
      <c r="D154" s="16" t="n">
        <v>0.000467</v>
      </c>
      <c r="E154" s="16" t="n">
        <v>0.000992</v>
      </c>
      <c r="F154" s="16" t="n">
        <v>0.001509</v>
      </c>
      <c r="G154" s="16" t="n">
        <v>0.002026</v>
      </c>
      <c r="H154" s="16" t="n">
        <v>0.00261</v>
      </c>
      <c r="I154" s="16" t="n">
        <v>0.00321</v>
      </c>
      <c r="J154" s="16" t="n">
        <v>0.003816</v>
      </c>
      <c r="K154" s="16" t="n">
        <v>0.00444</v>
      </c>
      <c r="L154" s="16" t="n">
        <v>0.005086</v>
      </c>
      <c r="M154" s="16" t="n">
        <v>0.005753</v>
      </c>
      <c r="N154" s="16" t="n">
        <v>0.006435</v>
      </c>
      <c r="O154" s="16" t="n">
        <v>0.00714</v>
      </c>
      <c r="P154" s="16" t="n">
        <v>0.007875</v>
      </c>
      <c r="Q154" s="16" t="n">
        <v>0.008642</v>
      </c>
      <c r="R154" s="16" t="n">
        <v>0.009441</v>
      </c>
      <c r="S154" s="16" t="n">
        <v>0.010276</v>
      </c>
      <c r="T154" s="16" t="n">
        <v>0.011155</v>
      </c>
      <c r="U154" s="16" t="n">
        <v>0.012065</v>
      </c>
      <c r="V154" s="16" t="n">
        <v>0.013005</v>
      </c>
      <c r="W154" s="16" t="n">
        <v>0.013987</v>
      </c>
      <c r="X154" s="16" t="n">
        <v>0.015021</v>
      </c>
      <c r="Y154" s="16" t="n">
        <v>0.016104</v>
      </c>
      <c r="Z154" s="16" t="n">
        <v>0.017236</v>
      </c>
      <c r="AA154" s="16" t="n">
        <v>0.018421</v>
      </c>
      <c r="AB154" s="16" t="n">
        <v>0.019665</v>
      </c>
      <c r="AC154" s="16" t="n">
        <v>0.020975</v>
      </c>
      <c r="AD154" s="16" t="n">
        <v>0.022349</v>
      </c>
      <c r="AE154" s="16" t="n">
        <v>0.023791</v>
      </c>
      <c r="AF154" s="16" t="n">
        <v>0.025292</v>
      </c>
      <c r="AG154" s="16" t="n">
        <v>0.026859</v>
      </c>
      <c r="AH154" s="16" t="n">
        <v>0.028489</v>
      </c>
      <c r="AI154" s="16" t="n">
        <v>0.030185</v>
      </c>
      <c r="AJ154" s="16" t="n">
        <v>0.032088</v>
      </c>
      <c r="AK154" s="5" t="n">
        <v>0.141344</v>
      </c>
    </row>
    <row r="155" ht="15" customHeight="1">
      <c r="A155" s="25" t="inlineStr">
        <is>
          <t>FTE000:ja_plugingasolin</t>
        </is>
      </c>
      <c r="B155" s="7" t="inlineStr">
        <is>
          <t xml:space="preserve">      Plug-in Gasoline Hybrid</t>
        </is>
      </c>
      <c r="C155" s="16" t="n">
        <v>0</v>
      </c>
      <c r="D155" s="16" t="n">
        <v>0.000385</v>
      </c>
      <c r="E155" s="16" t="n">
        <v>0.000818</v>
      </c>
      <c r="F155" s="16" t="n">
        <v>0.001244</v>
      </c>
      <c r="G155" s="16" t="n">
        <v>0.001671</v>
      </c>
      <c r="H155" s="16" t="n">
        <v>0.002153</v>
      </c>
      <c r="I155" s="16" t="n">
        <v>0.002648</v>
      </c>
      <c r="J155" s="16" t="n">
        <v>0.003147</v>
      </c>
      <c r="K155" s="16" t="n">
        <v>0.003662</v>
      </c>
      <c r="L155" s="16" t="n">
        <v>0.004195</v>
      </c>
      <c r="M155" s="16" t="n">
        <v>0.004744</v>
      </c>
      <c r="N155" s="16" t="n">
        <v>0.005307</v>
      </c>
      <c r="O155" s="16" t="n">
        <v>0.005888</v>
      </c>
      <c r="P155" s="16" t="n">
        <v>0.006494</v>
      </c>
      <c r="Q155" s="16" t="n">
        <v>0.007127</v>
      </c>
      <c r="R155" s="16" t="n">
        <v>0.007786</v>
      </c>
      <c r="S155" s="16" t="n">
        <v>0.008475</v>
      </c>
      <c r="T155" s="16" t="n">
        <v>0.009199000000000001</v>
      </c>
      <c r="U155" s="16" t="n">
        <v>0.009950000000000001</v>
      </c>
      <c r="V155" s="16" t="n">
        <v>0.010725</v>
      </c>
      <c r="W155" s="16" t="n">
        <v>0.011535</v>
      </c>
      <c r="X155" s="16" t="n">
        <v>0.012388</v>
      </c>
      <c r="Y155" s="16" t="n">
        <v>0.013281</v>
      </c>
      <c r="Z155" s="16" t="n">
        <v>0.014215</v>
      </c>
      <c r="AA155" s="16" t="n">
        <v>0.015192</v>
      </c>
      <c r="AB155" s="16" t="n">
        <v>0.016218</v>
      </c>
      <c r="AC155" s="16" t="n">
        <v>0.017298</v>
      </c>
      <c r="AD155" s="16" t="n">
        <v>0.018431</v>
      </c>
      <c r="AE155" s="16" t="n">
        <v>0.01962</v>
      </c>
      <c r="AF155" s="16" t="n">
        <v>0.020858</v>
      </c>
      <c r="AG155" s="16" t="n">
        <v>0.02215</v>
      </c>
      <c r="AH155" s="16" t="n">
        <v>0.023494</v>
      </c>
      <c r="AI155" s="16" t="n">
        <v>0.024894</v>
      </c>
      <c r="AJ155" s="16" t="n">
        <v>0.026463</v>
      </c>
      <c r="AK155" s="5" t="n">
        <v>0.141344</v>
      </c>
    </row>
    <row r="156" ht="15" customHeight="1">
      <c r="A156" s="25" t="inlineStr">
        <is>
          <t>FTE000:ja_fuelcell</t>
        </is>
      </c>
      <c r="B156" s="7" t="inlineStr">
        <is>
          <t xml:space="preserve">      Fuel Cell</t>
        </is>
      </c>
      <c r="C156" s="16" t="n">
        <v>0</v>
      </c>
      <c r="D156" s="16" t="n">
        <v>0.000661</v>
      </c>
      <c r="E156" s="16" t="n">
        <v>0.001405</v>
      </c>
      <c r="F156" s="16" t="n">
        <v>0.002136</v>
      </c>
      <c r="G156" s="16" t="n">
        <v>0.002869</v>
      </c>
      <c r="H156" s="16" t="n">
        <v>0.003696</v>
      </c>
      <c r="I156" s="16" t="n">
        <v>0.004546</v>
      </c>
      <c r="J156" s="16" t="n">
        <v>0.005403</v>
      </c>
      <c r="K156" s="16" t="n">
        <v>0.006287</v>
      </c>
      <c r="L156" s="16" t="n">
        <v>0.007202</v>
      </c>
      <c r="M156" s="16" t="n">
        <v>0.008146</v>
      </c>
      <c r="N156" s="16" t="n">
        <v>0.009112</v>
      </c>
      <c r="O156" s="16" t="n">
        <v>0.01011</v>
      </c>
      <c r="P156" s="16" t="n">
        <v>0.011151</v>
      </c>
      <c r="Q156" s="16" t="n">
        <v>0.012238</v>
      </c>
      <c r="R156" s="16" t="n">
        <v>0.013369</v>
      </c>
      <c r="S156" s="16" t="n">
        <v>0.014552</v>
      </c>
      <c r="T156" s="16" t="n">
        <v>0.015796</v>
      </c>
      <c r="U156" s="16" t="n">
        <v>0.017085</v>
      </c>
      <c r="V156" s="16" t="n">
        <v>0.018415</v>
      </c>
      <c r="W156" s="16" t="n">
        <v>0.019807</v>
      </c>
      <c r="X156" s="16" t="n">
        <v>0.021271</v>
      </c>
      <c r="Y156" s="16" t="n">
        <v>0.022805</v>
      </c>
      <c r="Z156" s="16" t="n">
        <v>0.024407</v>
      </c>
      <c r="AA156" s="16" t="n">
        <v>0.026085</v>
      </c>
      <c r="AB156" s="16" t="n">
        <v>0.027846</v>
      </c>
      <c r="AC156" s="16" t="n">
        <v>0.029701</v>
      </c>
      <c r="AD156" s="16" t="n">
        <v>0.031647</v>
      </c>
      <c r="AE156" s="16" t="n">
        <v>0.033688</v>
      </c>
      <c r="AF156" s="16" t="n">
        <v>0.035814</v>
      </c>
      <c r="AG156" s="16" t="n">
        <v>0.038033</v>
      </c>
      <c r="AH156" s="16" t="n">
        <v>0.040341</v>
      </c>
      <c r="AI156" s="16" t="n">
        <v>0.042744</v>
      </c>
      <c r="AJ156" s="16" t="n">
        <v>0.045438</v>
      </c>
      <c r="AK156" s="5" t="n">
        <v>0.141344</v>
      </c>
    </row>
    <row r="157" ht="15" customHeight="1">
      <c r="A157" s="25" t="inlineStr">
        <is>
          <t>FTE000:ja_MediumSubtota</t>
        </is>
      </c>
      <c r="B157" s="7" t="inlineStr">
        <is>
          <t xml:space="preserve">        Medium Subtotal</t>
        </is>
      </c>
      <c r="C157" s="16" t="n">
        <v>3.29026</v>
      </c>
      <c r="D157" s="16" t="n">
        <v>3.271445</v>
      </c>
      <c r="E157" s="16" t="n">
        <v>3.283098</v>
      </c>
      <c r="F157" s="16" t="n">
        <v>3.294453</v>
      </c>
      <c r="G157" s="16" t="n">
        <v>3.295598</v>
      </c>
      <c r="H157" s="16" t="n">
        <v>3.312969</v>
      </c>
      <c r="I157" s="16" t="n">
        <v>3.331343</v>
      </c>
      <c r="J157" s="16" t="n">
        <v>3.356847</v>
      </c>
      <c r="K157" s="16" t="n">
        <v>3.389231</v>
      </c>
      <c r="L157" s="16" t="n">
        <v>3.426551</v>
      </c>
      <c r="M157" s="16" t="n">
        <v>3.470931</v>
      </c>
      <c r="N157" s="16" t="n">
        <v>3.494757</v>
      </c>
      <c r="O157" s="16" t="n">
        <v>3.545245</v>
      </c>
      <c r="P157" s="16" t="n">
        <v>3.572809</v>
      </c>
      <c r="Q157" s="16" t="n">
        <v>3.64418</v>
      </c>
      <c r="R157" s="16" t="n">
        <v>3.687108</v>
      </c>
      <c r="S157" s="16" t="n">
        <v>3.720291</v>
      </c>
      <c r="T157" s="16" t="n">
        <v>3.776387</v>
      </c>
      <c r="U157" s="16" t="n">
        <v>3.842062</v>
      </c>
      <c r="V157" s="16" t="n">
        <v>3.91478</v>
      </c>
      <c r="W157" s="16" t="n">
        <v>3.98651</v>
      </c>
      <c r="X157" s="16" t="n">
        <v>4.072024</v>
      </c>
      <c r="Y157" s="16" t="n">
        <v>4.145163</v>
      </c>
      <c r="Z157" s="16" t="n">
        <v>4.21861</v>
      </c>
      <c r="AA157" s="16" t="n">
        <v>4.287828</v>
      </c>
      <c r="AB157" s="16" t="n">
        <v>4.385505</v>
      </c>
      <c r="AC157" s="16" t="n">
        <v>4.505642</v>
      </c>
      <c r="AD157" s="16" t="n">
        <v>4.627023</v>
      </c>
      <c r="AE157" s="16" t="n">
        <v>4.740347</v>
      </c>
      <c r="AF157" s="16" t="n">
        <v>4.86272</v>
      </c>
      <c r="AG157" s="16" t="n">
        <v>4.990746</v>
      </c>
      <c r="AH157" s="16" t="n">
        <v>5.119254</v>
      </c>
      <c r="AI157" s="16" t="n">
        <v>5.237864</v>
      </c>
      <c r="AJ157" s="16" t="n">
        <v>5.366013</v>
      </c>
      <c r="AK157" s="5" t="n">
        <v>0.015584</v>
      </c>
    </row>
    <row r="158" ht="15" customHeight="1">
      <c r="B158" s="4" t="inlineStr">
        <is>
          <t xml:space="preserve">    Heavy</t>
        </is>
      </c>
    </row>
    <row r="159" ht="15" customHeight="1">
      <c r="A159" s="25" t="inlineStr">
        <is>
          <t>FTE000:ka_Diesel</t>
        </is>
      </c>
      <c r="B159" s="7" t="inlineStr">
        <is>
          <t xml:space="preserve">      Diesel</t>
        </is>
      </c>
      <c r="C159" s="16" t="n">
        <v>5.122045</v>
      </c>
      <c r="D159" s="16" t="n">
        <v>5.123885</v>
      </c>
      <c r="E159" s="16" t="n">
        <v>5.153812</v>
      </c>
      <c r="F159" s="16" t="n">
        <v>5.155975</v>
      </c>
      <c r="G159" s="16" t="n">
        <v>5.145856</v>
      </c>
      <c r="H159" s="16" t="n">
        <v>5.155104</v>
      </c>
      <c r="I159" s="16" t="n">
        <v>5.150773</v>
      </c>
      <c r="J159" s="16" t="n">
        <v>5.147063</v>
      </c>
      <c r="K159" s="16" t="n">
        <v>5.155177</v>
      </c>
      <c r="L159" s="16" t="n">
        <v>5.165215</v>
      </c>
      <c r="M159" s="16" t="n">
        <v>5.178162</v>
      </c>
      <c r="N159" s="16" t="n">
        <v>5.157486</v>
      </c>
      <c r="O159" s="16" t="n">
        <v>5.147794</v>
      </c>
      <c r="P159" s="16" t="n">
        <v>5.149512</v>
      </c>
      <c r="Q159" s="16" t="n">
        <v>5.154346</v>
      </c>
      <c r="R159" s="16" t="n">
        <v>5.157821</v>
      </c>
      <c r="S159" s="16" t="n">
        <v>5.125673</v>
      </c>
      <c r="T159" s="16" t="n">
        <v>5.108566</v>
      </c>
      <c r="U159" s="16" t="n">
        <v>5.11715</v>
      </c>
      <c r="V159" s="16" t="n">
        <v>5.118304</v>
      </c>
      <c r="W159" s="16" t="n">
        <v>5.134508</v>
      </c>
      <c r="X159" s="16" t="n">
        <v>5.131254</v>
      </c>
      <c r="Y159" s="16" t="n">
        <v>5.14051</v>
      </c>
      <c r="Z159" s="16" t="n">
        <v>5.077678</v>
      </c>
      <c r="AA159" s="16" t="n">
        <v>5.076735</v>
      </c>
      <c r="AB159" s="16" t="n">
        <v>5.071198</v>
      </c>
      <c r="AC159" s="16" t="n">
        <v>5.086063</v>
      </c>
      <c r="AD159" s="16" t="n">
        <v>5.112837</v>
      </c>
      <c r="AE159" s="16" t="n">
        <v>5.123977</v>
      </c>
      <c r="AF159" s="16" t="n">
        <v>5.129717</v>
      </c>
      <c r="AG159" s="16" t="n">
        <v>5.144663</v>
      </c>
      <c r="AH159" s="16" t="n">
        <v>5.151479</v>
      </c>
      <c r="AI159" s="16" t="n">
        <v>5.132942</v>
      </c>
      <c r="AJ159" s="16" t="n">
        <v>5.127694</v>
      </c>
      <c r="AK159" s="5" t="n">
        <v>2.3e-05</v>
      </c>
    </row>
    <row r="160" ht="15" customHeight="1">
      <c r="A160" s="25" t="inlineStr">
        <is>
          <t>FTE000:ka_Gasoline</t>
        </is>
      </c>
      <c r="B160" s="7" t="inlineStr">
        <is>
          <t xml:space="preserve">      Motor Gasoline</t>
        </is>
      </c>
      <c r="C160" s="16" t="n">
        <v>0.061729</v>
      </c>
      <c r="D160" s="16" t="n">
        <v>0.053967</v>
      </c>
      <c r="E160" s="16" t="n">
        <v>0.047056</v>
      </c>
      <c r="F160" s="16" t="n">
        <v>0.040717</v>
      </c>
      <c r="G160" s="16" t="n">
        <v>0.035407</v>
      </c>
      <c r="H160" s="16" t="n">
        <v>0.031396</v>
      </c>
      <c r="I160" s="16" t="n">
        <v>0.027414</v>
      </c>
      <c r="J160" s="16" t="n">
        <v>0.023458</v>
      </c>
      <c r="K160" s="16" t="n">
        <v>0.020635</v>
      </c>
      <c r="L160" s="16" t="n">
        <v>0.018578</v>
      </c>
      <c r="M160" s="16" t="n">
        <v>0.017042</v>
      </c>
      <c r="N160" s="16" t="n">
        <v>0.015249</v>
      </c>
      <c r="O160" s="16" t="n">
        <v>0.014216</v>
      </c>
      <c r="P160" s="16" t="n">
        <v>0.012872</v>
      </c>
      <c r="Q160" s="16" t="n">
        <v>0.011771</v>
      </c>
      <c r="R160" s="16" t="n">
        <v>0.01097</v>
      </c>
      <c r="S160" s="16" t="n">
        <v>0.010212</v>
      </c>
      <c r="T160" s="16" t="n">
        <v>0.009932</v>
      </c>
      <c r="U160" s="16" t="n">
        <v>0.009325</v>
      </c>
      <c r="V160" s="16" t="n">
        <v>0.009093</v>
      </c>
      <c r="W160" s="16" t="n">
        <v>0.009025999999999999</v>
      </c>
      <c r="X160" s="16" t="n">
        <v>0.008944000000000001</v>
      </c>
      <c r="Y160" s="16" t="n">
        <v>0.008657</v>
      </c>
      <c r="Z160" s="16" t="n">
        <v>0.008677000000000001</v>
      </c>
      <c r="AA160" s="16" t="n">
        <v>0.008436000000000001</v>
      </c>
      <c r="AB160" s="16" t="n">
        <v>0.008081</v>
      </c>
      <c r="AC160" s="16" t="n">
        <v>0.008041</v>
      </c>
      <c r="AD160" s="16" t="n">
        <v>0.008057999999999999</v>
      </c>
      <c r="AE160" s="16" t="n">
        <v>0.008094</v>
      </c>
      <c r="AF160" s="16" t="n">
        <v>0.008111999999999999</v>
      </c>
      <c r="AG160" s="16" t="n">
        <v>0.00821</v>
      </c>
      <c r="AH160" s="16" t="n">
        <v>0.008248</v>
      </c>
      <c r="AI160" s="16" t="n">
        <v>0.008362</v>
      </c>
      <c r="AJ160" s="16" t="n">
        <v>0.008347</v>
      </c>
      <c r="AK160" s="5" t="n">
        <v>-0.05666</v>
      </c>
    </row>
    <row r="161" ht="15" customHeight="1">
      <c r="A161" s="25" t="inlineStr">
        <is>
          <t>FTE000:ka_LiquefiedPetr</t>
        </is>
      </c>
      <c r="B161" s="7" t="inlineStr">
        <is>
          <t xml:space="preserve">      Propane</t>
        </is>
      </c>
      <c r="C161" s="16" t="n">
        <v>0.003763</v>
      </c>
      <c r="D161" s="16" t="n">
        <v>0.003863</v>
      </c>
      <c r="E161" s="16" t="n">
        <v>0.003927</v>
      </c>
      <c r="F161" s="16" t="n">
        <v>0.004031</v>
      </c>
      <c r="G161" s="16" t="n">
        <v>0.004071</v>
      </c>
      <c r="H161" s="16" t="n">
        <v>0.004092</v>
      </c>
      <c r="I161" s="16" t="n">
        <v>0.004124</v>
      </c>
      <c r="J161" s="16" t="n">
        <v>0.004081</v>
      </c>
      <c r="K161" s="16" t="n">
        <v>0.004221</v>
      </c>
      <c r="L161" s="16" t="n">
        <v>0.004344</v>
      </c>
      <c r="M161" s="16" t="n">
        <v>0.004527</v>
      </c>
      <c r="N161" s="16" t="n">
        <v>0.004426</v>
      </c>
      <c r="O161" s="16" t="n">
        <v>0.00448</v>
      </c>
      <c r="P161" s="16" t="n">
        <v>0.004555</v>
      </c>
      <c r="Q161" s="16" t="n">
        <v>0.004433</v>
      </c>
      <c r="R161" s="16" t="n">
        <v>0.004495</v>
      </c>
      <c r="S161" s="16" t="n">
        <v>0.004576</v>
      </c>
      <c r="T161" s="16" t="n">
        <v>0.00467</v>
      </c>
      <c r="U161" s="16" t="n">
        <v>0.004767</v>
      </c>
      <c r="V161" s="16" t="n">
        <v>0.004859</v>
      </c>
      <c r="W161" s="16" t="n">
        <v>0.004952</v>
      </c>
      <c r="X161" s="16" t="n">
        <v>0.005044</v>
      </c>
      <c r="Y161" s="16" t="n">
        <v>0.005133</v>
      </c>
      <c r="Z161" s="16" t="n">
        <v>0.005217</v>
      </c>
      <c r="AA161" s="16" t="n">
        <v>0.005298</v>
      </c>
      <c r="AB161" s="16" t="n">
        <v>0.005376</v>
      </c>
      <c r="AC161" s="16" t="n">
        <v>0.005451</v>
      </c>
      <c r="AD161" s="16" t="n">
        <v>0.005522</v>
      </c>
      <c r="AE161" s="16" t="n">
        <v>0.00559</v>
      </c>
      <c r="AF161" s="16" t="n">
        <v>0.005661</v>
      </c>
      <c r="AG161" s="16" t="n">
        <v>0.005773</v>
      </c>
      <c r="AH161" s="16" t="n">
        <v>0.005841</v>
      </c>
      <c r="AI161" s="16" t="n">
        <v>0.005845</v>
      </c>
      <c r="AJ161" s="16" t="n">
        <v>0.005876</v>
      </c>
      <c r="AK161" s="5" t="n">
        <v>0.013195</v>
      </c>
    </row>
    <row r="162" ht="15" customHeight="1">
      <c r="A162" s="25" t="inlineStr">
        <is>
          <t>FTE000:ka_CompressedNat</t>
        </is>
      </c>
      <c r="B162" s="7" t="inlineStr">
        <is>
          <t xml:space="preserve">      Compressed/Liquefied Natural Gas</t>
        </is>
      </c>
      <c r="C162" s="16" t="n">
        <v>0.030304</v>
      </c>
      <c r="D162" s="16" t="n">
        <v>0.034639</v>
      </c>
      <c r="E162" s="16" t="n">
        <v>0.038878</v>
      </c>
      <c r="F162" s="16" t="n">
        <v>0.04249</v>
      </c>
      <c r="G162" s="16" t="n">
        <v>0.045644</v>
      </c>
      <c r="H162" s="16" t="n">
        <v>0.048826</v>
      </c>
      <c r="I162" s="16" t="n">
        <v>0.051738</v>
      </c>
      <c r="J162" s="16" t="n">
        <v>0.054364</v>
      </c>
      <c r="K162" s="16" t="n">
        <v>0.056823</v>
      </c>
      <c r="L162" s="16" t="n">
        <v>0.059194</v>
      </c>
      <c r="M162" s="16" t="n">
        <v>0.061497</v>
      </c>
      <c r="N162" s="16" t="n">
        <v>0.063752</v>
      </c>
      <c r="O162" s="16" t="n">
        <v>0.06605900000000001</v>
      </c>
      <c r="P162" s="16" t="n">
        <v>0.068513</v>
      </c>
      <c r="Q162" s="16" t="n">
        <v>0.07116599999999999</v>
      </c>
      <c r="R162" s="16" t="n">
        <v>0.07407999999999999</v>
      </c>
      <c r="S162" s="16" t="n">
        <v>0.077352</v>
      </c>
      <c r="T162" s="16" t="n">
        <v>0.08103</v>
      </c>
      <c r="U162" s="16" t="n">
        <v>0.085012</v>
      </c>
      <c r="V162" s="16" t="n">
        <v>0.089478</v>
      </c>
      <c r="W162" s="16" t="n">
        <v>0.094362</v>
      </c>
      <c r="X162" s="16" t="n">
        <v>0.099909</v>
      </c>
      <c r="Y162" s="16" t="n">
        <v>0.106197</v>
      </c>
      <c r="Z162" s="16" t="n">
        <v>0.113266</v>
      </c>
      <c r="AA162" s="16" t="n">
        <v>0.121191</v>
      </c>
      <c r="AB162" s="16" t="n">
        <v>0.129756</v>
      </c>
      <c r="AC162" s="16" t="n">
        <v>0.139608</v>
      </c>
      <c r="AD162" s="16" t="n">
        <v>0.150661</v>
      </c>
      <c r="AE162" s="16" t="n">
        <v>0.162289</v>
      </c>
      <c r="AF162" s="16" t="n">
        <v>0.175198</v>
      </c>
      <c r="AG162" s="16" t="n">
        <v>0.188312</v>
      </c>
      <c r="AH162" s="16" t="n">
        <v>0.202389</v>
      </c>
      <c r="AI162" s="16" t="n">
        <v>0.21648</v>
      </c>
      <c r="AJ162" s="16" t="n">
        <v>0.231435</v>
      </c>
      <c r="AK162" s="5" t="n">
        <v>0.061151</v>
      </c>
    </row>
    <row r="163" ht="15" customHeight="1">
      <c r="A163" s="25" t="inlineStr">
        <is>
          <t>FTE000:ka_ethanolflex</t>
        </is>
      </c>
      <c r="B163" s="7" t="inlineStr">
        <is>
          <t xml:space="preserve">      Ethanol-Flex Fuel</t>
        </is>
      </c>
      <c r="C163" s="16" t="n">
        <v>0</v>
      </c>
      <c r="D163" s="16" t="n">
        <v>0</v>
      </c>
      <c r="E163" s="16" t="n">
        <v>0</v>
      </c>
      <c r="F163" s="16" t="n">
        <v>0</v>
      </c>
      <c r="G163" s="16" t="n">
        <v>0</v>
      </c>
      <c r="H163" s="16" t="n">
        <v>0</v>
      </c>
      <c r="I163" s="16" t="n">
        <v>0</v>
      </c>
      <c r="J163" s="16" t="n">
        <v>0</v>
      </c>
      <c r="K163" s="16" t="n">
        <v>0</v>
      </c>
      <c r="L163" s="16" t="n">
        <v>0</v>
      </c>
      <c r="M163" s="16" t="n">
        <v>0</v>
      </c>
      <c r="N163" s="16" t="n">
        <v>0</v>
      </c>
      <c r="O163" s="16" t="n">
        <v>0</v>
      </c>
      <c r="P163" s="16" t="n">
        <v>0</v>
      </c>
      <c r="Q163" s="16" t="n">
        <v>0</v>
      </c>
      <c r="R163" s="16" t="n">
        <v>0</v>
      </c>
      <c r="S163" s="16" t="n">
        <v>0</v>
      </c>
      <c r="T163" s="16" t="n">
        <v>0</v>
      </c>
      <c r="U163" s="16" t="n">
        <v>0</v>
      </c>
      <c r="V163" s="16" t="n">
        <v>0</v>
      </c>
      <c r="W163" s="16" t="n">
        <v>0</v>
      </c>
      <c r="X163" s="16" t="n">
        <v>0</v>
      </c>
      <c r="Y163" s="16" t="n">
        <v>0</v>
      </c>
      <c r="Z163" s="16" t="n">
        <v>0</v>
      </c>
      <c r="AA163" s="16" t="n">
        <v>0</v>
      </c>
      <c r="AB163" s="16" t="n">
        <v>0</v>
      </c>
      <c r="AC163" s="16" t="n">
        <v>0</v>
      </c>
      <c r="AD163" s="16" t="n">
        <v>0</v>
      </c>
      <c r="AE163" s="16" t="n">
        <v>0</v>
      </c>
      <c r="AF163" s="16" t="n">
        <v>0</v>
      </c>
      <c r="AG163" s="16" t="n">
        <v>0</v>
      </c>
      <c r="AH163" s="16" t="n">
        <v>0</v>
      </c>
      <c r="AI163" s="16" t="n">
        <v>0</v>
      </c>
      <c r="AJ163" s="16" t="n">
        <v>0</v>
      </c>
      <c r="AK163" s="5" t="inlineStr">
        <is>
          <t>- -</t>
        </is>
      </c>
    </row>
    <row r="164" ht="15" customHeight="1">
      <c r="A164" s="25" t="inlineStr">
        <is>
          <t>FTE000:ka_electric</t>
        </is>
      </c>
      <c r="B164" s="7" t="inlineStr">
        <is>
          <t xml:space="preserve">      Electric</t>
        </is>
      </c>
      <c r="C164" s="16" t="n">
        <v>0</v>
      </c>
      <c r="D164" s="16" t="n">
        <v>0.000527</v>
      </c>
      <c r="E164" s="16" t="n">
        <v>0.001106</v>
      </c>
      <c r="F164" s="16" t="n">
        <v>0.001663</v>
      </c>
      <c r="G164" s="16" t="n">
        <v>0.002208</v>
      </c>
      <c r="H164" s="16" t="n">
        <v>0.002808</v>
      </c>
      <c r="I164" s="16" t="n">
        <v>0.003411</v>
      </c>
      <c r="J164" s="16" t="n">
        <v>0.004004</v>
      </c>
      <c r="K164" s="16" t="n">
        <v>0.004602</v>
      </c>
      <c r="L164" s="16" t="n">
        <v>0.005205</v>
      </c>
      <c r="M164" s="16" t="n">
        <v>0.005812</v>
      </c>
      <c r="N164" s="16" t="n">
        <v>0.006417</v>
      </c>
      <c r="O164" s="16" t="n">
        <v>0.007026</v>
      </c>
      <c r="P164" s="16" t="n">
        <v>0.007645</v>
      </c>
      <c r="Q164" s="16" t="n">
        <v>0.008272</v>
      </c>
      <c r="R164" s="16" t="n">
        <v>0.008907999999999999</v>
      </c>
      <c r="S164" s="16" t="n">
        <v>0.009554</v>
      </c>
      <c r="T164" s="16" t="n">
        <v>0.010214</v>
      </c>
      <c r="U164" s="16" t="n">
        <v>0.010877</v>
      </c>
      <c r="V164" s="16" t="n">
        <v>0.011541</v>
      </c>
      <c r="W164" s="16" t="n">
        <v>0.012215</v>
      </c>
      <c r="X164" s="16" t="n">
        <v>0.012903</v>
      </c>
      <c r="Y164" s="16" t="n">
        <v>0.013601</v>
      </c>
      <c r="Z164" s="16" t="n">
        <v>0.014309</v>
      </c>
      <c r="AA164" s="16" t="n">
        <v>0.015026</v>
      </c>
      <c r="AB164" s="16" t="n">
        <v>0.015756</v>
      </c>
      <c r="AC164" s="16" t="n">
        <v>0.016501</v>
      </c>
      <c r="AD164" s="16" t="n">
        <v>0.017258</v>
      </c>
      <c r="AE164" s="16" t="n">
        <v>0.018028</v>
      </c>
      <c r="AF164" s="16" t="n">
        <v>0.018804</v>
      </c>
      <c r="AG164" s="16" t="n">
        <v>0.019589</v>
      </c>
      <c r="AH164" s="16" t="n">
        <v>0.020378</v>
      </c>
      <c r="AI164" s="16" t="n">
        <v>0.021172</v>
      </c>
      <c r="AJ164" s="16" t="n">
        <v>0.022127</v>
      </c>
      <c r="AK164" s="5" t="n">
        <v>0.123898</v>
      </c>
    </row>
    <row r="165" ht="15" customHeight="1">
      <c r="A165" s="25" t="inlineStr">
        <is>
          <t>FTE000:ka_plugindiesel</t>
        </is>
      </c>
      <c r="B165" s="7" t="inlineStr">
        <is>
          <t xml:space="preserve">      Plug-in Diesel Hybrid</t>
        </is>
      </c>
      <c r="C165" s="16" t="n">
        <v>0</v>
      </c>
      <c r="D165" s="16" t="n">
        <v>0.000217</v>
      </c>
      <c r="E165" s="16" t="n">
        <v>0.000456</v>
      </c>
      <c r="F165" s="16" t="n">
        <v>0.000686</v>
      </c>
      <c r="G165" s="16" t="n">
        <v>0.000911</v>
      </c>
      <c r="H165" s="16" t="n">
        <v>0.001158</v>
      </c>
      <c r="I165" s="16" t="n">
        <v>0.001407</v>
      </c>
      <c r="J165" s="16" t="n">
        <v>0.001652</v>
      </c>
      <c r="K165" s="16" t="n">
        <v>0.001899</v>
      </c>
      <c r="L165" s="16" t="n">
        <v>0.002148</v>
      </c>
      <c r="M165" s="16" t="n">
        <v>0.002398</v>
      </c>
      <c r="N165" s="16" t="n">
        <v>0.002648</v>
      </c>
      <c r="O165" s="16" t="n">
        <v>0.002899</v>
      </c>
      <c r="P165" s="16" t="n">
        <v>0.003154</v>
      </c>
      <c r="Q165" s="16" t="n">
        <v>0.003413</v>
      </c>
      <c r="R165" s="16" t="n">
        <v>0.003675</v>
      </c>
      <c r="S165" s="16" t="n">
        <v>0.003942</v>
      </c>
      <c r="T165" s="16" t="n">
        <v>0.004214</v>
      </c>
      <c r="U165" s="16" t="n">
        <v>0.004488</v>
      </c>
      <c r="V165" s="16" t="n">
        <v>0.004762</v>
      </c>
      <c r="W165" s="16" t="n">
        <v>0.00504</v>
      </c>
      <c r="X165" s="16" t="n">
        <v>0.005324</v>
      </c>
      <c r="Y165" s="16" t="n">
        <v>0.005612</v>
      </c>
      <c r="Z165" s="16" t="n">
        <v>0.005904</v>
      </c>
      <c r="AA165" s="16" t="n">
        <v>0.006199</v>
      </c>
      <c r="AB165" s="16" t="n">
        <v>0.006501</v>
      </c>
      <c r="AC165" s="16" t="n">
        <v>0.006808</v>
      </c>
      <c r="AD165" s="16" t="n">
        <v>0.00712</v>
      </c>
      <c r="AE165" s="16" t="n">
        <v>0.007438</v>
      </c>
      <c r="AF165" s="16" t="n">
        <v>0.007758</v>
      </c>
      <c r="AG165" s="16" t="n">
        <v>0.008082000000000001</v>
      </c>
      <c r="AH165" s="16" t="n">
        <v>0.008408000000000001</v>
      </c>
      <c r="AI165" s="16" t="n">
        <v>0.008735</v>
      </c>
      <c r="AJ165" s="16" t="n">
        <v>0.009129</v>
      </c>
      <c r="AK165" s="5" t="n">
        <v>0.123898</v>
      </c>
    </row>
    <row r="166" ht="15" customHeight="1">
      <c r="A166" s="25" t="inlineStr">
        <is>
          <t>FTE000:ka_plugingasolin</t>
        </is>
      </c>
      <c r="B166" s="7" t="inlineStr">
        <is>
          <t xml:space="preserve">      Plug-in Gasoline Hybrid</t>
        </is>
      </c>
      <c r="C166" s="16" t="n">
        <v>0</v>
      </c>
      <c r="D166" s="16" t="n">
        <v>0.000207</v>
      </c>
      <c r="E166" s="16" t="n">
        <v>0.000436</v>
      </c>
      <c r="F166" s="16" t="n">
        <v>0.000655</v>
      </c>
      <c r="G166" s="16" t="n">
        <v>0.000869</v>
      </c>
      <c r="H166" s="16" t="n">
        <v>0.001106</v>
      </c>
      <c r="I166" s="16" t="n">
        <v>0.001343</v>
      </c>
      <c r="J166" s="16" t="n">
        <v>0.001577</v>
      </c>
      <c r="K166" s="16" t="n">
        <v>0.001812</v>
      </c>
      <c r="L166" s="16" t="n">
        <v>0.00205</v>
      </c>
      <c r="M166" s="16" t="n">
        <v>0.002289</v>
      </c>
      <c r="N166" s="16" t="n">
        <v>0.002527</v>
      </c>
      <c r="O166" s="16" t="n">
        <v>0.002767</v>
      </c>
      <c r="P166" s="16" t="n">
        <v>0.003011</v>
      </c>
      <c r="Q166" s="16" t="n">
        <v>0.003258</v>
      </c>
      <c r="R166" s="16" t="n">
        <v>0.003508</v>
      </c>
      <c r="S166" s="16" t="n">
        <v>0.003762</v>
      </c>
      <c r="T166" s="16" t="n">
        <v>0.004022</v>
      </c>
      <c r="U166" s="16" t="n">
        <v>0.004284</v>
      </c>
      <c r="V166" s="16" t="n">
        <v>0.004545</v>
      </c>
      <c r="W166" s="16" t="n">
        <v>0.004811</v>
      </c>
      <c r="X166" s="16" t="n">
        <v>0.005081</v>
      </c>
      <c r="Y166" s="16" t="n">
        <v>0.005356</v>
      </c>
      <c r="Z166" s="16" t="n">
        <v>0.005635</v>
      </c>
      <c r="AA166" s="16" t="n">
        <v>0.005917</v>
      </c>
      <c r="AB166" s="16" t="n">
        <v>0.006205</v>
      </c>
      <c r="AC166" s="16" t="n">
        <v>0.006498</v>
      </c>
      <c r="AD166" s="16" t="n">
        <v>0.006797</v>
      </c>
      <c r="AE166" s="16" t="n">
        <v>0.0071</v>
      </c>
      <c r="AF166" s="16" t="n">
        <v>0.007405</v>
      </c>
      <c r="AG166" s="16" t="n">
        <v>0.007714</v>
      </c>
      <c r="AH166" s="16" t="n">
        <v>0.008024999999999999</v>
      </c>
      <c r="AI166" s="16" t="n">
        <v>0.008338</v>
      </c>
      <c r="AJ166" s="16" t="n">
        <v>0.008714</v>
      </c>
      <c r="AK166" s="5" t="n">
        <v>0.123898</v>
      </c>
    </row>
    <row r="167" ht="15" customHeight="1">
      <c r="A167" s="25" t="inlineStr">
        <is>
          <t>FTE000:ka_fuelcell</t>
        </is>
      </c>
      <c r="B167" s="7" t="inlineStr">
        <is>
          <t xml:space="preserve">      Fuel Cell</t>
        </is>
      </c>
      <c r="C167" s="16" t="n">
        <v>0</v>
      </c>
      <c r="D167" s="16" t="n">
        <v>0.000312</v>
      </c>
      <c r="E167" s="16" t="n">
        <v>0.000655</v>
      </c>
      <c r="F167" s="16" t="n">
        <v>0.0009840000000000001</v>
      </c>
      <c r="G167" s="16" t="n">
        <v>0.001306</v>
      </c>
      <c r="H167" s="16" t="n">
        <v>0.001662</v>
      </c>
      <c r="I167" s="16" t="n">
        <v>0.002018</v>
      </c>
      <c r="J167" s="16" t="n">
        <v>0.00237</v>
      </c>
      <c r="K167" s="16" t="n">
        <v>0.002723</v>
      </c>
      <c r="L167" s="16" t="n">
        <v>0.00308</v>
      </c>
      <c r="M167" s="16" t="n">
        <v>0.003439</v>
      </c>
      <c r="N167" s="16" t="n">
        <v>0.003797</v>
      </c>
      <c r="O167" s="16" t="n">
        <v>0.004158</v>
      </c>
      <c r="P167" s="16" t="n">
        <v>0.004524</v>
      </c>
      <c r="Q167" s="16" t="n">
        <v>0.004895</v>
      </c>
      <c r="R167" s="16" t="n">
        <v>0.005271</v>
      </c>
      <c r="S167" s="16" t="n">
        <v>0.005653</v>
      </c>
      <c r="T167" s="16" t="n">
        <v>0.006044</v>
      </c>
      <c r="U167" s="16" t="n">
        <v>0.006437</v>
      </c>
      <c r="V167" s="16" t="n">
        <v>0.00683</v>
      </c>
      <c r="W167" s="16" t="n">
        <v>0.007228</v>
      </c>
      <c r="X167" s="16" t="n">
        <v>0.007635</v>
      </c>
      <c r="Y167" s="16" t="n">
        <v>0.008049000000000001</v>
      </c>
      <c r="Z167" s="16" t="n">
        <v>0.008467000000000001</v>
      </c>
      <c r="AA167" s="16" t="n">
        <v>0.008892000000000001</v>
      </c>
      <c r="AB167" s="16" t="n">
        <v>0.009324000000000001</v>
      </c>
      <c r="AC167" s="16" t="n">
        <v>0.009764999999999999</v>
      </c>
      <c r="AD167" s="16" t="n">
        <v>0.010213</v>
      </c>
      <c r="AE167" s="16" t="n">
        <v>0.010668</v>
      </c>
      <c r="AF167" s="16" t="n">
        <v>0.011127</v>
      </c>
      <c r="AG167" s="16" t="n">
        <v>0.011592</v>
      </c>
      <c r="AH167" s="16" t="n">
        <v>0.012058</v>
      </c>
      <c r="AI167" s="16" t="n">
        <v>0.012529</v>
      </c>
      <c r="AJ167" s="16" t="n">
        <v>0.013094</v>
      </c>
      <c r="AK167" s="5" t="n">
        <v>0.123898</v>
      </c>
    </row>
    <row r="168" ht="15" customHeight="1">
      <c r="A168" s="25" t="inlineStr">
        <is>
          <t>FTE000:ka_HeavySubtotal</t>
        </is>
      </c>
      <c r="B168" s="7" t="inlineStr">
        <is>
          <t xml:space="preserve">        Heavy Subtotal</t>
        </is>
      </c>
      <c r="C168" s="16" t="n">
        <v>5.217842</v>
      </c>
      <c r="D168" s="16" t="n">
        <v>5.217615</v>
      </c>
      <c r="E168" s="16" t="n">
        <v>5.246326</v>
      </c>
      <c r="F168" s="16" t="n">
        <v>5.2472</v>
      </c>
      <c r="G168" s="16" t="n">
        <v>5.23627</v>
      </c>
      <c r="H168" s="16" t="n">
        <v>5.246154</v>
      </c>
      <c r="I168" s="16" t="n">
        <v>5.242229</v>
      </c>
      <c r="J168" s="16" t="n">
        <v>5.238572</v>
      </c>
      <c r="K168" s="16" t="n">
        <v>5.247892</v>
      </c>
      <c r="L168" s="16" t="n">
        <v>5.259814</v>
      </c>
      <c r="M168" s="16" t="n">
        <v>5.275165</v>
      </c>
      <c r="N168" s="16" t="n">
        <v>5.256304</v>
      </c>
      <c r="O168" s="16" t="n">
        <v>5.249403</v>
      </c>
      <c r="P168" s="16" t="n">
        <v>5.253786</v>
      </c>
      <c r="Q168" s="16" t="n">
        <v>5.261552</v>
      </c>
      <c r="R168" s="16" t="n">
        <v>5.268726</v>
      </c>
      <c r="S168" s="16" t="n">
        <v>5.240724</v>
      </c>
      <c r="T168" s="16" t="n">
        <v>5.228691</v>
      </c>
      <c r="U168" s="16" t="n">
        <v>5.242341</v>
      </c>
      <c r="V168" s="16" t="n">
        <v>5.24941</v>
      </c>
      <c r="W168" s="16" t="n">
        <v>5.272141</v>
      </c>
      <c r="X168" s="16" t="n">
        <v>5.276093</v>
      </c>
      <c r="Y168" s="16" t="n">
        <v>5.293116</v>
      </c>
      <c r="Z168" s="16" t="n">
        <v>5.23915</v>
      </c>
      <c r="AA168" s="16" t="n">
        <v>5.247694</v>
      </c>
      <c r="AB168" s="16" t="n">
        <v>5.252199</v>
      </c>
      <c r="AC168" s="16" t="n">
        <v>5.278733</v>
      </c>
      <c r="AD168" s="16" t="n">
        <v>5.318467</v>
      </c>
      <c r="AE168" s="16" t="n">
        <v>5.343184</v>
      </c>
      <c r="AF168" s="16" t="n">
        <v>5.363781</v>
      </c>
      <c r="AG168" s="16" t="n">
        <v>5.393936</v>
      </c>
      <c r="AH168" s="16" t="n">
        <v>5.416821</v>
      </c>
      <c r="AI168" s="16" t="n">
        <v>5.414405</v>
      </c>
      <c r="AJ168" s="16" t="n">
        <v>5.426414</v>
      </c>
      <c r="AK168" s="5" t="n">
        <v>0.001227</v>
      </c>
    </row>
    <row r="169" ht="15" customHeight="1">
      <c r="A169" s="25" t="inlineStr">
        <is>
          <t>FTE000:ka_TotalStock</t>
        </is>
      </c>
      <c r="B169" s="4" t="inlineStr">
        <is>
          <t xml:space="preserve">  Total Stock</t>
        </is>
      </c>
      <c r="C169" s="15" t="n">
        <v>11.939672</v>
      </c>
      <c r="D169" s="15" t="n">
        <v>12.042656</v>
      </c>
      <c r="E169" s="15" t="n">
        <v>12.196333</v>
      </c>
      <c r="F169" s="15" t="n">
        <v>12.330031</v>
      </c>
      <c r="G169" s="15" t="n">
        <v>12.444366</v>
      </c>
      <c r="H169" s="15" t="n">
        <v>12.58512</v>
      </c>
      <c r="I169" s="15" t="n">
        <v>12.705061</v>
      </c>
      <c r="J169" s="15" t="n">
        <v>12.836846</v>
      </c>
      <c r="K169" s="15" t="n">
        <v>12.991645</v>
      </c>
      <c r="L169" s="15" t="n">
        <v>13.154672</v>
      </c>
      <c r="M169" s="15" t="n">
        <v>13.324525</v>
      </c>
      <c r="N169" s="15" t="n">
        <v>13.426994</v>
      </c>
      <c r="O169" s="15" t="n">
        <v>13.582013</v>
      </c>
      <c r="P169" s="15" t="n">
        <v>13.704346</v>
      </c>
      <c r="Q169" s="15" t="n">
        <v>13.928534</v>
      </c>
      <c r="R169" s="15" t="n">
        <v>14.064609</v>
      </c>
      <c r="S169" s="15" t="n">
        <v>14.17841</v>
      </c>
      <c r="T169" s="15" t="n">
        <v>14.304871</v>
      </c>
      <c r="U169" s="15" t="n">
        <v>14.48347</v>
      </c>
      <c r="V169" s="15" t="n">
        <v>14.665588</v>
      </c>
      <c r="W169" s="15" t="n">
        <v>14.878816</v>
      </c>
      <c r="X169" s="15" t="n">
        <v>15.077244</v>
      </c>
      <c r="Y169" s="15" t="n">
        <v>15.230816</v>
      </c>
      <c r="Z169" s="15" t="n">
        <v>15.366245</v>
      </c>
      <c r="AA169" s="15" t="n">
        <v>15.493358</v>
      </c>
      <c r="AB169" s="15" t="n">
        <v>15.701805</v>
      </c>
      <c r="AC169" s="15" t="n">
        <v>16.006464</v>
      </c>
      <c r="AD169" s="15" t="n">
        <v>16.29504</v>
      </c>
      <c r="AE169" s="15" t="n">
        <v>16.525042</v>
      </c>
      <c r="AF169" s="15" t="n">
        <v>16.789574</v>
      </c>
      <c r="AG169" s="15" t="n">
        <v>17.1085</v>
      </c>
      <c r="AH169" s="15" t="n">
        <v>17.347254</v>
      </c>
      <c r="AI169" s="15" t="n">
        <v>17.572264</v>
      </c>
      <c r="AJ169" s="15" t="n">
        <v>17.823877</v>
      </c>
      <c r="AK169" s="2" t="n">
        <v>0.012328</v>
      </c>
    </row>
    <row r="171" ht="15" customHeight="1">
      <c r="B171" s="4" t="inlineStr">
        <is>
          <t>New Trucks by Size Class</t>
        </is>
      </c>
    </row>
    <row r="173" ht="15" customHeight="1">
      <c r="B173" s="4" t="inlineStr">
        <is>
          <t xml:space="preserve">  Fuel Efficiency (miles per gallon)</t>
        </is>
      </c>
    </row>
    <row r="174" ht="15" customHeight="1">
      <c r="B174" s="4" t="inlineStr">
        <is>
          <t xml:space="preserve">    Light Medium</t>
        </is>
      </c>
    </row>
    <row r="175" ht="15" customHeight="1">
      <c r="A175" s="25" t="inlineStr">
        <is>
          <t>FTE000:lm_mpg_new_Dies</t>
        </is>
      </c>
      <c r="B175" s="7" t="inlineStr">
        <is>
          <t xml:space="preserve">      Diesel</t>
        </is>
      </c>
      <c r="C175" s="13" t="n">
        <v>14.40688</v>
      </c>
      <c r="D175" s="13" t="n">
        <v>15.773561</v>
      </c>
      <c r="E175" s="13" t="n">
        <v>15.833393</v>
      </c>
      <c r="F175" s="13" t="n">
        <v>15.918489</v>
      </c>
      <c r="G175" s="13" t="n">
        <v>16.1717</v>
      </c>
      <c r="H175" s="13" t="n">
        <v>16.419458</v>
      </c>
      <c r="I175" s="13" t="n">
        <v>16.73032</v>
      </c>
      <c r="J175" s="13" t="n">
        <v>17.123817</v>
      </c>
      <c r="K175" s="13" t="n">
        <v>17.606863</v>
      </c>
      <c r="L175" s="13" t="n">
        <v>18.080685</v>
      </c>
      <c r="M175" s="13" t="n">
        <v>18.474918</v>
      </c>
      <c r="N175" s="13" t="n">
        <v>18.56377</v>
      </c>
      <c r="O175" s="13" t="n">
        <v>18.670235</v>
      </c>
      <c r="P175" s="13" t="n">
        <v>18.761223</v>
      </c>
      <c r="Q175" s="13" t="n">
        <v>18.741661</v>
      </c>
      <c r="R175" s="13" t="n">
        <v>18.739273</v>
      </c>
      <c r="S175" s="13" t="n">
        <v>18.798822</v>
      </c>
      <c r="T175" s="13" t="n">
        <v>18.756615</v>
      </c>
      <c r="U175" s="13" t="n">
        <v>18.682266</v>
      </c>
      <c r="V175" s="13" t="n">
        <v>18.749262</v>
      </c>
      <c r="W175" s="13" t="n">
        <v>18.81753</v>
      </c>
      <c r="X175" s="13" t="n">
        <v>18.888048</v>
      </c>
      <c r="Y175" s="13" t="n">
        <v>18.957745</v>
      </c>
      <c r="Z175" s="13" t="n">
        <v>19.031662</v>
      </c>
      <c r="AA175" s="13" t="n">
        <v>19.106888</v>
      </c>
      <c r="AB175" s="13" t="n">
        <v>19.183279</v>
      </c>
      <c r="AC175" s="13" t="n">
        <v>19.254063</v>
      </c>
      <c r="AD175" s="13" t="n">
        <v>19.313334</v>
      </c>
      <c r="AE175" s="13" t="n">
        <v>19.357613</v>
      </c>
      <c r="AF175" s="13" t="n">
        <v>19.387161</v>
      </c>
      <c r="AG175" s="13" t="n">
        <v>19.406769</v>
      </c>
      <c r="AH175" s="13" t="n">
        <v>19.419485</v>
      </c>
      <c r="AI175" s="13" t="n">
        <v>19.424179</v>
      </c>
      <c r="AJ175" s="13" t="n">
        <v>19.422243</v>
      </c>
      <c r="AK175" s="5" t="n">
        <v>0.006524</v>
      </c>
    </row>
    <row r="176" ht="15" customHeight="1">
      <c r="A176" s="25" t="inlineStr">
        <is>
          <t>FTE000:lm_mpg_new_Gas</t>
        </is>
      </c>
      <c r="B176" s="7" t="inlineStr">
        <is>
          <t xml:space="preserve">      Motor Gasoline</t>
        </is>
      </c>
      <c r="C176" s="13" t="n">
        <v>10.446713</v>
      </c>
      <c r="D176" s="13" t="n">
        <v>10.924706</v>
      </c>
      <c r="E176" s="13" t="n">
        <v>10.994101</v>
      </c>
      <c r="F176" s="13" t="n">
        <v>11.069461</v>
      </c>
      <c r="G176" s="13" t="n">
        <v>11.379225</v>
      </c>
      <c r="H176" s="13" t="n">
        <v>11.576933</v>
      </c>
      <c r="I176" s="13" t="n">
        <v>11.819259</v>
      </c>
      <c r="J176" s="13" t="n">
        <v>12.117368</v>
      </c>
      <c r="K176" s="13" t="n">
        <v>12.48388</v>
      </c>
      <c r="L176" s="13" t="n">
        <v>12.861794</v>
      </c>
      <c r="M176" s="13" t="n">
        <v>13.238909</v>
      </c>
      <c r="N176" s="13" t="n">
        <v>13.371187</v>
      </c>
      <c r="O176" s="13" t="n">
        <v>13.639447</v>
      </c>
      <c r="P176" s="13" t="n">
        <v>13.854307</v>
      </c>
      <c r="Q176" s="13" t="n">
        <v>14.039776</v>
      </c>
      <c r="R176" s="13" t="n">
        <v>14.144244</v>
      </c>
      <c r="S176" s="13" t="n">
        <v>14.174962</v>
      </c>
      <c r="T176" s="13" t="n">
        <v>14.20207</v>
      </c>
      <c r="U176" s="13" t="n">
        <v>14.231171</v>
      </c>
      <c r="V176" s="13" t="n">
        <v>14.263208</v>
      </c>
      <c r="W176" s="13" t="n">
        <v>14.290462</v>
      </c>
      <c r="X176" s="13" t="n">
        <v>14.245219</v>
      </c>
      <c r="Y176" s="13" t="n">
        <v>14.285898</v>
      </c>
      <c r="Z176" s="13" t="n">
        <v>14.324158</v>
      </c>
      <c r="AA176" s="13" t="n">
        <v>14.377775</v>
      </c>
      <c r="AB176" s="13" t="n">
        <v>14.369249</v>
      </c>
      <c r="AC176" s="13" t="n">
        <v>14.451148</v>
      </c>
      <c r="AD176" s="13" t="n">
        <v>14.542147</v>
      </c>
      <c r="AE176" s="13" t="n">
        <v>14.638321</v>
      </c>
      <c r="AF176" s="13" t="n">
        <v>14.743446</v>
      </c>
      <c r="AG176" s="13" t="n">
        <v>14.843849</v>
      </c>
      <c r="AH176" s="13" t="n">
        <v>14.953319</v>
      </c>
      <c r="AI176" s="13" t="n">
        <v>15.039395</v>
      </c>
      <c r="AJ176" s="13" t="n">
        <v>15.125016</v>
      </c>
      <c r="AK176" s="5" t="n">
        <v>0.010218</v>
      </c>
    </row>
    <row r="177" ht="15" customHeight="1">
      <c r="A177" s="25" t="inlineStr">
        <is>
          <t>FTE000:lm_mpg_new_Liq</t>
        </is>
      </c>
      <c r="B177" s="7" t="inlineStr">
        <is>
          <t xml:space="preserve">      Propane</t>
        </is>
      </c>
      <c r="C177" s="13" t="n">
        <v>10.193827</v>
      </c>
      <c r="D177" s="13" t="n">
        <v>11.897914</v>
      </c>
      <c r="E177" s="13" t="n">
        <v>12.173746</v>
      </c>
      <c r="F177" s="13" t="n">
        <v>12.213232</v>
      </c>
      <c r="G177" s="13" t="n">
        <v>12.363984</v>
      </c>
      <c r="H177" s="13" t="n">
        <v>12.473894</v>
      </c>
      <c r="I177" s="13" t="n">
        <v>12.628224</v>
      </c>
      <c r="J177" s="13" t="n">
        <v>12.836162</v>
      </c>
      <c r="K177" s="13" t="n">
        <v>13.107299</v>
      </c>
      <c r="L177" s="13" t="n">
        <v>13.438685</v>
      </c>
      <c r="M177" s="13" t="n">
        <v>13.80901</v>
      </c>
      <c r="N177" s="13" t="n">
        <v>13.914468</v>
      </c>
      <c r="O177" s="13" t="n">
        <v>14.110385</v>
      </c>
      <c r="P177" s="13" t="n">
        <v>14.263548</v>
      </c>
      <c r="Q177" s="13" t="n">
        <v>14.366795</v>
      </c>
      <c r="R177" s="13" t="n">
        <v>14.387191</v>
      </c>
      <c r="S177" s="13" t="n">
        <v>14.385683</v>
      </c>
      <c r="T177" s="13" t="n">
        <v>14.384314</v>
      </c>
      <c r="U177" s="13" t="n">
        <v>14.140761</v>
      </c>
      <c r="V177" s="13" t="n">
        <v>14.151556</v>
      </c>
      <c r="W177" s="13" t="n">
        <v>14.169192</v>
      </c>
      <c r="X177" s="13" t="n">
        <v>14.196665</v>
      </c>
      <c r="Y177" s="13" t="n">
        <v>14.237575</v>
      </c>
      <c r="Z177" s="13" t="n">
        <v>14.294543</v>
      </c>
      <c r="AA177" s="13" t="n">
        <v>14.36697</v>
      </c>
      <c r="AB177" s="13" t="n">
        <v>14.449654</v>
      </c>
      <c r="AC177" s="13" t="n">
        <v>14.533996</v>
      </c>
      <c r="AD177" s="13" t="n">
        <v>14.608931</v>
      </c>
      <c r="AE177" s="13" t="n">
        <v>14.66853</v>
      </c>
      <c r="AF177" s="13" t="n">
        <v>14.713968</v>
      </c>
      <c r="AG177" s="13" t="n">
        <v>14.745752</v>
      </c>
      <c r="AH177" s="13" t="n">
        <v>14.763111</v>
      </c>
      <c r="AI177" s="13" t="n">
        <v>14.763052</v>
      </c>
      <c r="AJ177" s="13" t="n">
        <v>14.762999</v>
      </c>
      <c r="AK177" s="5" t="n">
        <v>0.006765</v>
      </c>
    </row>
    <row r="178" ht="15" customHeight="1">
      <c r="A178" s="25" t="inlineStr">
        <is>
          <t>FTE000:lm_mpg_new_NGas</t>
        </is>
      </c>
      <c r="B178" s="7" t="inlineStr">
        <is>
          <t xml:space="preserve">      Compressed/Liquefied Natural Gas</t>
        </is>
      </c>
      <c r="C178" s="13" t="n">
        <v>10.126595</v>
      </c>
      <c r="D178" s="13" t="n">
        <v>13.021732</v>
      </c>
      <c r="E178" s="13" t="n">
        <v>12.041151</v>
      </c>
      <c r="F178" s="13" t="n">
        <v>12.082383</v>
      </c>
      <c r="G178" s="13" t="n">
        <v>12.243868</v>
      </c>
      <c r="H178" s="13" t="n">
        <v>12.351078</v>
      </c>
      <c r="I178" s="13" t="n">
        <v>12.474789</v>
      </c>
      <c r="J178" s="13" t="n">
        <v>12.657869</v>
      </c>
      <c r="K178" s="13" t="n">
        <v>12.913164</v>
      </c>
      <c r="L178" s="13" t="n">
        <v>13.205118</v>
      </c>
      <c r="M178" s="13" t="n">
        <v>13.513989</v>
      </c>
      <c r="N178" s="13" t="n">
        <v>13.573576</v>
      </c>
      <c r="O178" s="13" t="n">
        <v>13.750127</v>
      </c>
      <c r="P178" s="13" t="n">
        <v>13.884081</v>
      </c>
      <c r="Q178" s="13" t="n">
        <v>13.985969</v>
      </c>
      <c r="R178" s="13" t="n">
        <v>14.014207</v>
      </c>
      <c r="S178" s="13" t="n">
        <v>13.996679</v>
      </c>
      <c r="T178" s="13" t="n">
        <v>13.978498</v>
      </c>
      <c r="U178" s="13" t="n">
        <v>13.958835</v>
      </c>
      <c r="V178" s="13" t="n">
        <v>13.940322</v>
      </c>
      <c r="W178" s="13" t="n">
        <v>13.923676</v>
      </c>
      <c r="X178" s="13" t="n">
        <v>13.908616</v>
      </c>
      <c r="Y178" s="13" t="n">
        <v>13.896667</v>
      </c>
      <c r="Z178" s="13" t="n">
        <v>13.8863</v>
      </c>
      <c r="AA178" s="13" t="n">
        <v>13.878744</v>
      </c>
      <c r="AB178" s="13" t="n">
        <v>13.872</v>
      </c>
      <c r="AC178" s="13" t="n">
        <v>13.865968</v>
      </c>
      <c r="AD178" s="13" t="n">
        <v>13.853549</v>
      </c>
      <c r="AE178" s="13" t="n">
        <v>13.849647</v>
      </c>
      <c r="AF178" s="13" t="n">
        <v>13.846569</v>
      </c>
      <c r="AG178" s="13" t="n">
        <v>13.844394</v>
      </c>
      <c r="AH178" s="13" t="n">
        <v>13.843266</v>
      </c>
      <c r="AI178" s="13" t="n">
        <v>13.843265</v>
      </c>
      <c r="AJ178" s="13" t="n">
        <v>13.840393</v>
      </c>
      <c r="AK178" s="5" t="n">
        <v>0.001907</v>
      </c>
    </row>
    <row r="179" ht="15" customHeight="1">
      <c r="A179" s="25" t="inlineStr">
        <is>
          <t>FTE000:lm_mpg_new_Ethfl</t>
        </is>
      </c>
      <c r="B179" s="7" t="inlineStr">
        <is>
          <t xml:space="preserve">      Ethanol-Flex Fuel</t>
        </is>
      </c>
      <c r="C179" s="13" t="n">
        <v>10.166527</v>
      </c>
      <c r="D179" s="13" t="n">
        <v>10.525086</v>
      </c>
      <c r="E179" s="13" t="n">
        <v>10.610641</v>
      </c>
      <c r="F179" s="13" t="n">
        <v>10.715299</v>
      </c>
      <c r="G179" s="13" t="n">
        <v>11.056136</v>
      </c>
      <c r="H179" s="13" t="n">
        <v>11.271841</v>
      </c>
      <c r="I179" s="13" t="n">
        <v>11.53112</v>
      </c>
      <c r="J179" s="13" t="n">
        <v>11.843317</v>
      </c>
      <c r="K179" s="13" t="n">
        <v>12.220899</v>
      </c>
      <c r="L179" s="13" t="n">
        <v>12.638263</v>
      </c>
      <c r="M179" s="13" t="n">
        <v>13.042807</v>
      </c>
      <c r="N179" s="13" t="n">
        <v>13.171944</v>
      </c>
      <c r="O179" s="13" t="n">
        <v>13.406664</v>
      </c>
      <c r="P179" s="13" t="n">
        <v>13.61847</v>
      </c>
      <c r="Q179" s="13" t="n">
        <v>13.779143</v>
      </c>
      <c r="R179" s="13" t="n">
        <v>13.838854</v>
      </c>
      <c r="S179" s="13" t="n">
        <v>13.827835</v>
      </c>
      <c r="T179" s="13" t="n">
        <v>13.817103</v>
      </c>
      <c r="U179" s="13" t="n">
        <v>13.80857</v>
      </c>
      <c r="V179" s="13" t="n">
        <v>13.802684</v>
      </c>
      <c r="W179" s="13" t="n">
        <v>13.79062</v>
      </c>
      <c r="X179" s="13" t="n">
        <v>13.716041</v>
      </c>
      <c r="Y179" s="13" t="n">
        <v>13.722557</v>
      </c>
      <c r="Z179" s="13" t="n">
        <v>13.753493</v>
      </c>
      <c r="AA179" s="13" t="n">
        <v>13.776433</v>
      </c>
      <c r="AB179" s="13" t="n">
        <v>13.741388</v>
      </c>
      <c r="AC179" s="13" t="n">
        <v>13.785826</v>
      </c>
      <c r="AD179" s="13" t="n">
        <v>13.837538</v>
      </c>
      <c r="AE179" s="13" t="n">
        <v>13.900427</v>
      </c>
      <c r="AF179" s="13" t="n">
        <v>13.96349</v>
      </c>
      <c r="AG179" s="13" t="n">
        <v>14.048128</v>
      </c>
      <c r="AH179" s="13" t="n">
        <v>14.142733</v>
      </c>
      <c r="AI179" s="13" t="n">
        <v>14.25155</v>
      </c>
      <c r="AJ179" s="13" t="n">
        <v>14.351942</v>
      </c>
      <c r="AK179" s="5" t="n">
        <v>0.009738</v>
      </c>
    </row>
    <row r="180" ht="15" customHeight="1">
      <c r="A180" s="25" t="inlineStr">
        <is>
          <t>FTE000:lm_mpg_new_lectr</t>
        </is>
      </c>
      <c r="B180" s="7" t="inlineStr">
        <is>
          <t xml:space="preserve">      Electric</t>
        </is>
      </c>
      <c r="C180" s="13" t="n">
        <v>23.52755</v>
      </c>
      <c r="D180" s="13" t="n">
        <v>26.787325</v>
      </c>
      <c r="E180" s="13" t="n">
        <v>26.87384</v>
      </c>
      <c r="F180" s="13" t="n">
        <v>26.90909</v>
      </c>
      <c r="G180" s="13" t="n">
        <v>27.102146</v>
      </c>
      <c r="H180" s="13" t="n">
        <v>27.300934</v>
      </c>
      <c r="I180" s="13" t="n">
        <v>27.512577</v>
      </c>
      <c r="J180" s="13" t="n">
        <v>27.809855</v>
      </c>
      <c r="K180" s="13" t="n">
        <v>28.183359</v>
      </c>
      <c r="L180" s="13" t="n">
        <v>28.606937</v>
      </c>
      <c r="M180" s="13" t="n">
        <v>29.020187</v>
      </c>
      <c r="N180" s="13" t="n">
        <v>29.123104</v>
      </c>
      <c r="O180" s="13" t="n">
        <v>29.311388</v>
      </c>
      <c r="P180" s="13" t="n">
        <v>29.472036</v>
      </c>
      <c r="Q180" s="13" t="n">
        <v>29.565922</v>
      </c>
      <c r="R180" s="13" t="n">
        <v>29.603802</v>
      </c>
      <c r="S180" s="13" t="n">
        <v>29.594542</v>
      </c>
      <c r="T180" s="13" t="n">
        <v>29.578569</v>
      </c>
      <c r="U180" s="13" t="n">
        <v>29.564184</v>
      </c>
      <c r="V180" s="13" t="n">
        <v>29.551283</v>
      </c>
      <c r="W180" s="13" t="n">
        <v>29.539705</v>
      </c>
      <c r="X180" s="13" t="n">
        <v>29.529171</v>
      </c>
      <c r="Y180" s="13" t="n">
        <v>29.519506</v>
      </c>
      <c r="Z180" s="13" t="n">
        <v>29.510504</v>
      </c>
      <c r="AA180" s="13" t="n">
        <v>29.502144</v>
      </c>
      <c r="AB180" s="13" t="n">
        <v>29.494267</v>
      </c>
      <c r="AC180" s="13" t="n">
        <v>29.486788</v>
      </c>
      <c r="AD180" s="13" t="n">
        <v>29.479542</v>
      </c>
      <c r="AE180" s="13" t="n">
        <v>29.472559</v>
      </c>
      <c r="AF180" s="13" t="n">
        <v>29.46608</v>
      </c>
      <c r="AG180" s="13" t="n">
        <v>29.460077</v>
      </c>
      <c r="AH180" s="13" t="n">
        <v>29.454546</v>
      </c>
      <c r="AI180" s="13" t="n">
        <v>29.449438</v>
      </c>
      <c r="AJ180" s="13" t="n">
        <v>29.444683</v>
      </c>
      <c r="AK180" s="5" t="n">
        <v>0.00296</v>
      </c>
    </row>
    <row r="181" ht="15" customHeight="1">
      <c r="A181" s="25" t="inlineStr">
        <is>
          <t>FTE000:lm_mpg_new_PlgDs</t>
        </is>
      </c>
      <c r="B181" s="7" t="inlineStr">
        <is>
          <t xml:space="preserve">      Plug-in Diesel Hybrid</t>
        </is>
      </c>
      <c r="C181" s="13" t="n">
        <v>0</v>
      </c>
      <c r="D181" s="13" t="n">
        <v>0</v>
      </c>
      <c r="E181" s="13" t="n">
        <v>0</v>
      </c>
      <c r="F181" s="13" t="n">
        <v>22.599894</v>
      </c>
      <c r="G181" s="13" t="n">
        <v>23.079811</v>
      </c>
      <c r="H181" s="13" t="n">
        <v>23.474857</v>
      </c>
      <c r="I181" s="13" t="n">
        <v>23.893078</v>
      </c>
      <c r="J181" s="13" t="n">
        <v>24.41218</v>
      </c>
      <c r="K181" s="13" t="n">
        <v>25.070366</v>
      </c>
      <c r="L181" s="13" t="n">
        <v>25.873526</v>
      </c>
      <c r="M181" s="13" t="n">
        <v>26.817596</v>
      </c>
      <c r="N181" s="13" t="n">
        <v>27.333595</v>
      </c>
      <c r="O181" s="13" t="n">
        <v>28.170458</v>
      </c>
      <c r="P181" s="13" t="n">
        <v>28.797892</v>
      </c>
      <c r="Q181" s="13" t="n">
        <v>28.967594</v>
      </c>
      <c r="R181" s="13" t="n">
        <v>29.121632</v>
      </c>
      <c r="S181" s="13" t="n">
        <v>29.211329</v>
      </c>
      <c r="T181" s="13" t="n">
        <v>29.291046</v>
      </c>
      <c r="U181" s="13" t="n">
        <v>29.355631</v>
      </c>
      <c r="V181" s="13" t="n">
        <v>29.387383</v>
      </c>
      <c r="W181" s="13" t="n">
        <v>29.409346</v>
      </c>
      <c r="X181" s="13" t="n">
        <v>29.42392</v>
      </c>
      <c r="Y181" s="13" t="n">
        <v>29.425394</v>
      </c>
      <c r="Z181" s="13" t="n">
        <v>29.424843</v>
      </c>
      <c r="AA181" s="13" t="n">
        <v>29.424368</v>
      </c>
      <c r="AB181" s="13" t="n">
        <v>29.423956</v>
      </c>
      <c r="AC181" s="13" t="n">
        <v>29.423595</v>
      </c>
      <c r="AD181" s="13" t="n">
        <v>29.42326</v>
      </c>
      <c r="AE181" s="13" t="n">
        <v>29.422947</v>
      </c>
      <c r="AF181" s="13" t="n">
        <v>29.422647</v>
      </c>
      <c r="AG181" s="13" t="n">
        <v>29.422359</v>
      </c>
      <c r="AH181" s="13" t="n">
        <v>29.422085</v>
      </c>
      <c r="AI181" s="13" t="n">
        <v>29.421833</v>
      </c>
      <c r="AJ181" s="13" t="n">
        <v>29.421614</v>
      </c>
      <c r="AK181" s="5" t="inlineStr">
        <is>
          <t>- -</t>
        </is>
      </c>
    </row>
    <row r="182" ht="15" customHeight="1">
      <c r="A182" s="25" t="inlineStr">
        <is>
          <t>FTE000:lm_mpg_new_PlgGs</t>
        </is>
      </c>
      <c r="B182" s="7" t="inlineStr">
        <is>
          <t xml:space="preserve">      Plug-in Gasoline Hybrid</t>
        </is>
      </c>
      <c r="C182" s="13" t="n">
        <v>0</v>
      </c>
      <c r="D182" s="13" t="n">
        <v>0</v>
      </c>
      <c r="E182" s="13" t="n">
        <v>0</v>
      </c>
      <c r="F182" s="13" t="n">
        <v>18.040068</v>
      </c>
      <c r="G182" s="13" t="n">
        <v>18.424671</v>
      </c>
      <c r="H182" s="13" t="n">
        <v>18.591646</v>
      </c>
      <c r="I182" s="13" t="n">
        <v>18.760485</v>
      </c>
      <c r="J182" s="13" t="n">
        <v>18.995819</v>
      </c>
      <c r="K182" s="13" t="n">
        <v>19.317602</v>
      </c>
      <c r="L182" s="13" t="n">
        <v>19.722746</v>
      </c>
      <c r="M182" s="13" t="n">
        <v>20.218102</v>
      </c>
      <c r="N182" s="13" t="n">
        <v>20.378389</v>
      </c>
      <c r="O182" s="13" t="n">
        <v>20.722025</v>
      </c>
      <c r="P182" s="13" t="n">
        <v>20.999842</v>
      </c>
      <c r="Q182" s="13" t="n">
        <v>21.212738</v>
      </c>
      <c r="R182" s="13" t="n">
        <v>21.336113</v>
      </c>
      <c r="S182" s="13" t="n">
        <v>21.369593</v>
      </c>
      <c r="T182" s="13" t="n">
        <v>21.374754</v>
      </c>
      <c r="U182" s="13" t="n">
        <v>21.361849</v>
      </c>
      <c r="V182" s="13" t="n">
        <v>21.350109</v>
      </c>
      <c r="W182" s="13" t="n">
        <v>21.340786</v>
      </c>
      <c r="X182" s="13" t="n">
        <v>21.252241</v>
      </c>
      <c r="Y182" s="13" t="n">
        <v>21.239914</v>
      </c>
      <c r="Z182" s="13" t="n">
        <v>21.242899</v>
      </c>
      <c r="AA182" s="13" t="n">
        <v>21.252674</v>
      </c>
      <c r="AB182" s="13" t="n">
        <v>21.279043</v>
      </c>
      <c r="AC182" s="13" t="n">
        <v>21.313652</v>
      </c>
      <c r="AD182" s="13" t="n">
        <v>21.35207</v>
      </c>
      <c r="AE182" s="13" t="n">
        <v>21.389952</v>
      </c>
      <c r="AF182" s="13" t="n">
        <v>21.424719</v>
      </c>
      <c r="AG182" s="13" t="n">
        <v>21.453819</v>
      </c>
      <c r="AH182" s="13" t="n">
        <v>21.476658</v>
      </c>
      <c r="AI182" s="13" t="n">
        <v>21.481724</v>
      </c>
      <c r="AJ182" s="13" t="n">
        <v>21.484068</v>
      </c>
      <c r="AK182" s="5" t="inlineStr">
        <is>
          <t>- -</t>
        </is>
      </c>
    </row>
    <row r="183" ht="15" customHeight="1">
      <c r="A183" s="25" t="inlineStr">
        <is>
          <t>FTE000:lm_mpg_new_FuCel</t>
        </is>
      </c>
      <c r="B183" s="7" t="inlineStr">
        <is>
          <t xml:space="preserve">      Fuel Cell</t>
        </is>
      </c>
      <c r="C183" s="13" t="n">
        <v>0</v>
      </c>
      <c r="D183" s="13" t="n">
        <v>0</v>
      </c>
      <c r="E183" s="13" t="n">
        <v>0</v>
      </c>
      <c r="F183" s="13" t="n">
        <v>0</v>
      </c>
      <c r="G183" s="13" t="n">
        <v>0</v>
      </c>
      <c r="H183" s="13" t="n">
        <v>0</v>
      </c>
      <c r="I183" s="13" t="n">
        <v>0</v>
      </c>
      <c r="J183" s="13" t="n">
        <v>0</v>
      </c>
      <c r="K183" s="13" t="n">
        <v>0</v>
      </c>
      <c r="L183" s="13" t="n">
        <v>0</v>
      </c>
      <c r="M183" s="13" t="n">
        <v>0</v>
      </c>
      <c r="N183" s="13" t="n">
        <v>0</v>
      </c>
      <c r="O183" s="13" t="n">
        <v>0</v>
      </c>
      <c r="P183" s="13" t="n">
        <v>0</v>
      </c>
      <c r="Q183" s="13" t="n">
        <v>0</v>
      </c>
      <c r="R183" s="13" t="n">
        <v>0</v>
      </c>
      <c r="S183" s="13" t="n">
        <v>0</v>
      </c>
      <c r="T183" s="13" t="n">
        <v>0</v>
      </c>
      <c r="U183" s="13" t="n">
        <v>0</v>
      </c>
      <c r="V183" s="13" t="n">
        <v>0</v>
      </c>
      <c r="W183" s="13" t="n">
        <v>0</v>
      </c>
      <c r="X183" s="13" t="n">
        <v>0</v>
      </c>
      <c r="Y183" s="13" t="n">
        <v>0</v>
      </c>
      <c r="Z183" s="13" t="n">
        <v>0</v>
      </c>
      <c r="AA183" s="13" t="n">
        <v>0</v>
      </c>
      <c r="AB183" s="13" t="n">
        <v>0</v>
      </c>
      <c r="AC183" s="13" t="n">
        <v>0</v>
      </c>
      <c r="AD183" s="13" t="n">
        <v>0</v>
      </c>
      <c r="AE183" s="13" t="n">
        <v>0</v>
      </c>
      <c r="AF183" s="13" t="n">
        <v>0</v>
      </c>
      <c r="AG183" s="13" t="n">
        <v>0</v>
      </c>
      <c r="AH183" s="13" t="n">
        <v>0</v>
      </c>
      <c r="AI183" s="13" t="n">
        <v>0</v>
      </c>
      <c r="AJ183" s="13" t="n">
        <v>0</v>
      </c>
      <c r="AK183" s="5" t="inlineStr">
        <is>
          <t>- -</t>
        </is>
      </c>
    </row>
    <row r="184" ht="15" customHeight="1">
      <c r="A184" s="25" t="inlineStr">
        <is>
          <t>FTE000:lm_mpg_new_total</t>
        </is>
      </c>
      <c r="B184" s="7" t="inlineStr">
        <is>
          <t xml:space="preserve">        Light Medium Average</t>
        </is>
      </c>
      <c r="C184" s="13" t="n">
        <v>13.581099</v>
      </c>
      <c r="D184" s="13" t="n">
        <v>14.701447</v>
      </c>
      <c r="E184" s="13" t="n">
        <v>14.748251</v>
      </c>
      <c r="F184" s="13" t="n">
        <v>14.814557</v>
      </c>
      <c r="G184" s="13" t="n">
        <v>15.073176</v>
      </c>
      <c r="H184" s="13" t="n">
        <v>15.29209</v>
      </c>
      <c r="I184" s="13" t="n">
        <v>15.568918</v>
      </c>
      <c r="J184" s="13" t="n">
        <v>15.920766</v>
      </c>
      <c r="K184" s="13" t="n">
        <v>16.359932</v>
      </c>
      <c r="L184" s="13" t="n">
        <v>16.796824</v>
      </c>
      <c r="M184" s="13" t="n">
        <v>17.174116</v>
      </c>
      <c r="N184" s="13" t="n">
        <v>17.267616</v>
      </c>
      <c r="O184" s="13" t="n">
        <v>17.40745</v>
      </c>
      <c r="P184" s="13" t="n">
        <v>17.52383</v>
      </c>
      <c r="Q184" s="13" t="n">
        <v>17.549999</v>
      </c>
      <c r="R184" s="13" t="n">
        <v>17.560907</v>
      </c>
      <c r="S184" s="13" t="n">
        <v>17.595333</v>
      </c>
      <c r="T184" s="13" t="n">
        <v>17.558247</v>
      </c>
      <c r="U184" s="13" t="n">
        <v>17.499254</v>
      </c>
      <c r="V184" s="13" t="n">
        <v>17.538221</v>
      </c>
      <c r="W184" s="13" t="n">
        <v>17.578802</v>
      </c>
      <c r="X184" s="13" t="n">
        <v>17.597841</v>
      </c>
      <c r="Y184" s="13" t="n">
        <v>17.651411</v>
      </c>
      <c r="Z184" s="13" t="n">
        <v>17.701248</v>
      </c>
      <c r="AA184" s="13" t="n">
        <v>17.75421</v>
      </c>
      <c r="AB184" s="13" t="n">
        <v>17.785959</v>
      </c>
      <c r="AC184" s="13" t="n">
        <v>17.846937</v>
      </c>
      <c r="AD184" s="13" t="n">
        <v>17.905312</v>
      </c>
      <c r="AE184" s="13" t="n">
        <v>17.95396</v>
      </c>
      <c r="AF184" s="13" t="n">
        <v>17.993053</v>
      </c>
      <c r="AG184" s="13" t="n">
        <v>18.019684</v>
      </c>
      <c r="AH184" s="13" t="n">
        <v>18.0553</v>
      </c>
      <c r="AI184" s="13" t="n">
        <v>18.074692</v>
      </c>
      <c r="AJ184" s="13" t="n">
        <v>18.090858</v>
      </c>
      <c r="AK184" s="5" t="n">
        <v>0.006504</v>
      </c>
    </row>
    <row r="185" ht="15" customHeight="1">
      <c r="B185" s="4" t="inlineStr">
        <is>
          <t xml:space="preserve">    Medium</t>
        </is>
      </c>
    </row>
    <row r="186" ht="15" customHeight="1">
      <c r="A186" s="25" t="inlineStr">
        <is>
          <t>FTE000:ma_Diesel</t>
        </is>
      </c>
      <c r="B186" s="7" t="inlineStr">
        <is>
          <t xml:space="preserve">      Diesel</t>
        </is>
      </c>
      <c r="C186" s="13" t="n">
        <v>9.021521999999999</v>
      </c>
      <c r="D186" s="13" t="n">
        <v>9.586926</v>
      </c>
      <c r="E186" s="13" t="n">
        <v>9.626538999999999</v>
      </c>
      <c r="F186" s="13" t="n">
        <v>9.671358</v>
      </c>
      <c r="G186" s="13" t="n">
        <v>9.998089</v>
      </c>
      <c r="H186" s="13" t="n">
        <v>10.198173</v>
      </c>
      <c r="I186" s="13" t="n">
        <v>10.457096</v>
      </c>
      <c r="J186" s="13" t="n">
        <v>10.769475</v>
      </c>
      <c r="K186" s="13" t="n">
        <v>11.114804</v>
      </c>
      <c r="L186" s="13" t="n">
        <v>11.467535</v>
      </c>
      <c r="M186" s="13" t="n">
        <v>11.85607</v>
      </c>
      <c r="N186" s="13" t="n">
        <v>12.047058</v>
      </c>
      <c r="O186" s="13" t="n">
        <v>12.371178</v>
      </c>
      <c r="P186" s="13" t="n">
        <v>12.685073</v>
      </c>
      <c r="Q186" s="13" t="n">
        <v>12.97297</v>
      </c>
      <c r="R186" s="13" t="n">
        <v>13.128186</v>
      </c>
      <c r="S186" s="13" t="n">
        <v>13.136378</v>
      </c>
      <c r="T186" s="13" t="n">
        <v>13.14312</v>
      </c>
      <c r="U186" s="13" t="n">
        <v>13.122807</v>
      </c>
      <c r="V186" s="13" t="n">
        <v>13.129058</v>
      </c>
      <c r="W186" s="13" t="n">
        <v>13.133602</v>
      </c>
      <c r="X186" s="13" t="n">
        <v>13.138983</v>
      </c>
      <c r="Y186" s="13" t="n">
        <v>13.1447</v>
      </c>
      <c r="Z186" s="13" t="n">
        <v>13.150172</v>
      </c>
      <c r="AA186" s="13" t="n">
        <v>13.154644</v>
      </c>
      <c r="AB186" s="13" t="n">
        <v>13.157808</v>
      </c>
      <c r="AC186" s="13" t="n">
        <v>13.160017</v>
      </c>
      <c r="AD186" s="13" t="n">
        <v>13.161431</v>
      </c>
      <c r="AE186" s="13" t="n">
        <v>13.162298</v>
      </c>
      <c r="AF186" s="13" t="n">
        <v>13.162485</v>
      </c>
      <c r="AG186" s="13" t="n">
        <v>13.162436</v>
      </c>
      <c r="AH186" s="13" t="n">
        <v>13.162386</v>
      </c>
      <c r="AI186" s="13" t="n">
        <v>13.162338</v>
      </c>
      <c r="AJ186" s="13" t="n">
        <v>13.162292</v>
      </c>
      <c r="AK186" s="5" t="n">
        <v>0.009953999999999999</v>
      </c>
    </row>
    <row r="187" ht="15" customHeight="1">
      <c r="A187" s="25" t="inlineStr">
        <is>
          <t>FTE000:ma_Gasoline</t>
        </is>
      </c>
      <c r="B187" s="7" t="inlineStr">
        <is>
          <t xml:space="preserve">      Motor Gasoline</t>
        </is>
      </c>
      <c r="C187" s="13" t="n">
        <v>6.974001</v>
      </c>
      <c r="D187" s="13" t="n">
        <v>7.032606</v>
      </c>
      <c r="E187" s="13" t="n">
        <v>7.045088</v>
      </c>
      <c r="F187" s="13" t="n">
        <v>7.072495</v>
      </c>
      <c r="G187" s="13" t="n">
        <v>7.298749</v>
      </c>
      <c r="H187" s="13" t="n">
        <v>7.41814</v>
      </c>
      <c r="I187" s="13" t="n">
        <v>7.558838</v>
      </c>
      <c r="J187" s="13" t="n">
        <v>7.734358</v>
      </c>
      <c r="K187" s="13" t="n">
        <v>7.942077</v>
      </c>
      <c r="L187" s="13" t="n">
        <v>8.159271</v>
      </c>
      <c r="M187" s="13" t="n">
        <v>8.402044</v>
      </c>
      <c r="N187" s="13" t="n">
        <v>8.529366</v>
      </c>
      <c r="O187" s="13" t="n">
        <v>8.745782</v>
      </c>
      <c r="P187" s="13" t="n">
        <v>8.941962</v>
      </c>
      <c r="Q187" s="13" t="n">
        <v>9.12349</v>
      </c>
      <c r="R187" s="13" t="n">
        <v>9.222872000000001</v>
      </c>
      <c r="S187" s="13" t="n">
        <v>9.220227</v>
      </c>
      <c r="T187" s="13" t="n">
        <v>9.218206</v>
      </c>
      <c r="U187" s="13" t="n">
        <v>9.216441</v>
      </c>
      <c r="V187" s="13" t="n">
        <v>9.214790000000001</v>
      </c>
      <c r="W187" s="13" t="n">
        <v>9.213202000000001</v>
      </c>
      <c r="X187" s="13" t="n">
        <v>9.211679</v>
      </c>
      <c r="Y187" s="13" t="n">
        <v>9.210189</v>
      </c>
      <c r="Z187" s="13" t="n">
        <v>9.214308000000001</v>
      </c>
      <c r="AA187" s="13" t="n">
        <v>9.215693</v>
      </c>
      <c r="AB187" s="13" t="n">
        <v>9.218453999999999</v>
      </c>
      <c r="AC187" s="13" t="n">
        <v>9.222550999999999</v>
      </c>
      <c r="AD187" s="13" t="n">
        <v>9.228126</v>
      </c>
      <c r="AE187" s="13" t="n">
        <v>9.230026000000001</v>
      </c>
      <c r="AF187" s="13" t="n">
        <v>9.239596000000001</v>
      </c>
      <c r="AG187" s="13" t="n">
        <v>9.250394999999999</v>
      </c>
      <c r="AH187" s="13" t="n">
        <v>9.261761999999999</v>
      </c>
      <c r="AI187" s="13" t="n">
        <v>9.272985</v>
      </c>
      <c r="AJ187" s="13" t="n">
        <v>9.283518000000001</v>
      </c>
      <c r="AK187" s="5" t="n">
        <v>0.008715000000000001</v>
      </c>
    </row>
    <row r="188" ht="15" customHeight="1">
      <c r="A188" s="25" t="inlineStr">
        <is>
          <t>FTE000:ma_LiquefiedPetr</t>
        </is>
      </c>
      <c r="B188" s="7" t="inlineStr">
        <is>
          <t xml:space="preserve">      Propane</t>
        </is>
      </c>
      <c r="C188" s="13" t="n">
        <v>7.135813</v>
      </c>
      <c r="D188" s="13" t="n">
        <v>7.316658</v>
      </c>
      <c r="E188" s="13" t="n">
        <v>7.118666</v>
      </c>
      <c r="F188" s="13" t="n">
        <v>7.148146</v>
      </c>
      <c r="G188" s="13" t="n">
        <v>7.386131</v>
      </c>
      <c r="H188" s="13" t="n">
        <v>7.52151</v>
      </c>
      <c r="I188" s="13" t="n">
        <v>7.696998</v>
      </c>
      <c r="J188" s="13" t="n">
        <v>7.915157</v>
      </c>
      <c r="K188" s="13" t="n">
        <v>8.168175</v>
      </c>
      <c r="L188" s="13" t="n">
        <v>8.413774</v>
      </c>
      <c r="M188" s="13" t="n">
        <v>8.658339</v>
      </c>
      <c r="N188" s="13" t="n">
        <v>8.786768</v>
      </c>
      <c r="O188" s="13" t="n">
        <v>9.006615999999999</v>
      </c>
      <c r="P188" s="13" t="n">
        <v>9.20613</v>
      </c>
      <c r="Q188" s="13" t="n">
        <v>9.390164</v>
      </c>
      <c r="R188" s="13" t="n">
        <v>9.489022</v>
      </c>
      <c r="S188" s="13" t="n">
        <v>9.483040000000001</v>
      </c>
      <c r="T188" s="13" t="n">
        <v>9.480169</v>
      </c>
      <c r="U188" s="13" t="n">
        <v>9.477460000000001</v>
      </c>
      <c r="V188" s="13" t="n">
        <v>9.475306</v>
      </c>
      <c r="W188" s="13" t="n">
        <v>9.475178</v>
      </c>
      <c r="X188" s="13" t="n">
        <v>9.475069</v>
      </c>
      <c r="Y188" s="13" t="n">
        <v>9.474975000000001</v>
      </c>
      <c r="Z188" s="13" t="n">
        <v>9.474894000000001</v>
      </c>
      <c r="AA188" s="13" t="n">
        <v>9.474824</v>
      </c>
      <c r="AB188" s="13" t="n">
        <v>9.474764</v>
      </c>
      <c r="AC188" s="13" t="n">
        <v>9.474709000000001</v>
      </c>
      <c r="AD188" s="13" t="n">
        <v>9.474662</v>
      </c>
      <c r="AE188" s="13" t="n">
        <v>9.474619000000001</v>
      </c>
      <c r="AF188" s="13" t="n">
        <v>9.47458</v>
      </c>
      <c r="AG188" s="13" t="n">
        <v>9.474546</v>
      </c>
      <c r="AH188" s="13" t="n">
        <v>9.474517000000001</v>
      </c>
      <c r="AI188" s="13" t="n">
        <v>9.474487999999999</v>
      </c>
      <c r="AJ188" s="13" t="n">
        <v>9.474463999999999</v>
      </c>
      <c r="AK188" s="5" t="n">
        <v>0.008109</v>
      </c>
    </row>
    <row r="189" ht="15" customHeight="1">
      <c r="A189" s="25" t="inlineStr">
        <is>
          <t>FTE000:ma_CompressedNat</t>
        </is>
      </c>
      <c r="B189" s="7" t="inlineStr">
        <is>
          <t xml:space="preserve">      Compressed/Liquefied Natural Gas</t>
        </is>
      </c>
      <c r="C189" s="13" t="n">
        <v>6.628791</v>
      </c>
      <c r="D189" s="13" t="n">
        <v>6.962189</v>
      </c>
      <c r="E189" s="13" t="n">
        <v>6.947367</v>
      </c>
      <c r="F189" s="13" t="n">
        <v>6.999722</v>
      </c>
      <c r="G189" s="13" t="n">
        <v>7.23997</v>
      </c>
      <c r="H189" s="13" t="n">
        <v>7.379877</v>
      </c>
      <c r="I189" s="13" t="n">
        <v>7.564227</v>
      </c>
      <c r="J189" s="13" t="n">
        <v>7.799122</v>
      </c>
      <c r="K189" s="13" t="n">
        <v>8.077332</v>
      </c>
      <c r="L189" s="13" t="n">
        <v>8.375980999999999</v>
      </c>
      <c r="M189" s="13" t="n">
        <v>8.664543</v>
      </c>
      <c r="N189" s="13" t="n">
        <v>8.813079999999999</v>
      </c>
      <c r="O189" s="13" t="n">
        <v>9.053221000000001</v>
      </c>
      <c r="P189" s="13" t="n">
        <v>9.267409000000001</v>
      </c>
      <c r="Q189" s="13" t="n">
        <v>9.459547000000001</v>
      </c>
      <c r="R189" s="13" t="n">
        <v>9.566576</v>
      </c>
      <c r="S189" s="13" t="n">
        <v>9.567638000000001</v>
      </c>
      <c r="T189" s="13" t="n">
        <v>9.569808</v>
      </c>
      <c r="U189" s="13" t="n">
        <v>9.572240000000001</v>
      </c>
      <c r="V189" s="13" t="n">
        <v>9.574672</v>
      </c>
      <c r="W189" s="13" t="n">
        <v>9.577804</v>
      </c>
      <c r="X189" s="13" t="n">
        <v>9.581294</v>
      </c>
      <c r="Y189" s="13" t="n">
        <v>9.586055999999999</v>
      </c>
      <c r="Z189" s="13" t="n">
        <v>9.590919</v>
      </c>
      <c r="AA189" s="13" t="n">
        <v>9.595663</v>
      </c>
      <c r="AB189" s="13" t="n">
        <v>9.599724999999999</v>
      </c>
      <c r="AC189" s="13" t="n">
        <v>9.603548</v>
      </c>
      <c r="AD189" s="13" t="n">
        <v>9.609718000000001</v>
      </c>
      <c r="AE189" s="13" t="n">
        <v>9.614819000000001</v>
      </c>
      <c r="AF189" s="13" t="n">
        <v>9.617787999999999</v>
      </c>
      <c r="AG189" s="13" t="n">
        <v>9.620589000000001</v>
      </c>
      <c r="AH189" s="13" t="n">
        <v>9.626728999999999</v>
      </c>
      <c r="AI189" s="13" t="n">
        <v>9.634086</v>
      </c>
      <c r="AJ189" s="13" t="n">
        <v>9.639889</v>
      </c>
      <c r="AK189" s="5" t="n">
        <v>0.010221</v>
      </c>
    </row>
    <row r="190" ht="15" customHeight="1">
      <c r="A190" s="25" t="inlineStr">
        <is>
          <t>FTE000:ma_ethanolflex</t>
        </is>
      </c>
      <c r="B190" s="7" t="inlineStr">
        <is>
          <t xml:space="preserve">      Ethanol-Flex Fuel</t>
        </is>
      </c>
      <c r="C190" s="13" t="n">
        <v>7.173661</v>
      </c>
      <c r="D190" s="13" t="n">
        <v>6.997744</v>
      </c>
      <c r="E190" s="13" t="n">
        <v>7.010581</v>
      </c>
      <c r="F190" s="13" t="n">
        <v>7.03604</v>
      </c>
      <c r="G190" s="13" t="n">
        <v>7.260027</v>
      </c>
      <c r="H190" s="13" t="n">
        <v>7.376959</v>
      </c>
      <c r="I190" s="13" t="n">
        <v>7.517704</v>
      </c>
      <c r="J190" s="13" t="n">
        <v>7.688947</v>
      </c>
      <c r="K190" s="13" t="n">
        <v>7.890841</v>
      </c>
      <c r="L190" s="13" t="n">
        <v>8.103956999999999</v>
      </c>
      <c r="M190" s="13" t="n">
        <v>8.341934999999999</v>
      </c>
      <c r="N190" s="13" t="n">
        <v>8.468704000000001</v>
      </c>
      <c r="O190" s="13" t="n">
        <v>8.683394</v>
      </c>
      <c r="P190" s="13" t="n">
        <v>8.879473000000001</v>
      </c>
      <c r="Q190" s="13" t="n">
        <v>9.062976000000001</v>
      </c>
      <c r="R190" s="13" t="n">
        <v>9.164362000000001</v>
      </c>
      <c r="S190" s="13" t="n">
        <v>9.163494999999999</v>
      </c>
      <c r="T190" s="13" t="n">
        <v>9.162773</v>
      </c>
      <c r="U190" s="13" t="n">
        <v>9.162172</v>
      </c>
      <c r="V190" s="13" t="n">
        <v>9.161685</v>
      </c>
      <c r="W190" s="13" t="n">
        <v>9.161287</v>
      </c>
      <c r="X190" s="13" t="n">
        <v>9.160966</v>
      </c>
      <c r="Y190" s="13" t="n">
        <v>9.160712999999999</v>
      </c>
      <c r="Z190" s="13" t="n">
        <v>9.166885000000001</v>
      </c>
      <c r="AA190" s="13" t="n">
        <v>9.169731000000001</v>
      </c>
      <c r="AB190" s="13" t="n">
        <v>9.173852</v>
      </c>
      <c r="AC190" s="13" t="n">
        <v>9.179525</v>
      </c>
      <c r="AD190" s="13" t="n">
        <v>9.186970000000001</v>
      </c>
      <c r="AE190" s="13" t="n">
        <v>9.192555</v>
      </c>
      <c r="AF190" s="13" t="n">
        <v>9.204212999999999</v>
      </c>
      <c r="AG190" s="13" t="n">
        <v>9.217172</v>
      </c>
      <c r="AH190" s="13" t="n">
        <v>9.230672999999999</v>
      </c>
      <c r="AI190" s="13" t="n">
        <v>9.243838</v>
      </c>
      <c r="AJ190" s="13" t="n">
        <v>9.255971000000001</v>
      </c>
      <c r="AK190" s="5" t="n">
        <v>0.008777999999999999</v>
      </c>
    </row>
    <row r="191" ht="15" customHeight="1">
      <c r="A191" s="25" t="inlineStr">
        <is>
          <t>FTE000:ma_electric</t>
        </is>
      </c>
      <c r="B191" s="7" t="inlineStr">
        <is>
          <t xml:space="preserve">      Electric</t>
        </is>
      </c>
      <c r="C191" s="13" t="n">
        <v>15.166945</v>
      </c>
      <c r="D191" s="13" t="n">
        <v>16.819815</v>
      </c>
      <c r="E191" s="13" t="n">
        <v>16.9839</v>
      </c>
      <c r="F191" s="13" t="n">
        <v>17.036955</v>
      </c>
      <c r="G191" s="13" t="n">
        <v>17.520826</v>
      </c>
      <c r="H191" s="13" t="n">
        <v>17.736982</v>
      </c>
      <c r="I191" s="13" t="n">
        <v>18.025957</v>
      </c>
      <c r="J191" s="13" t="n">
        <v>18.431498</v>
      </c>
      <c r="K191" s="13" t="n">
        <v>18.927898</v>
      </c>
      <c r="L191" s="13" t="n">
        <v>19.5002</v>
      </c>
      <c r="M191" s="13" t="n">
        <v>20.083714</v>
      </c>
      <c r="N191" s="13" t="n">
        <v>20.337225</v>
      </c>
      <c r="O191" s="13" t="n">
        <v>20.898678</v>
      </c>
      <c r="P191" s="13" t="n">
        <v>21.383772</v>
      </c>
      <c r="Q191" s="13" t="n">
        <v>21.795856</v>
      </c>
      <c r="R191" s="13" t="n">
        <v>22.070501</v>
      </c>
      <c r="S191" s="13" t="n">
        <v>22.180422</v>
      </c>
      <c r="T191" s="13" t="n">
        <v>22.217096</v>
      </c>
      <c r="U191" s="13" t="n">
        <v>22.232544</v>
      </c>
      <c r="V191" s="13" t="n">
        <v>22.232544</v>
      </c>
      <c r="W191" s="13" t="n">
        <v>22.232544</v>
      </c>
      <c r="X191" s="13" t="n">
        <v>22.232542</v>
      </c>
      <c r="Y191" s="13" t="n">
        <v>22.232542</v>
      </c>
      <c r="Z191" s="13" t="n">
        <v>22.232544</v>
      </c>
      <c r="AA191" s="13" t="n">
        <v>22.232542</v>
      </c>
      <c r="AB191" s="13" t="n">
        <v>22.232542</v>
      </c>
      <c r="AC191" s="13" t="n">
        <v>22.232542</v>
      </c>
      <c r="AD191" s="13" t="n">
        <v>22.232542</v>
      </c>
      <c r="AE191" s="13" t="n">
        <v>22.232544</v>
      </c>
      <c r="AF191" s="13" t="n">
        <v>22.232542</v>
      </c>
      <c r="AG191" s="13" t="n">
        <v>22.232544</v>
      </c>
      <c r="AH191" s="13" t="n">
        <v>22.232542</v>
      </c>
      <c r="AI191" s="13" t="n">
        <v>22.232542</v>
      </c>
      <c r="AJ191" s="13" t="n">
        <v>22.232542</v>
      </c>
      <c r="AK191" s="5" t="n">
        <v>0.008756999999999999</v>
      </c>
    </row>
    <row r="192" ht="15" customHeight="1">
      <c r="A192" s="25" t="inlineStr">
        <is>
          <t>FTE000:ma_plugindiesel</t>
        </is>
      </c>
      <c r="B192" s="7" t="inlineStr">
        <is>
          <t xml:space="preserve">      Plug-in Diesel Hybrid</t>
        </is>
      </c>
      <c r="C192" s="13" t="n">
        <v>0</v>
      </c>
      <c r="D192" s="13" t="n">
        <v>14.113036</v>
      </c>
      <c r="E192" s="13" t="n">
        <v>14.401682</v>
      </c>
      <c r="F192" s="13" t="n">
        <v>14.516217</v>
      </c>
      <c r="G192" s="13" t="n">
        <v>15.038576</v>
      </c>
      <c r="H192" s="13" t="n">
        <v>15.393996</v>
      </c>
      <c r="I192" s="13" t="n">
        <v>15.860334</v>
      </c>
      <c r="J192" s="13" t="n">
        <v>16.342506</v>
      </c>
      <c r="K192" s="13" t="n">
        <v>16.844891</v>
      </c>
      <c r="L192" s="13" t="n">
        <v>17.369621</v>
      </c>
      <c r="M192" s="13" t="n">
        <v>17.956705</v>
      </c>
      <c r="N192" s="13" t="n">
        <v>18.160402</v>
      </c>
      <c r="O192" s="13" t="n">
        <v>18.623779</v>
      </c>
      <c r="P192" s="13" t="n">
        <v>19.028114</v>
      </c>
      <c r="Q192" s="13" t="n">
        <v>19.373159</v>
      </c>
      <c r="R192" s="13" t="n">
        <v>19.574472</v>
      </c>
      <c r="S192" s="13" t="n">
        <v>19.501101</v>
      </c>
      <c r="T192" s="13" t="n">
        <v>19.583128</v>
      </c>
      <c r="U192" s="13" t="n">
        <v>19.621298</v>
      </c>
      <c r="V192" s="13" t="n">
        <v>19.701382</v>
      </c>
      <c r="W192" s="13" t="n">
        <v>19.758366</v>
      </c>
      <c r="X192" s="13" t="n">
        <v>19.810753</v>
      </c>
      <c r="Y192" s="13" t="n">
        <v>19.863636</v>
      </c>
      <c r="Z192" s="13" t="n">
        <v>19.914278</v>
      </c>
      <c r="AA192" s="13" t="n">
        <v>19.95982</v>
      </c>
      <c r="AB192" s="13" t="n">
        <v>19.998438</v>
      </c>
      <c r="AC192" s="13" t="n">
        <v>20.029474</v>
      </c>
      <c r="AD192" s="13" t="n">
        <v>20.053158</v>
      </c>
      <c r="AE192" s="13" t="n">
        <v>20.071119</v>
      </c>
      <c r="AF192" s="13" t="n">
        <v>20.08415</v>
      </c>
      <c r="AG192" s="13" t="n">
        <v>20.092699</v>
      </c>
      <c r="AH192" s="13" t="n">
        <v>20.092457</v>
      </c>
      <c r="AI192" s="13" t="n">
        <v>20.092279</v>
      </c>
      <c r="AJ192" s="13" t="n">
        <v>20.092175</v>
      </c>
      <c r="AK192" s="5" t="n">
        <v>0.0111</v>
      </c>
    </row>
    <row r="193" ht="15" customHeight="1">
      <c r="A193" s="25" t="inlineStr">
        <is>
          <t>FTE000:ma_plugingasolin</t>
        </is>
      </c>
      <c r="B193" s="7" t="inlineStr">
        <is>
          <t xml:space="preserve">      Plug-in Gasoline Hybrid</t>
        </is>
      </c>
      <c r="C193" s="13" t="n">
        <v>0</v>
      </c>
      <c r="D193" s="13" t="n">
        <v>10.272853</v>
      </c>
      <c r="E193" s="13" t="n">
        <v>10.382418</v>
      </c>
      <c r="F193" s="13" t="n">
        <v>10.434157</v>
      </c>
      <c r="G193" s="13" t="n">
        <v>10.771237</v>
      </c>
      <c r="H193" s="13" t="n">
        <v>10.967269</v>
      </c>
      <c r="I193" s="13" t="n">
        <v>11.226281</v>
      </c>
      <c r="J193" s="13" t="n">
        <v>11.553718</v>
      </c>
      <c r="K193" s="13" t="n">
        <v>11.940467</v>
      </c>
      <c r="L193" s="13" t="n">
        <v>12.351609</v>
      </c>
      <c r="M193" s="13" t="n">
        <v>12.798921</v>
      </c>
      <c r="N193" s="13" t="n">
        <v>12.969849</v>
      </c>
      <c r="O193" s="13" t="n">
        <v>13.342921</v>
      </c>
      <c r="P193" s="13" t="n">
        <v>13.655166</v>
      </c>
      <c r="Q193" s="13" t="n">
        <v>13.924754</v>
      </c>
      <c r="R193" s="13" t="n">
        <v>14.104486</v>
      </c>
      <c r="S193" s="13" t="n">
        <v>14.180408</v>
      </c>
      <c r="T193" s="13" t="n">
        <v>14.205746</v>
      </c>
      <c r="U193" s="13" t="n">
        <v>14.211041</v>
      </c>
      <c r="V193" s="13" t="n">
        <v>14.211041</v>
      </c>
      <c r="W193" s="13" t="n">
        <v>14.211041</v>
      </c>
      <c r="X193" s="13" t="n">
        <v>14.211041</v>
      </c>
      <c r="Y193" s="13" t="n">
        <v>14.211042</v>
      </c>
      <c r="Z193" s="13" t="n">
        <v>14.211041</v>
      </c>
      <c r="AA193" s="13" t="n">
        <v>14.211042</v>
      </c>
      <c r="AB193" s="13" t="n">
        <v>14.211042</v>
      </c>
      <c r="AC193" s="13" t="n">
        <v>14.211041</v>
      </c>
      <c r="AD193" s="13" t="n">
        <v>14.211042</v>
      </c>
      <c r="AE193" s="13" t="n">
        <v>14.211041</v>
      </c>
      <c r="AF193" s="13" t="n">
        <v>14.211041</v>
      </c>
      <c r="AG193" s="13" t="n">
        <v>14.211042</v>
      </c>
      <c r="AH193" s="13" t="n">
        <v>14.211041</v>
      </c>
      <c r="AI193" s="13" t="n">
        <v>14.211042</v>
      </c>
      <c r="AJ193" s="13" t="n">
        <v>14.211041</v>
      </c>
      <c r="AK193" s="5" t="n">
        <v>0.010193</v>
      </c>
    </row>
    <row r="194" ht="15" customHeight="1">
      <c r="A194" s="25" t="inlineStr">
        <is>
          <t>FTE000:ma_fuelcell</t>
        </is>
      </c>
      <c r="B194" s="7" t="inlineStr">
        <is>
          <t xml:space="preserve">      Fuel Cell</t>
        </is>
      </c>
      <c r="C194" s="13" t="n">
        <v>0</v>
      </c>
      <c r="D194" s="13" t="n">
        <v>11.520418</v>
      </c>
      <c r="E194" s="13" t="n">
        <v>11.520415</v>
      </c>
      <c r="F194" s="13" t="n">
        <v>11.520415</v>
      </c>
      <c r="G194" s="13" t="n">
        <v>11.520415</v>
      </c>
      <c r="H194" s="13" t="n">
        <v>11.520415</v>
      </c>
      <c r="I194" s="13" t="n">
        <v>11.520415</v>
      </c>
      <c r="J194" s="13" t="n">
        <v>11.520413</v>
      </c>
      <c r="K194" s="13" t="n">
        <v>11.520414</v>
      </c>
      <c r="L194" s="13" t="n">
        <v>11.520415</v>
      </c>
      <c r="M194" s="13" t="n">
        <v>11.520415</v>
      </c>
      <c r="N194" s="13" t="n">
        <v>11.520415</v>
      </c>
      <c r="O194" s="13" t="n">
        <v>11.520415</v>
      </c>
      <c r="P194" s="13" t="n">
        <v>11.520414</v>
      </c>
      <c r="Q194" s="13" t="n">
        <v>11.520415</v>
      </c>
      <c r="R194" s="13" t="n">
        <v>11.520414</v>
      </c>
      <c r="S194" s="13" t="n">
        <v>11.520414</v>
      </c>
      <c r="T194" s="13" t="n">
        <v>11.520415</v>
      </c>
      <c r="U194" s="13" t="n">
        <v>11.520415</v>
      </c>
      <c r="V194" s="13" t="n">
        <v>11.520415</v>
      </c>
      <c r="W194" s="13" t="n">
        <v>11.520414</v>
      </c>
      <c r="X194" s="13" t="n">
        <v>11.520415</v>
      </c>
      <c r="Y194" s="13" t="n">
        <v>11.520415</v>
      </c>
      <c r="Z194" s="13" t="n">
        <v>11.520414</v>
      </c>
      <c r="AA194" s="13" t="n">
        <v>11.520415</v>
      </c>
      <c r="AB194" s="13" t="n">
        <v>11.520415</v>
      </c>
      <c r="AC194" s="13" t="n">
        <v>11.520414</v>
      </c>
      <c r="AD194" s="13" t="n">
        <v>11.520414</v>
      </c>
      <c r="AE194" s="13" t="n">
        <v>11.520414</v>
      </c>
      <c r="AF194" s="13" t="n">
        <v>11.520415</v>
      </c>
      <c r="AG194" s="13" t="n">
        <v>11.520415</v>
      </c>
      <c r="AH194" s="13" t="n">
        <v>11.520415</v>
      </c>
      <c r="AI194" s="13" t="n">
        <v>11.520415</v>
      </c>
      <c r="AJ194" s="13" t="n">
        <v>11.520415</v>
      </c>
      <c r="AK194" s="5" t="n">
        <v>0</v>
      </c>
    </row>
    <row r="195" ht="15" customHeight="1">
      <c r="A195" s="25" t="inlineStr">
        <is>
          <t>FTE000:ma_MediumAverage</t>
        </is>
      </c>
      <c r="B195" s="7" t="inlineStr">
        <is>
          <t xml:space="preserve">        Medium Average</t>
        </is>
      </c>
      <c r="C195" s="13" t="n">
        <v>8.433370999999999</v>
      </c>
      <c r="D195" s="13" t="n">
        <v>8.823746</v>
      </c>
      <c r="E195" s="13" t="n">
        <v>8.853204</v>
      </c>
      <c r="F195" s="13" t="n">
        <v>8.892884</v>
      </c>
      <c r="G195" s="13" t="n">
        <v>9.188556</v>
      </c>
      <c r="H195" s="13" t="n">
        <v>9.367283</v>
      </c>
      <c r="I195" s="13" t="n">
        <v>9.582476</v>
      </c>
      <c r="J195" s="13" t="n">
        <v>9.841881000000001</v>
      </c>
      <c r="K195" s="13" t="n">
        <v>10.136348</v>
      </c>
      <c r="L195" s="13" t="n">
        <v>10.442803</v>
      </c>
      <c r="M195" s="13" t="n">
        <v>10.783436</v>
      </c>
      <c r="N195" s="13" t="n">
        <v>10.949768</v>
      </c>
      <c r="O195" s="13" t="n">
        <v>11.236462</v>
      </c>
      <c r="P195" s="13" t="n">
        <v>11.510793</v>
      </c>
      <c r="Q195" s="13" t="n">
        <v>11.764541</v>
      </c>
      <c r="R195" s="13" t="n">
        <v>11.903607</v>
      </c>
      <c r="S195" s="13" t="n">
        <v>11.911608</v>
      </c>
      <c r="T195" s="13" t="n">
        <v>11.919383</v>
      </c>
      <c r="U195" s="13" t="n">
        <v>11.910312</v>
      </c>
      <c r="V195" s="13" t="n">
        <v>11.917841</v>
      </c>
      <c r="W195" s="13" t="n">
        <v>11.924322</v>
      </c>
      <c r="X195" s="13" t="n">
        <v>11.931355</v>
      </c>
      <c r="Y195" s="13" t="n">
        <v>11.93863</v>
      </c>
      <c r="Z195" s="13" t="n">
        <v>11.948675</v>
      </c>
      <c r="AA195" s="13" t="n">
        <v>11.95804</v>
      </c>
      <c r="AB195" s="13" t="n">
        <v>11.9672</v>
      </c>
      <c r="AC195" s="13" t="n">
        <v>11.976358</v>
      </c>
      <c r="AD195" s="13" t="n">
        <v>11.985684</v>
      </c>
      <c r="AE195" s="13" t="n">
        <v>11.993372</v>
      </c>
      <c r="AF195" s="13" t="n">
        <v>12.003622</v>
      </c>
      <c r="AG195" s="13" t="n">
        <v>12.014277</v>
      </c>
      <c r="AH195" s="13" t="n">
        <v>12.025264</v>
      </c>
      <c r="AI195" s="13" t="n">
        <v>12.036317</v>
      </c>
      <c r="AJ195" s="13" t="n">
        <v>12.046656</v>
      </c>
      <c r="AK195" s="5" t="n">
        <v>0.009776999999999999</v>
      </c>
    </row>
    <row r="196" ht="15" customHeight="1">
      <c r="B196" s="4" t="inlineStr">
        <is>
          <t xml:space="preserve">    Heavy</t>
        </is>
      </c>
    </row>
    <row r="197" ht="15" customHeight="1">
      <c r="A197" s="25" t="inlineStr">
        <is>
          <t>FTE000:na_Diesel</t>
        </is>
      </c>
      <c r="B197" s="7" t="inlineStr">
        <is>
          <t xml:space="preserve">      Diesel</t>
        </is>
      </c>
      <c r="C197" s="13" t="n">
        <v>6.599883</v>
      </c>
      <c r="D197" s="13" t="n">
        <v>6.820227</v>
      </c>
      <c r="E197" s="13" t="n">
        <v>6.86076</v>
      </c>
      <c r="F197" s="13" t="n">
        <v>6.917414</v>
      </c>
      <c r="G197" s="13" t="n">
        <v>6.994765</v>
      </c>
      <c r="H197" s="13" t="n">
        <v>7.102188</v>
      </c>
      <c r="I197" s="13" t="n">
        <v>7.230996</v>
      </c>
      <c r="J197" s="13" t="n">
        <v>7.402618</v>
      </c>
      <c r="K197" s="13" t="n">
        <v>7.600655</v>
      </c>
      <c r="L197" s="13" t="n">
        <v>7.819922</v>
      </c>
      <c r="M197" s="13" t="n">
        <v>8.044983</v>
      </c>
      <c r="N197" s="13" t="n">
        <v>8.160266</v>
      </c>
      <c r="O197" s="13" t="n">
        <v>8.321774</v>
      </c>
      <c r="P197" s="13" t="n">
        <v>8.454997000000001</v>
      </c>
      <c r="Q197" s="13" t="n">
        <v>8.570383</v>
      </c>
      <c r="R197" s="13" t="n">
        <v>8.632504000000001</v>
      </c>
      <c r="S197" s="13" t="n">
        <v>8.638347</v>
      </c>
      <c r="T197" s="13" t="n">
        <v>8.64385</v>
      </c>
      <c r="U197" s="13" t="n">
        <v>8.643827</v>
      </c>
      <c r="V197" s="13" t="n">
        <v>8.647682</v>
      </c>
      <c r="W197" s="13" t="n">
        <v>8.650435999999999</v>
      </c>
      <c r="X197" s="13" t="n">
        <v>8.650632</v>
      </c>
      <c r="Y197" s="13" t="n">
        <v>8.651149999999999</v>
      </c>
      <c r="Z197" s="13" t="n">
        <v>8.651577</v>
      </c>
      <c r="AA197" s="13" t="n">
        <v>8.652457</v>
      </c>
      <c r="AB197" s="13" t="n">
        <v>8.653530999999999</v>
      </c>
      <c r="AC197" s="13" t="n">
        <v>8.654325</v>
      </c>
      <c r="AD197" s="13" t="n">
        <v>8.655118999999999</v>
      </c>
      <c r="AE197" s="13" t="n">
        <v>8.655967</v>
      </c>
      <c r="AF197" s="13" t="n">
        <v>8.656895</v>
      </c>
      <c r="AG197" s="13" t="n">
        <v>8.657933999999999</v>
      </c>
      <c r="AH197" s="13" t="n">
        <v>8.659117999999999</v>
      </c>
      <c r="AI197" s="13" t="n">
        <v>8.660488000000001</v>
      </c>
      <c r="AJ197" s="13" t="n">
        <v>8.662545</v>
      </c>
      <c r="AK197" s="5" t="n">
        <v>0.0075</v>
      </c>
    </row>
    <row r="198" ht="15" customHeight="1">
      <c r="A198" s="25" t="inlineStr">
        <is>
          <t>FTE000:na_Gasoline</t>
        </is>
      </c>
      <c r="B198" s="7" t="inlineStr">
        <is>
          <t xml:space="preserve">      Motor Gasoline</t>
        </is>
      </c>
      <c r="C198" s="13" t="n">
        <v>6.370676</v>
      </c>
      <c r="D198" s="13" t="n">
        <v>5.934256</v>
      </c>
      <c r="E198" s="13" t="n">
        <v>6.022155</v>
      </c>
      <c r="F198" s="13" t="n">
        <v>6.060339</v>
      </c>
      <c r="G198" s="13" t="n">
        <v>6.222281</v>
      </c>
      <c r="H198" s="13" t="n">
        <v>6.326043</v>
      </c>
      <c r="I198" s="13" t="n">
        <v>6.453922</v>
      </c>
      <c r="J198" s="13" t="n">
        <v>6.600674</v>
      </c>
      <c r="K198" s="13" t="n">
        <v>6.768413</v>
      </c>
      <c r="L198" s="13" t="n">
        <v>6.943381</v>
      </c>
      <c r="M198" s="13" t="n">
        <v>7.120192</v>
      </c>
      <c r="N198" s="13" t="n">
        <v>7.187096</v>
      </c>
      <c r="O198" s="13" t="n">
        <v>7.324792</v>
      </c>
      <c r="P198" s="13" t="n">
        <v>7.449784</v>
      </c>
      <c r="Q198" s="13" t="n">
        <v>7.559758</v>
      </c>
      <c r="R198" s="13" t="n">
        <v>7.617913</v>
      </c>
      <c r="S198" s="13" t="n">
        <v>7.616323</v>
      </c>
      <c r="T198" s="13" t="n">
        <v>7.615125</v>
      </c>
      <c r="U198" s="13" t="n">
        <v>7.614246</v>
      </c>
      <c r="V198" s="13" t="n">
        <v>7.6137</v>
      </c>
      <c r="W198" s="13" t="n">
        <v>7.613424</v>
      </c>
      <c r="X198" s="13" t="n">
        <v>7.586328</v>
      </c>
      <c r="Y198" s="13" t="n">
        <v>7.57866</v>
      </c>
      <c r="Z198" s="13" t="n">
        <v>7.581442</v>
      </c>
      <c r="AA198" s="13" t="n">
        <v>7.585609</v>
      </c>
      <c r="AB198" s="13" t="n">
        <v>7.591601</v>
      </c>
      <c r="AC198" s="13" t="n">
        <v>7.599716</v>
      </c>
      <c r="AD198" s="13" t="n">
        <v>7.609866</v>
      </c>
      <c r="AE198" s="13" t="n">
        <v>7.620365</v>
      </c>
      <c r="AF198" s="13" t="n">
        <v>7.622973</v>
      </c>
      <c r="AG198" s="13" t="n">
        <v>7.625589</v>
      </c>
      <c r="AH198" s="13" t="n">
        <v>7.628041</v>
      </c>
      <c r="AI198" s="13" t="n">
        <v>7.630182</v>
      </c>
      <c r="AJ198" s="13" t="n">
        <v>7.631932</v>
      </c>
      <c r="AK198" s="5" t="n">
        <v>0.007893000000000001</v>
      </c>
    </row>
    <row r="199" ht="15" customHeight="1">
      <c r="A199" s="25" t="inlineStr">
        <is>
          <t>FTE000:na_LiquefiedPetr</t>
        </is>
      </c>
      <c r="B199" s="7" t="inlineStr">
        <is>
          <t xml:space="preserve">      Propane</t>
        </is>
      </c>
      <c r="C199" s="13" t="n">
        <v>5.472283</v>
      </c>
      <c r="D199" s="13" t="n">
        <v>6.375792</v>
      </c>
      <c r="E199" s="13" t="n">
        <v>6.291342</v>
      </c>
      <c r="F199" s="13" t="n">
        <v>6.321455</v>
      </c>
      <c r="G199" s="13" t="n">
        <v>6.498996</v>
      </c>
      <c r="H199" s="13" t="n">
        <v>6.602147</v>
      </c>
      <c r="I199" s="13" t="n">
        <v>6.7341</v>
      </c>
      <c r="J199" s="13" t="n">
        <v>6.897856</v>
      </c>
      <c r="K199" s="13" t="n">
        <v>7.084962</v>
      </c>
      <c r="L199" s="13" t="n">
        <v>7.256125</v>
      </c>
      <c r="M199" s="13" t="n">
        <v>7.430598</v>
      </c>
      <c r="N199" s="13" t="n">
        <v>7.515549</v>
      </c>
      <c r="O199" s="13" t="n">
        <v>7.666486</v>
      </c>
      <c r="P199" s="13" t="n">
        <v>7.789245</v>
      </c>
      <c r="Q199" s="13" t="n">
        <v>7.894718</v>
      </c>
      <c r="R199" s="13" t="n">
        <v>7.937439</v>
      </c>
      <c r="S199" s="13" t="n">
        <v>7.918069</v>
      </c>
      <c r="T199" s="13" t="n">
        <v>7.896251</v>
      </c>
      <c r="U199" s="13" t="n">
        <v>7.872209</v>
      </c>
      <c r="V199" s="13" t="n">
        <v>7.847512</v>
      </c>
      <c r="W199" s="13" t="n">
        <v>7.824253</v>
      </c>
      <c r="X199" s="13" t="n">
        <v>7.803267</v>
      </c>
      <c r="Y199" s="13" t="n">
        <v>7.783424</v>
      </c>
      <c r="Z199" s="13" t="n">
        <v>7.76393</v>
      </c>
      <c r="AA199" s="13" t="n">
        <v>7.745935</v>
      </c>
      <c r="AB199" s="13" t="n">
        <v>7.728839</v>
      </c>
      <c r="AC199" s="13" t="n">
        <v>7.712182</v>
      </c>
      <c r="AD199" s="13" t="n">
        <v>7.696408</v>
      </c>
      <c r="AE199" s="13" t="n">
        <v>7.681726</v>
      </c>
      <c r="AF199" s="13" t="n">
        <v>7.668144</v>
      </c>
      <c r="AG199" s="13" t="n">
        <v>7.655054</v>
      </c>
      <c r="AH199" s="13" t="n">
        <v>7.642557</v>
      </c>
      <c r="AI199" s="13" t="n">
        <v>7.630496</v>
      </c>
      <c r="AJ199" s="13" t="n">
        <v>7.618187</v>
      </c>
      <c r="AK199" s="5" t="n">
        <v>0.005579</v>
      </c>
    </row>
    <row r="200" ht="15" customHeight="1">
      <c r="A200" s="25" t="inlineStr">
        <is>
          <t>FTE000:na_CompressedNat</t>
        </is>
      </c>
      <c r="B200" s="7" t="inlineStr">
        <is>
          <t xml:space="preserve">      Compressed/Liquefied Natural Gas</t>
        </is>
      </c>
      <c r="C200" s="13" t="n">
        <v>6.244622</v>
      </c>
      <c r="D200" s="13" t="n">
        <v>6.431484</v>
      </c>
      <c r="E200" s="13" t="n">
        <v>6.493083</v>
      </c>
      <c r="F200" s="13" t="n">
        <v>6.552646</v>
      </c>
      <c r="G200" s="13" t="n">
        <v>6.71814</v>
      </c>
      <c r="H200" s="13" t="n">
        <v>6.848529</v>
      </c>
      <c r="I200" s="13" t="n">
        <v>7.007152</v>
      </c>
      <c r="J200" s="13" t="n">
        <v>7.196585</v>
      </c>
      <c r="K200" s="13" t="n">
        <v>7.407364</v>
      </c>
      <c r="L200" s="13" t="n">
        <v>7.624614</v>
      </c>
      <c r="M200" s="13" t="n">
        <v>7.845945</v>
      </c>
      <c r="N200" s="13" t="n">
        <v>7.935432</v>
      </c>
      <c r="O200" s="13" t="n">
        <v>8.088717000000001</v>
      </c>
      <c r="P200" s="13" t="n">
        <v>8.213190000000001</v>
      </c>
      <c r="Q200" s="13" t="n">
        <v>8.321407000000001</v>
      </c>
      <c r="R200" s="13" t="n">
        <v>8.391698999999999</v>
      </c>
      <c r="S200" s="13" t="n">
        <v>8.411244</v>
      </c>
      <c r="T200" s="13" t="n">
        <v>8.417555</v>
      </c>
      <c r="U200" s="13" t="n">
        <v>8.415774000000001</v>
      </c>
      <c r="V200" s="13" t="n">
        <v>8.407419000000001</v>
      </c>
      <c r="W200" s="13" t="n">
        <v>8.408515</v>
      </c>
      <c r="X200" s="13" t="n">
        <v>8.407104</v>
      </c>
      <c r="Y200" s="13" t="n">
        <v>8.40634</v>
      </c>
      <c r="Z200" s="13" t="n">
        <v>8.405786000000001</v>
      </c>
      <c r="AA200" s="13" t="n">
        <v>8.405357</v>
      </c>
      <c r="AB200" s="13" t="n">
        <v>8.404987</v>
      </c>
      <c r="AC200" s="13" t="n">
        <v>8.404652</v>
      </c>
      <c r="AD200" s="13" t="n">
        <v>8.403314999999999</v>
      </c>
      <c r="AE200" s="13" t="n">
        <v>8.401592000000001</v>
      </c>
      <c r="AF200" s="13" t="n">
        <v>8.399471</v>
      </c>
      <c r="AG200" s="13" t="n">
        <v>8.395483</v>
      </c>
      <c r="AH200" s="13" t="n">
        <v>8.388090999999999</v>
      </c>
      <c r="AI200" s="13" t="n">
        <v>8.380357</v>
      </c>
      <c r="AJ200" s="13" t="n">
        <v>8.366721999999999</v>
      </c>
      <c r="AK200" s="5" t="n">
        <v>0.008253999999999999</v>
      </c>
    </row>
    <row r="201" ht="15" customHeight="1">
      <c r="A201" s="25" t="inlineStr">
        <is>
          <t>FTE000:na_ethanolflex</t>
        </is>
      </c>
      <c r="B201" s="7" t="inlineStr">
        <is>
          <t xml:space="preserve">      Ethanol-Flex Fuel</t>
        </is>
      </c>
      <c r="C201" s="13" t="n">
        <v>0</v>
      </c>
      <c r="D201" s="13" t="n">
        <v>0</v>
      </c>
      <c r="E201" s="13" t="n">
        <v>0</v>
      </c>
      <c r="F201" s="13" t="n">
        <v>0</v>
      </c>
      <c r="G201" s="13" t="n">
        <v>0</v>
      </c>
      <c r="H201" s="13" t="n">
        <v>0</v>
      </c>
      <c r="I201" s="13" t="n">
        <v>0</v>
      </c>
      <c r="J201" s="13" t="n">
        <v>0</v>
      </c>
      <c r="K201" s="13" t="n">
        <v>0</v>
      </c>
      <c r="L201" s="13" t="n">
        <v>0</v>
      </c>
      <c r="M201" s="13" t="n">
        <v>0</v>
      </c>
      <c r="N201" s="13" t="n">
        <v>0</v>
      </c>
      <c r="O201" s="13" t="n">
        <v>0</v>
      </c>
      <c r="P201" s="13" t="n">
        <v>0</v>
      </c>
      <c r="Q201" s="13" t="n">
        <v>0</v>
      </c>
      <c r="R201" s="13" t="n">
        <v>0</v>
      </c>
      <c r="S201" s="13" t="n">
        <v>0</v>
      </c>
      <c r="T201" s="13" t="n">
        <v>0</v>
      </c>
      <c r="U201" s="13" t="n">
        <v>0</v>
      </c>
      <c r="V201" s="13" t="n">
        <v>0</v>
      </c>
      <c r="W201" s="13" t="n">
        <v>0</v>
      </c>
      <c r="X201" s="13" t="n">
        <v>0</v>
      </c>
      <c r="Y201" s="13" t="n">
        <v>0</v>
      </c>
      <c r="Z201" s="13" t="n">
        <v>0</v>
      </c>
      <c r="AA201" s="13" t="n">
        <v>0</v>
      </c>
      <c r="AB201" s="13" t="n">
        <v>0</v>
      </c>
      <c r="AC201" s="13" t="n">
        <v>0</v>
      </c>
      <c r="AD201" s="13" t="n">
        <v>0</v>
      </c>
      <c r="AE201" s="13" t="n">
        <v>0</v>
      </c>
      <c r="AF201" s="13" t="n">
        <v>0</v>
      </c>
      <c r="AG201" s="13" t="n">
        <v>0</v>
      </c>
      <c r="AH201" s="13" t="n">
        <v>0</v>
      </c>
      <c r="AI201" s="13" t="n">
        <v>0</v>
      </c>
      <c r="AJ201" s="13" t="n">
        <v>0</v>
      </c>
      <c r="AK201" s="5" t="inlineStr">
        <is>
          <t>- -</t>
        </is>
      </c>
    </row>
    <row r="202" ht="15" customHeight="1">
      <c r="A202" s="25" t="inlineStr">
        <is>
          <t>FTE000:na_electric</t>
        </is>
      </c>
      <c r="B202" s="7" t="inlineStr">
        <is>
          <t xml:space="preserve">      Electric</t>
        </is>
      </c>
      <c r="C202" s="13" t="n">
        <v>0</v>
      </c>
      <c r="D202" s="13" t="n">
        <v>7.911466</v>
      </c>
      <c r="E202" s="13" t="n">
        <v>11.871566</v>
      </c>
      <c r="F202" s="13" t="n">
        <v>11.904978</v>
      </c>
      <c r="G202" s="13" t="n">
        <v>12.160324</v>
      </c>
      <c r="H202" s="13" t="n">
        <v>12.288104</v>
      </c>
      <c r="I202" s="13" t="n">
        <v>12.457964</v>
      </c>
      <c r="J202" s="13" t="n">
        <v>12.677249</v>
      </c>
      <c r="K202" s="13" t="n">
        <v>12.923068</v>
      </c>
      <c r="L202" s="13" t="n">
        <v>13.201089</v>
      </c>
      <c r="M202" s="13" t="n">
        <v>13.500767</v>
      </c>
      <c r="N202" s="13" t="n">
        <v>13.624096</v>
      </c>
      <c r="O202" s="13" t="n">
        <v>13.892499</v>
      </c>
      <c r="P202" s="13" t="n">
        <v>14.139872</v>
      </c>
      <c r="Q202" s="13" t="n">
        <v>14.354289</v>
      </c>
      <c r="R202" s="13" t="n">
        <v>14.48175</v>
      </c>
      <c r="S202" s="13" t="n">
        <v>14.50462</v>
      </c>
      <c r="T202" s="13" t="n">
        <v>14.519325</v>
      </c>
      <c r="U202" s="13" t="n">
        <v>14.520247</v>
      </c>
      <c r="V202" s="13" t="n">
        <v>14.52</v>
      </c>
      <c r="W202" s="13" t="n">
        <v>14.519045</v>
      </c>
      <c r="X202" s="13" t="n">
        <v>14.518165</v>
      </c>
      <c r="Y202" s="13" t="n">
        <v>14.517347</v>
      </c>
      <c r="Z202" s="13" t="n">
        <v>14.516572</v>
      </c>
      <c r="AA202" s="13" t="n">
        <v>14.515842</v>
      </c>
      <c r="AB202" s="13" t="n">
        <v>14.51515</v>
      </c>
      <c r="AC202" s="13" t="n">
        <v>14.514485</v>
      </c>
      <c r="AD202" s="13" t="n">
        <v>14.513848</v>
      </c>
      <c r="AE202" s="13" t="n">
        <v>14.513243</v>
      </c>
      <c r="AF202" s="13" t="n">
        <v>14.512673</v>
      </c>
      <c r="AG202" s="13" t="n">
        <v>14.512147</v>
      </c>
      <c r="AH202" s="13" t="n">
        <v>14.511658</v>
      </c>
      <c r="AI202" s="13" t="n">
        <v>14.511206</v>
      </c>
      <c r="AJ202" s="13" t="n">
        <v>14.510787</v>
      </c>
      <c r="AK202" s="5" t="n">
        <v>0.019136</v>
      </c>
    </row>
    <row r="203" ht="15" customHeight="1">
      <c r="A203" s="25" t="inlineStr">
        <is>
          <t>FTE000:na_plugindiesel</t>
        </is>
      </c>
      <c r="B203" s="7" t="inlineStr">
        <is>
          <t xml:space="preserve">      Plug-in Diesel Hybrid</t>
        </is>
      </c>
      <c r="C203" s="13" t="n">
        <v>0</v>
      </c>
      <c r="D203" s="13" t="n">
        <v>1.375383</v>
      </c>
      <c r="E203" s="13" t="n">
        <v>10.05395</v>
      </c>
      <c r="F203" s="13" t="n">
        <v>10.141945</v>
      </c>
      <c r="G203" s="13" t="n">
        <v>10.436865</v>
      </c>
      <c r="H203" s="13" t="n">
        <v>10.644993</v>
      </c>
      <c r="I203" s="13" t="n">
        <v>10.913904</v>
      </c>
      <c r="J203" s="13" t="n">
        <v>11.239522</v>
      </c>
      <c r="K203" s="13" t="n">
        <v>11.589805</v>
      </c>
      <c r="L203" s="13" t="n">
        <v>11.93602</v>
      </c>
      <c r="M203" s="13" t="n">
        <v>12.285616</v>
      </c>
      <c r="N203" s="13" t="n">
        <v>12.391835</v>
      </c>
      <c r="O203" s="13" t="n">
        <v>12.588771</v>
      </c>
      <c r="P203" s="13" t="n">
        <v>12.80198</v>
      </c>
      <c r="Q203" s="13" t="n">
        <v>12.998928</v>
      </c>
      <c r="R203" s="13" t="n">
        <v>13.110041</v>
      </c>
      <c r="S203" s="13" t="n">
        <v>13.130403</v>
      </c>
      <c r="T203" s="13" t="n">
        <v>13.081282</v>
      </c>
      <c r="U203" s="13" t="n">
        <v>13.036749</v>
      </c>
      <c r="V203" s="13" t="n">
        <v>13.069078</v>
      </c>
      <c r="W203" s="13" t="n">
        <v>13.083608</v>
      </c>
      <c r="X203" s="13" t="n">
        <v>13.120681</v>
      </c>
      <c r="Y203" s="13" t="n">
        <v>13.152776</v>
      </c>
      <c r="Z203" s="13" t="n">
        <v>13.185355</v>
      </c>
      <c r="AA203" s="13" t="n">
        <v>13.217001</v>
      </c>
      <c r="AB203" s="13" t="n">
        <v>13.246644</v>
      </c>
      <c r="AC203" s="13" t="n">
        <v>13.273212</v>
      </c>
      <c r="AD203" s="13" t="n">
        <v>13.29552</v>
      </c>
      <c r="AE203" s="13" t="n">
        <v>13.312075</v>
      </c>
      <c r="AF203" s="13" t="n">
        <v>13.325437</v>
      </c>
      <c r="AG203" s="13" t="n">
        <v>13.335711</v>
      </c>
      <c r="AH203" s="13" t="n">
        <v>13.343433</v>
      </c>
      <c r="AI203" s="13" t="n">
        <v>13.349388</v>
      </c>
      <c r="AJ203" s="13" t="n">
        <v>13.354041</v>
      </c>
      <c r="AK203" s="5" t="n">
        <v>0.073618</v>
      </c>
    </row>
    <row r="204" ht="15" customHeight="1">
      <c r="A204" s="25" t="inlineStr">
        <is>
          <t>FTE000:na_plugingasolin</t>
        </is>
      </c>
      <c r="B204" s="7" t="inlineStr">
        <is>
          <t xml:space="preserve">      Plug-in Gasoline Hybrid</t>
        </is>
      </c>
      <c r="C204" s="13" t="n">
        <v>0</v>
      </c>
      <c r="D204" s="13" t="n">
        <v>1.363818</v>
      </c>
      <c r="E204" s="13" t="n">
        <v>8.938552</v>
      </c>
      <c r="F204" s="13" t="n">
        <v>8.991896000000001</v>
      </c>
      <c r="G204" s="13" t="n">
        <v>9.214589999999999</v>
      </c>
      <c r="H204" s="13" t="n">
        <v>9.353107</v>
      </c>
      <c r="I204" s="13" t="n">
        <v>9.534068</v>
      </c>
      <c r="J204" s="13" t="n">
        <v>9.762494</v>
      </c>
      <c r="K204" s="13" t="n">
        <v>10.0202</v>
      </c>
      <c r="L204" s="13" t="n">
        <v>10.301495</v>
      </c>
      <c r="M204" s="13" t="n">
        <v>10.601783</v>
      </c>
      <c r="N204" s="13" t="n">
        <v>10.709753</v>
      </c>
      <c r="O204" s="13" t="n">
        <v>10.919966</v>
      </c>
      <c r="P204" s="13" t="n">
        <v>11.10146</v>
      </c>
      <c r="Q204" s="13" t="n">
        <v>11.266972</v>
      </c>
      <c r="R204" s="13" t="n">
        <v>11.363354</v>
      </c>
      <c r="S204" s="13" t="n">
        <v>11.379628</v>
      </c>
      <c r="T204" s="13" t="n">
        <v>11.387623</v>
      </c>
      <c r="U204" s="13" t="n">
        <v>11.32186</v>
      </c>
      <c r="V204" s="13" t="n">
        <v>11.328517</v>
      </c>
      <c r="W204" s="13" t="n">
        <v>11.337166</v>
      </c>
      <c r="X204" s="13" t="n">
        <v>11.306277</v>
      </c>
      <c r="Y204" s="13" t="n">
        <v>11.321028</v>
      </c>
      <c r="Z204" s="13" t="n">
        <v>11.338403</v>
      </c>
      <c r="AA204" s="13" t="n">
        <v>11.358455</v>
      </c>
      <c r="AB204" s="13" t="n">
        <v>11.380923</v>
      </c>
      <c r="AC204" s="13" t="n">
        <v>11.40527</v>
      </c>
      <c r="AD204" s="13" t="n">
        <v>11.430652</v>
      </c>
      <c r="AE204" s="13" t="n">
        <v>11.45419</v>
      </c>
      <c r="AF204" s="13" t="n">
        <v>11.463385</v>
      </c>
      <c r="AG204" s="13" t="n">
        <v>11.470951</v>
      </c>
      <c r="AH204" s="13" t="n">
        <v>11.477052</v>
      </c>
      <c r="AI204" s="13" t="n">
        <v>11.481887</v>
      </c>
      <c r="AJ204" s="13" t="n">
        <v>11.48422</v>
      </c>
      <c r="AK204" s="5" t="n">
        <v>0.068851</v>
      </c>
    </row>
    <row r="205" ht="15" customHeight="1">
      <c r="A205" s="25" t="inlineStr">
        <is>
          <t>FTE000:na_fuelcell</t>
        </is>
      </c>
      <c r="B205" s="7" t="inlineStr">
        <is>
          <t xml:space="preserve">      Fuel Cell</t>
        </is>
      </c>
      <c r="C205" s="13" t="n">
        <v>0</v>
      </c>
      <c r="D205" s="13" t="n">
        <v>7.892048</v>
      </c>
      <c r="E205" s="13" t="n">
        <v>8.060816000000001</v>
      </c>
      <c r="F205" s="13" t="n">
        <v>8.060816000000001</v>
      </c>
      <c r="G205" s="13" t="n">
        <v>8.060816000000001</v>
      </c>
      <c r="H205" s="13" t="n">
        <v>8.060816000000001</v>
      </c>
      <c r="I205" s="13" t="n">
        <v>8.060816000000001</v>
      </c>
      <c r="J205" s="13" t="n">
        <v>8.060816000000001</v>
      </c>
      <c r="K205" s="13" t="n">
        <v>8.060816000000001</v>
      </c>
      <c r="L205" s="13" t="n">
        <v>8.060816000000001</v>
      </c>
      <c r="M205" s="13" t="n">
        <v>8.060817</v>
      </c>
      <c r="N205" s="13" t="n">
        <v>8.060816000000001</v>
      </c>
      <c r="O205" s="13" t="n">
        <v>8.060816000000001</v>
      </c>
      <c r="P205" s="13" t="n">
        <v>8.060816000000001</v>
      </c>
      <c r="Q205" s="13" t="n">
        <v>8.060816000000001</v>
      </c>
      <c r="R205" s="13" t="n">
        <v>8.060816000000001</v>
      </c>
      <c r="S205" s="13" t="n">
        <v>8.060816000000001</v>
      </c>
      <c r="T205" s="13" t="n">
        <v>8.060816000000001</v>
      </c>
      <c r="U205" s="13" t="n">
        <v>8.060816000000001</v>
      </c>
      <c r="V205" s="13" t="n">
        <v>8.060817</v>
      </c>
      <c r="W205" s="13" t="n">
        <v>8.060816000000001</v>
      </c>
      <c r="X205" s="13" t="n">
        <v>8.060816000000001</v>
      </c>
      <c r="Y205" s="13" t="n">
        <v>8.060816000000001</v>
      </c>
      <c r="Z205" s="13" t="n">
        <v>8.060816000000001</v>
      </c>
      <c r="AA205" s="13" t="n">
        <v>8.060816000000001</v>
      </c>
      <c r="AB205" s="13" t="n">
        <v>8.060816000000001</v>
      </c>
      <c r="AC205" s="13" t="n">
        <v>8.060816000000001</v>
      </c>
      <c r="AD205" s="13" t="n">
        <v>8.060816000000001</v>
      </c>
      <c r="AE205" s="13" t="n">
        <v>8.060816000000001</v>
      </c>
      <c r="AF205" s="13" t="n">
        <v>8.060816000000001</v>
      </c>
      <c r="AG205" s="13" t="n">
        <v>8.060816000000001</v>
      </c>
      <c r="AH205" s="13" t="n">
        <v>8.060816000000001</v>
      </c>
      <c r="AI205" s="13" t="n">
        <v>8.060816000000001</v>
      </c>
      <c r="AJ205" s="13" t="n">
        <v>8.060816000000001</v>
      </c>
      <c r="AK205" s="5" t="n">
        <v>0.000661</v>
      </c>
    </row>
    <row r="206" ht="15" customHeight="1">
      <c r="A206" s="25" t="inlineStr">
        <is>
          <t>FTE000:na_HeavyAverage</t>
        </is>
      </c>
      <c r="B206" s="7" t="inlineStr">
        <is>
          <t xml:space="preserve">        Heavy Average</t>
        </is>
      </c>
      <c r="C206" s="13" t="n">
        <v>6.594812</v>
      </c>
      <c r="D206" s="13" t="n">
        <v>6.814749</v>
      </c>
      <c r="E206" s="13" t="n">
        <v>6.855842</v>
      </c>
      <c r="F206" s="13" t="n">
        <v>6.912741</v>
      </c>
      <c r="G206" s="13" t="n">
        <v>6.991339</v>
      </c>
      <c r="H206" s="13" t="n">
        <v>7.099073</v>
      </c>
      <c r="I206" s="13" t="n">
        <v>7.228244</v>
      </c>
      <c r="J206" s="13" t="n">
        <v>7.400054</v>
      </c>
      <c r="K206" s="13" t="n">
        <v>7.598197</v>
      </c>
      <c r="L206" s="13" t="n">
        <v>7.817348</v>
      </c>
      <c r="M206" s="13" t="n">
        <v>8.042246</v>
      </c>
      <c r="N206" s="13" t="n">
        <v>8.157054</v>
      </c>
      <c r="O206" s="13" t="n">
        <v>8.318250000000001</v>
      </c>
      <c r="P206" s="13" t="n">
        <v>8.451098</v>
      </c>
      <c r="Q206" s="13" t="n">
        <v>8.566064000000001</v>
      </c>
      <c r="R206" s="13" t="n">
        <v>8.627955</v>
      </c>
      <c r="S206" s="13" t="n">
        <v>8.633659</v>
      </c>
      <c r="T206" s="13" t="n">
        <v>8.638762</v>
      </c>
      <c r="U206" s="13" t="n">
        <v>8.638233</v>
      </c>
      <c r="V206" s="13" t="n">
        <v>8.641256</v>
      </c>
      <c r="W206" s="13" t="n">
        <v>8.643371</v>
      </c>
      <c r="X206" s="13" t="n">
        <v>8.642860000000001</v>
      </c>
      <c r="Y206" s="13" t="n">
        <v>8.642621999999999</v>
      </c>
      <c r="Z206" s="13" t="n">
        <v>8.642215</v>
      </c>
      <c r="AA206" s="13" t="n">
        <v>8.642173</v>
      </c>
      <c r="AB206" s="13" t="n">
        <v>8.642223</v>
      </c>
      <c r="AC206" s="13" t="n">
        <v>8.641925000000001</v>
      </c>
      <c r="AD206" s="13" t="n">
        <v>8.641489</v>
      </c>
      <c r="AE206" s="13" t="n">
        <v>8.640995</v>
      </c>
      <c r="AF206" s="13" t="n">
        <v>8.640566</v>
      </c>
      <c r="AG206" s="13" t="n">
        <v>8.640058</v>
      </c>
      <c r="AH206" s="13" t="n">
        <v>8.639329999999999</v>
      </c>
      <c r="AI206" s="13" t="n">
        <v>8.638947</v>
      </c>
      <c r="AJ206" s="13" t="n">
        <v>8.638684</v>
      </c>
      <c r="AK206" s="5" t="n">
        <v>0.007439</v>
      </c>
    </row>
    <row r="207" ht="15" customHeight="1">
      <c r="A207" s="25" t="inlineStr">
        <is>
          <t>FTE000:na_Average</t>
        </is>
      </c>
      <c r="B207" s="4" t="inlineStr">
        <is>
          <t xml:space="preserve">  Average Fuel Efficiency</t>
        </is>
      </c>
      <c r="C207" s="14" t="n">
        <v>7.585216</v>
      </c>
      <c r="D207" s="14" t="n">
        <v>7.871426</v>
      </c>
      <c r="E207" s="14" t="n">
        <v>7.88911</v>
      </c>
      <c r="F207" s="14" t="n">
        <v>8.001393</v>
      </c>
      <c r="G207" s="14" t="n">
        <v>8.164835999999999</v>
      </c>
      <c r="H207" s="14" t="n">
        <v>8.237126</v>
      </c>
      <c r="I207" s="14" t="n">
        <v>8.415457999999999</v>
      </c>
      <c r="J207" s="14" t="n">
        <v>8.653458000000001</v>
      </c>
      <c r="K207" s="14" t="n">
        <v>8.908118</v>
      </c>
      <c r="L207" s="14" t="n">
        <v>9.180965</v>
      </c>
      <c r="M207" s="14" t="n">
        <v>9.464017999999999</v>
      </c>
      <c r="N207" s="14" t="n">
        <v>9.621162999999999</v>
      </c>
      <c r="O207" s="14" t="n">
        <v>9.82793</v>
      </c>
      <c r="P207" s="14" t="n">
        <v>10.005991</v>
      </c>
      <c r="Q207" s="14" t="n">
        <v>10.166619</v>
      </c>
      <c r="R207" s="14" t="n">
        <v>10.255567</v>
      </c>
      <c r="S207" s="14" t="n">
        <v>10.279452</v>
      </c>
      <c r="T207" s="14" t="n">
        <v>10.296114</v>
      </c>
      <c r="U207" s="14" t="n">
        <v>10.310067</v>
      </c>
      <c r="V207" s="14" t="n">
        <v>10.337543</v>
      </c>
      <c r="W207" s="14" t="n">
        <v>10.357829</v>
      </c>
      <c r="X207" s="14" t="n">
        <v>10.370579</v>
      </c>
      <c r="Y207" s="14" t="n">
        <v>10.385742</v>
      </c>
      <c r="Z207" s="14" t="n">
        <v>10.404567</v>
      </c>
      <c r="AA207" s="14" t="n">
        <v>10.422866</v>
      </c>
      <c r="AB207" s="14" t="n">
        <v>10.434202</v>
      </c>
      <c r="AC207" s="14" t="n">
        <v>10.447293</v>
      </c>
      <c r="AD207" s="14" t="n">
        <v>10.467929</v>
      </c>
      <c r="AE207" s="14" t="n">
        <v>10.486052</v>
      </c>
      <c r="AF207" s="14" t="n">
        <v>10.509328</v>
      </c>
      <c r="AG207" s="14" t="n">
        <v>10.526007</v>
      </c>
      <c r="AH207" s="14" t="n">
        <v>10.544757</v>
      </c>
      <c r="AI207" s="14" t="n">
        <v>10.566418</v>
      </c>
      <c r="AJ207" s="14" t="n">
        <v>10.586605</v>
      </c>
      <c r="AK207" s="2" t="n">
        <v>0.009304</v>
      </c>
    </row>
    <row r="209" ht="15" customHeight="1">
      <c r="B209" s="4" t="inlineStr">
        <is>
          <t xml:space="preserve">  Sales (thousands)</t>
        </is>
      </c>
    </row>
    <row r="210" ht="15" customHeight="1">
      <c r="B210" s="4" t="inlineStr">
        <is>
          <t xml:space="preserve">    Light Medium</t>
        </is>
      </c>
    </row>
    <row r="211" ht="15" customHeight="1">
      <c r="A211" s="25" t="inlineStr">
        <is>
          <t>FTE000:lm_sal_new_Dies</t>
        </is>
      </c>
      <c r="B211" s="7" t="inlineStr">
        <is>
          <t xml:space="preserve">      Diesel</t>
        </is>
      </c>
      <c r="C211" s="13" t="n">
        <v>147.644943</v>
      </c>
      <c r="D211" s="13" t="n">
        <v>153.20697</v>
      </c>
      <c r="E211" s="13" t="n">
        <v>156.187546</v>
      </c>
      <c r="F211" s="13" t="n">
        <v>156.089355</v>
      </c>
      <c r="G211" s="13" t="n">
        <v>155.934845</v>
      </c>
      <c r="H211" s="13" t="n">
        <v>152.521362</v>
      </c>
      <c r="I211" s="13" t="n">
        <v>152.603333</v>
      </c>
      <c r="J211" s="13" t="n">
        <v>152.374649</v>
      </c>
      <c r="K211" s="13" t="n">
        <v>151.946243</v>
      </c>
      <c r="L211" s="13" t="n">
        <v>151.991669</v>
      </c>
      <c r="M211" s="13" t="n">
        <v>152.1362</v>
      </c>
      <c r="N211" s="13" t="n">
        <v>153.430054</v>
      </c>
      <c r="O211" s="13" t="n">
        <v>153.689255</v>
      </c>
      <c r="P211" s="13" t="n">
        <v>155.17926</v>
      </c>
      <c r="Q211" s="13" t="n">
        <v>157.872879</v>
      </c>
      <c r="R211" s="13" t="n">
        <v>158.487381</v>
      </c>
      <c r="S211" s="13" t="n">
        <v>159.820541</v>
      </c>
      <c r="T211" s="13" t="n">
        <v>161.65834</v>
      </c>
      <c r="U211" s="13" t="n">
        <v>162.34877</v>
      </c>
      <c r="V211" s="13" t="n">
        <v>162.662827</v>
      </c>
      <c r="W211" s="13" t="n">
        <v>163.65448</v>
      </c>
      <c r="X211" s="13" t="n">
        <v>164.669632</v>
      </c>
      <c r="Y211" s="13" t="n">
        <v>164.809937</v>
      </c>
      <c r="Z211" s="13" t="n">
        <v>165.160431</v>
      </c>
      <c r="AA211" s="13" t="n">
        <v>165.420944</v>
      </c>
      <c r="AB211" s="13" t="n">
        <v>164.952988</v>
      </c>
      <c r="AC211" s="13" t="n">
        <v>164.754654</v>
      </c>
      <c r="AD211" s="13" t="n">
        <v>165.206192</v>
      </c>
      <c r="AE211" s="13" t="n">
        <v>165.447357</v>
      </c>
      <c r="AF211" s="13" t="n">
        <v>165.418915</v>
      </c>
      <c r="AG211" s="13" t="n">
        <v>164.467422</v>
      </c>
      <c r="AH211" s="13" t="n">
        <v>163.305923</v>
      </c>
      <c r="AI211" s="13" t="n">
        <v>162.979416</v>
      </c>
      <c r="AJ211" s="13" t="n">
        <v>162.475616</v>
      </c>
      <c r="AK211" s="5" t="n">
        <v>0.001837</v>
      </c>
    </row>
    <row r="212" ht="15" customHeight="1">
      <c r="A212" s="25" t="inlineStr">
        <is>
          <t>FTE000:lm_sal_new_Gas</t>
        </is>
      </c>
      <c r="B212" s="7" t="inlineStr">
        <is>
          <t xml:space="preserve">      Motor Gasoline</t>
        </is>
      </c>
      <c r="C212" s="13" t="n">
        <v>48.813828</v>
      </c>
      <c r="D212" s="13" t="n">
        <v>51.900784</v>
      </c>
      <c r="E212" s="13" t="n">
        <v>53.980282</v>
      </c>
      <c r="F212" s="13" t="n">
        <v>55.087051</v>
      </c>
      <c r="G212" s="13" t="n">
        <v>56.158474</v>
      </c>
      <c r="H212" s="13" t="n">
        <v>56.146076</v>
      </c>
      <c r="I212" s="13" t="n">
        <v>57.430389</v>
      </c>
      <c r="J212" s="13" t="n">
        <v>58.632923</v>
      </c>
      <c r="K212" s="13" t="n">
        <v>59.552238</v>
      </c>
      <c r="L212" s="13" t="n">
        <v>60.586826</v>
      </c>
      <c r="M212" s="13" t="n">
        <v>61.873711</v>
      </c>
      <c r="N212" s="13" t="n">
        <v>63.091045</v>
      </c>
      <c r="O212" s="13" t="n">
        <v>64.54460899999999</v>
      </c>
      <c r="P212" s="13" t="n">
        <v>66.24408</v>
      </c>
      <c r="Q212" s="13" t="n">
        <v>68.78437</v>
      </c>
      <c r="R212" s="13" t="n">
        <v>70.631981</v>
      </c>
      <c r="S212" s="13" t="n">
        <v>72.543747</v>
      </c>
      <c r="T212" s="13" t="n">
        <v>74.719238</v>
      </c>
      <c r="U212" s="13" t="n">
        <v>76.42411800000001</v>
      </c>
      <c r="V212" s="13" t="n">
        <v>78.048019</v>
      </c>
      <c r="W212" s="13" t="n">
        <v>79.78093</v>
      </c>
      <c r="X212" s="13" t="n">
        <v>81.395126</v>
      </c>
      <c r="Y212" s="13" t="n">
        <v>81.992485</v>
      </c>
      <c r="Z212" s="13" t="n">
        <v>83.18776699999999</v>
      </c>
      <c r="AA212" s="13" t="n">
        <v>84.593506</v>
      </c>
      <c r="AB212" s="13" t="n">
        <v>85.627022</v>
      </c>
      <c r="AC212" s="13" t="n">
        <v>86.662918</v>
      </c>
      <c r="AD212" s="13" t="n">
        <v>87.87406900000001</v>
      </c>
      <c r="AE212" s="13" t="n">
        <v>89.13415500000001</v>
      </c>
      <c r="AF212" s="13" t="n">
        <v>90.54576900000001</v>
      </c>
      <c r="AG212" s="13" t="n">
        <v>91.876053</v>
      </c>
      <c r="AH212" s="13" t="n">
        <v>92.08015399999999</v>
      </c>
      <c r="AI212" s="13" t="n">
        <v>93.016548</v>
      </c>
      <c r="AJ212" s="13" t="n">
        <v>93.71125000000001</v>
      </c>
      <c r="AK212" s="5" t="n">
        <v>0.018637</v>
      </c>
    </row>
    <row r="213" ht="15" customHeight="1">
      <c r="A213" s="25" t="inlineStr">
        <is>
          <t>FTE000:lm_sal_new_Liq</t>
        </is>
      </c>
      <c r="B213" s="7" t="inlineStr">
        <is>
          <t xml:space="preserve">      Propane</t>
        </is>
      </c>
      <c r="C213" s="13" t="n">
        <v>0</v>
      </c>
      <c r="D213" s="13" t="n">
        <v>0.178486</v>
      </c>
      <c r="E213" s="13" t="n">
        <v>0.188571</v>
      </c>
      <c r="F213" s="13" t="n">
        <v>0.19607</v>
      </c>
      <c r="G213" s="13" t="n">
        <v>0.203118</v>
      </c>
      <c r="H213" s="13" t="n">
        <v>0.206162</v>
      </c>
      <c r="I213" s="13" t="n">
        <v>0.214114</v>
      </c>
      <c r="J213" s="13" t="n">
        <v>0.221991</v>
      </c>
      <c r="K213" s="13" t="n">
        <v>0.230104</v>
      </c>
      <c r="L213" s="13" t="n">
        <v>0.239155</v>
      </c>
      <c r="M213" s="13" t="n">
        <v>0.248677</v>
      </c>
      <c r="N213" s="13" t="n">
        <v>0.259929</v>
      </c>
      <c r="O213" s="13" t="n">
        <v>0.271064</v>
      </c>
      <c r="P213" s="13" t="n">
        <v>0.285228</v>
      </c>
      <c r="Q213" s="13" t="n">
        <v>0.302208</v>
      </c>
      <c r="R213" s="13" t="n">
        <v>0.31626</v>
      </c>
      <c r="S213" s="13" t="n">
        <v>0.332108</v>
      </c>
      <c r="T213" s="13" t="n">
        <v>0.349889</v>
      </c>
      <c r="U213" s="13" t="n">
        <v>0.366109</v>
      </c>
      <c r="V213" s="13" t="n">
        <v>0.382396</v>
      </c>
      <c r="W213" s="13" t="n">
        <v>0.400766</v>
      </c>
      <c r="X213" s="13" t="n">
        <v>0.419903</v>
      </c>
      <c r="Y213" s="13" t="n">
        <v>0.438251</v>
      </c>
      <c r="Z213" s="13" t="n">
        <v>0.457848</v>
      </c>
      <c r="AA213" s="13" t="n">
        <v>0.478223</v>
      </c>
      <c r="AB213" s="13" t="n">
        <v>0.497441</v>
      </c>
      <c r="AC213" s="13" t="n">
        <v>0.518149</v>
      </c>
      <c r="AD213" s="13" t="n">
        <v>0.542342</v>
      </c>
      <c r="AE213" s="13" t="n">
        <v>0.566778</v>
      </c>
      <c r="AF213" s="13" t="n">
        <v>0.591502</v>
      </c>
      <c r="AG213" s="13" t="n">
        <v>0.614896</v>
      </c>
      <c r="AH213" s="13" t="n">
        <v>0.637451</v>
      </c>
      <c r="AI213" s="13" t="n">
        <v>0.663861</v>
      </c>
      <c r="AJ213" s="13" t="n">
        <v>0.689846</v>
      </c>
      <c r="AK213" s="5" t="n">
        <v>0.043154</v>
      </c>
    </row>
    <row r="214" ht="15" customHeight="1">
      <c r="A214" s="25" t="inlineStr">
        <is>
          <t>FTE000:lm_sal_new_NGas</t>
        </is>
      </c>
      <c r="B214" s="7" t="inlineStr">
        <is>
          <t xml:space="preserve">      Compressed/Liquefied Natural Gas</t>
        </is>
      </c>
      <c r="C214" s="13" t="n">
        <v>0.003058</v>
      </c>
      <c r="D214" s="13" t="n">
        <v>0.114766</v>
      </c>
      <c r="E214" s="13" t="n">
        <v>0.117796</v>
      </c>
      <c r="F214" s="13" t="n">
        <v>0.119323</v>
      </c>
      <c r="G214" s="13" t="n">
        <v>0.120954</v>
      </c>
      <c r="H214" s="13" t="n">
        <v>0.121257</v>
      </c>
      <c r="I214" s="13" t="n">
        <v>0.126419</v>
      </c>
      <c r="J214" s="13" t="n">
        <v>0.133638</v>
      </c>
      <c r="K214" s="13" t="n">
        <v>0.141558</v>
      </c>
      <c r="L214" s="13" t="n">
        <v>0.150689</v>
      </c>
      <c r="M214" s="13" t="n">
        <v>0.160946</v>
      </c>
      <c r="N214" s="13" t="n">
        <v>0.174181</v>
      </c>
      <c r="O214" s="13" t="n">
        <v>0.186301</v>
      </c>
      <c r="P214" s="13" t="n">
        <v>0.203479</v>
      </c>
      <c r="Q214" s="13" t="n">
        <v>0.224198</v>
      </c>
      <c r="R214" s="13" t="n">
        <v>0.24487</v>
      </c>
      <c r="S214" s="13" t="n">
        <v>0.270339</v>
      </c>
      <c r="T214" s="13" t="n">
        <v>0.299848</v>
      </c>
      <c r="U214" s="13" t="n">
        <v>0.33077</v>
      </c>
      <c r="V214" s="13" t="n">
        <v>0.364605</v>
      </c>
      <c r="W214" s="13" t="n">
        <v>0.403652</v>
      </c>
      <c r="X214" s="13" t="n">
        <v>0.448023</v>
      </c>
      <c r="Y214" s="13" t="n">
        <v>0.496014</v>
      </c>
      <c r="Z214" s="13" t="n">
        <v>0.551267</v>
      </c>
      <c r="AA214" s="13" t="n">
        <v>0.612756</v>
      </c>
      <c r="AB214" s="13" t="n">
        <v>0.678502</v>
      </c>
      <c r="AC214" s="13" t="n">
        <v>0.753014</v>
      </c>
      <c r="AD214" s="13" t="n">
        <v>0.839946</v>
      </c>
      <c r="AE214" s="13" t="n">
        <v>0.935629</v>
      </c>
      <c r="AF214" s="13" t="n">
        <v>1.04096</v>
      </c>
      <c r="AG214" s="13" t="n">
        <v>1.153814</v>
      </c>
      <c r="AH214" s="13" t="n">
        <v>1.275555</v>
      </c>
      <c r="AI214" s="13" t="n">
        <v>1.41028</v>
      </c>
      <c r="AJ214" s="13" t="n">
        <v>1.557258</v>
      </c>
      <c r="AK214" s="5" t="n">
        <v>0.084906</v>
      </c>
    </row>
    <row r="215" ht="15" customHeight="1">
      <c r="A215" s="25" t="inlineStr">
        <is>
          <t>FTE000:lm_sal_new_flxfl</t>
        </is>
      </c>
      <c r="B215" s="7" t="inlineStr">
        <is>
          <t xml:space="preserve">      Ethanol-Flex Fuel</t>
        </is>
      </c>
      <c r="C215" s="13" t="n">
        <v>21.45532</v>
      </c>
      <c r="D215" s="13" t="n">
        <v>22.699873</v>
      </c>
      <c r="E215" s="13" t="n">
        <v>23.451351</v>
      </c>
      <c r="F215" s="13" t="n">
        <v>24.019413</v>
      </c>
      <c r="G215" s="13" t="n">
        <v>24.387911</v>
      </c>
      <c r="H215" s="13" t="n">
        <v>24.292349</v>
      </c>
      <c r="I215" s="13" t="n">
        <v>24.786398</v>
      </c>
      <c r="J215" s="13" t="n">
        <v>25.27541</v>
      </c>
      <c r="K215" s="13" t="n">
        <v>26.199223</v>
      </c>
      <c r="L215" s="13" t="n">
        <v>27.182089</v>
      </c>
      <c r="M215" s="13" t="n">
        <v>27.939148</v>
      </c>
      <c r="N215" s="13" t="n">
        <v>28.907717</v>
      </c>
      <c r="O215" s="13" t="n">
        <v>30.149885</v>
      </c>
      <c r="P215" s="13" t="n">
        <v>32.213116</v>
      </c>
      <c r="Q215" s="13" t="n">
        <v>34.130829</v>
      </c>
      <c r="R215" s="13" t="n">
        <v>35.717793</v>
      </c>
      <c r="S215" s="13" t="n">
        <v>37.507751</v>
      </c>
      <c r="T215" s="13" t="n">
        <v>39.515823</v>
      </c>
      <c r="U215" s="13" t="n">
        <v>41.34766</v>
      </c>
      <c r="V215" s="13" t="n">
        <v>43.187172</v>
      </c>
      <c r="W215" s="13" t="n">
        <v>45.261848</v>
      </c>
      <c r="X215" s="13" t="n">
        <v>47.423065</v>
      </c>
      <c r="Y215" s="13" t="n">
        <v>50.392616</v>
      </c>
      <c r="Z215" s="13" t="n">
        <v>52.885235</v>
      </c>
      <c r="AA215" s="13" t="n">
        <v>55.238625</v>
      </c>
      <c r="AB215" s="13" t="n">
        <v>57.458523</v>
      </c>
      <c r="AC215" s="13" t="n">
        <v>59.850422</v>
      </c>
      <c r="AD215" s="13" t="n">
        <v>62.96748</v>
      </c>
      <c r="AE215" s="13" t="n">
        <v>65.804588</v>
      </c>
      <c r="AF215" s="13" t="n">
        <v>68.358711</v>
      </c>
      <c r="AG215" s="13" t="n">
        <v>70.66889999999999</v>
      </c>
      <c r="AH215" s="13" t="n">
        <v>73.409988</v>
      </c>
      <c r="AI215" s="13" t="n">
        <v>76.096024</v>
      </c>
      <c r="AJ215" s="13" t="n">
        <v>78.47689099999999</v>
      </c>
      <c r="AK215" s="5" t="n">
        <v>0.039525</v>
      </c>
    </row>
    <row r="216" ht="15" customHeight="1">
      <c r="A216" s="25" t="inlineStr">
        <is>
          <t>FTE000:lm_sal_new_lctrc</t>
        </is>
      </c>
      <c r="B216" s="7" t="inlineStr">
        <is>
          <t xml:space="preserve">      Electric</t>
        </is>
      </c>
      <c r="C216" s="13" t="n">
        <v>0</v>
      </c>
      <c r="D216" s="13" t="n">
        <v>1.430564</v>
      </c>
      <c r="E216" s="13" t="n">
        <v>1.511391</v>
      </c>
      <c r="F216" s="13" t="n">
        <v>1.5715</v>
      </c>
      <c r="G216" s="13" t="n">
        <v>1.627987</v>
      </c>
      <c r="H216" s="13" t="n">
        <v>1.652383</v>
      </c>
      <c r="I216" s="13" t="n">
        <v>1.716123</v>
      </c>
      <c r="J216" s="13" t="n">
        <v>1.779251</v>
      </c>
      <c r="K216" s="13" t="n">
        <v>1.844281</v>
      </c>
      <c r="L216" s="13" t="n">
        <v>1.916826</v>
      </c>
      <c r="M216" s="13" t="n">
        <v>1.993142</v>
      </c>
      <c r="N216" s="13" t="n">
        <v>2.083325</v>
      </c>
      <c r="O216" s="13" t="n">
        <v>2.172576</v>
      </c>
      <c r="P216" s="13" t="n">
        <v>2.286094</v>
      </c>
      <c r="Q216" s="13" t="n">
        <v>2.422189</v>
      </c>
      <c r="R216" s="13" t="n">
        <v>2.534813</v>
      </c>
      <c r="S216" s="13" t="n">
        <v>2.661843</v>
      </c>
      <c r="T216" s="13" t="n">
        <v>2.804351</v>
      </c>
      <c r="U216" s="13" t="n">
        <v>2.934352</v>
      </c>
      <c r="V216" s="13" t="n">
        <v>3.064898</v>
      </c>
      <c r="W216" s="13" t="n">
        <v>3.212134</v>
      </c>
      <c r="X216" s="13" t="n">
        <v>3.36551</v>
      </c>
      <c r="Y216" s="13" t="n">
        <v>3.51257</v>
      </c>
      <c r="Z216" s="13" t="n">
        <v>3.669646</v>
      </c>
      <c r="AA216" s="13" t="n">
        <v>3.832944</v>
      </c>
      <c r="AB216" s="13" t="n">
        <v>3.986981</v>
      </c>
      <c r="AC216" s="13" t="n">
        <v>4.152952</v>
      </c>
      <c r="AD216" s="13" t="n">
        <v>4.346859</v>
      </c>
      <c r="AE216" s="13" t="n">
        <v>4.542715</v>
      </c>
      <c r="AF216" s="13" t="n">
        <v>4.740877</v>
      </c>
      <c r="AG216" s="13" t="n">
        <v>4.928382</v>
      </c>
      <c r="AH216" s="13" t="n">
        <v>5.109158</v>
      </c>
      <c r="AI216" s="13" t="n">
        <v>5.32083</v>
      </c>
      <c r="AJ216" s="13" t="n">
        <v>5.529099</v>
      </c>
      <c r="AK216" s="5" t="n">
        <v>0.043154</v>
      </c>
    </row>
    <row r="217" ht="15" customHeight="1">
      <c r="A217" s="25" t="inlineStr">
        <is>
          <t>FTE000:lm_sal_new_PiDH</t>
        </is>
      </c>
      <c r="B217" s="7" t="inlineStr">
        <is>
          <t xml:space="preserve">      Plug-in Diesel Hybrid</t>
        </is>
      </c>
      <c r="C217" s="13" t="n">
        <v>0</v>
      </c>
      <c r="D217" s="13" t="n">
        <v>0</v>
      </c>
      <c r="E217" s="13" t="n">
        <v>0</v>
      </c>
      <c r="F217" s="13" t="n">
        <v>0.307547</v>
      </c>
      <c r="G217" s="13" t="n">
        <v>0.318602</v>
      </c>
      <c r="H217" s="13" t="n">
        <v>0.323376</v>
      </c>
      <c r="I217" s="13" t="n">
        <v>0.33585</v>
      </c>
      <c r="J217" s="13" t="n">
        <v>0.348205</v>
      </c>
      <c r="K217" s="13" t="n">
        <v>0.360931</v>
      </c>
      <c r="L217" s="13" t="n">
        <v>0.375129</v>
      </c>
      <c r="M217" s="13" t="n">
        <v>0.390064</v>
      </c>
      <c r="N217" s="13" t="n">
        <v>0.407713</v>
      </c>
      <c r="O217" s="13" t="n">
        <v>0.42518</v>
      </c>
      <c r="P217" s="13" t="n">
        <v>0.447395</v>
      </c>
      <c r="Q217" s="13" t="n">
        <v>0.47403</v>
      </c>
      <c r="R217" s="13" t="n">
        <v>0.49607</v>
      </c>
      <c r="S217" s="13" t="n">
        <v>0.520931</v>
      </c>
      <c r="T217" s="13" t="n">
        <v>0.54882</v>
      </c>
      <c r="U217" s="13" t="n">
        <v>0.5742620000000001</v>
      </c>
      <c r="V217" s="13" t="n">
        <v>0.59981</v>
      </c>
      <c r="W217" s="13" t="n">
        <v>0.628624</v>
      </c>
      <c r="X217" s="13" t="n">
        <v>0.65864</v>
      </c>
      <c r="Y217" s="13" t="n">
        <v>0.68742</v>
      </c>
      <c r="Z217" s="13" t="n">
        <v>0.718161</v>
      </c>
      <c r="AA217" s="13" t="n">
        <v>0.750119</v>
      </c>
      <c r="AB217" s="13" t="n">
        <v>0.780264</v>
      </c>
      <c r="AC217" s="13" t="n">
        <v>0.8127450000000001</v>
      </c>
      <c r="AD217" s="13" t="n">
        <v>0.850693</v>
      </c>
      <c r="AE217" s="13" t="n">
        <v>0.889023</v>
      </c>
      <c r="AF217" s="13" t="n">
        <v>0.927804</v>
      </c>
      <c r="AG217" s="13" t="n">
        <v>0.964499</v>
      </c>
      <c r="AH217" s="13" t="n">
        <v>0.999877</v>
      </c>
      <c r="AI217" s="13" t="n">
        <v>1.041302</v>
      </c>
      <c r="AJ217" s="13" t="n">
        <v>1.082061</v>
      </c>
      <c r="AK217" s="5" t="inlineStr">
        <is>
          <t>- -</t>
        </is>
      </c>
    </row>
    <row r="218" ht="15" customHeight="1">
      <c r="A218" s="25" t="inlineStr">
        <is>
          <t>FTE000:lm_sal_new_PiGH</t>
        </is>
      </c>
      <c r="B218" s="7" t="inlineStr">
        <is>
          <t xml:space="preserve">      Plug-in Gasoline Hybrid</t>
        </is>
      </c>
      <c r="C218" s="13" t="n">
        <v>0</v>
      </c>
      <c r="D218" s="13" t="n">
        <v>0</v>
      </c>
      <c r="E218" s="13" t="n">
        <v>0</v>
      </c>
      <c r="F218" s="13" t="n">
        <v>0.280062</v>
      </c>
      <c r="G218" s="13" t="n">
        <v>0.290129</v>
      </c>
      <c r="H218" s="13" t="n">
        <v>0.294477</v>
      </c>
      <c r="I218" s="13" t="n">
        <v>0.305836</v>
      </c>
      <c r="J218" s="13" t="n">
        <v>0.317086</v>
      </c>
      <c r="K218" s="13" t="n">
        <v>0.328675</v>
      </c>
      <c r="L218" s="13" t="n">
        <v>0.341604</v>
      </c>
      <c r="M218" s="13" t="n">
        <v>0.355204</v>
      </c>
      <c r="N218" s="13" t="n">
        <v>0.371276</v>
      </c>
      <c r="O218" s="13" t="n">
        <v>0.387182</v>
      </c>
      <c r="P218" s="13" t="n">
        <v>0.407412</v>
      </c>
      <c r="Q218" s="13" t="n">
        <v>0.431666</v>
      </c>
      <c r="R218" s="13" t="n">
        <v>0.451737</v>
      </c>
      <c r="S218" s="13" t="n">
        <v>0.474376</v>
      </c>
      <c r="T218" s="13" t="n">
        <v>0.499772</v>
      </c>
      <c r="U218" s="13" t="n">
        <v>0.52294</v>
      </c>
      <c r="V218" s="13" t="n">
        <v>0.5462050000000001</v>
      </c>
      <c r="W218" s="13" t="n">
        <v>0.572445</v>
      </c>
      <c r="X218" s="13" t="n">
        <v>0.599778</v>
      </c>
      <c r="Y218" s="13" t="n">
        <v>0.625987</v>
      </c>
      <c r="Z218" s="13" t="n">
        <v>0.653979</v>
      </c>
      <c r="AA218" s="13" t="n">
        <v>0.683082</v>
      </c>
      <c r="AB218" s="13" t="n">
        <v>0.710533</v>
      </c>
      <c r="AC218" s="13" t="n">
        <v>0.740111</v>
      </c>
      <c r="AD218" s="13" t="n">
        <v>0.774668</v>
      </c>
      <c r="AE218" s="13" t="n">
        <v>0.809572</v>
      </c>
      <c r="AF218" s="13" t="n">
        <v>0.8448870000000001</v>
      </c>
      <c r="AG218" s="13" t="n">
        <v>0.8783029999999999</v>
      </c>
      <c r="AH218" s="13" t="n">
        <v>0.910519</v>
      </c>
      <c r="AI218" s="13" t="n">
        <v>0.948242</v>
      </c>
      <c r="AJ218" s="13" t="n">
        <v>0.985359</v>
      </c>
      <c r="AK218" s="5" t="inlineStr">
        <is>
          <t>- -</t>
        </is>
      </c>
    </row>
    <row r="219" ht="15" customHeight="1">
      <c r="A219" s="25" t="inlineStr">
        <is>
          <t>FTE000:lm_sal_new_FlCll</t>
        </is>
      </c>
      <c r="B219" s="7" t="inlineStr">
        <is>
          <t xml:space="preserve">      Fuel Cell</t>
        </is>
      </c>
      <c r="C219" s="13" t="n">
        <v>0</v>
      </c>
      <c r="D219" s="13" t="n">
        <v>0</v>
      </c>
      <c r="E219" s="13" t="n">
        <v>0</v>
      </c>
      <c r="F219" s="13" t="n">
        <v>0</v>
      </c>
      <c r="G219" s="13" t="n">
        <v>0</v>
      </c>
      <c r="H219" s="13" t="n">
        <v>0</v>
      </c>
      <c r="I219" s="13" t="n">
        <v>0</v>
      </c>
      <c r="J219" s="13" t="n">
        <v>0</v>
      </c>
      <c r="K219" s="13" t="n">
        <v>0</v>
      </c>
      <c r="L219" s="13" t="n">
        <v>0</v>
      </c>
      <c r="M219" s="13" t="n">
        <v>0</v>
      </c>
      <c r="N219" s="13" t="n">
        <v>0</v>
      </c>
      <c r="O219" s="13" t="n">
        <v>0</v>
      </c>
      <c r="P219" s="13" t="n">
        <v>0</v>
      </c>
      <c r="Q219" s="13" t="n">
        <v>0</v>
      </c>
      <c r="R219" s="13" t="n">
        <v>0</v>
      </c>
      <c r="S219" s="13" t="n">
        <v>0</v>
      </c>
      <c r="T219" s="13" t="n">
        <v>0</v>
      </c>
      <c r="U219" s="13" t="n">
        <v>0</v>
      </c>
      <c r="V219" s="13" t="n">
        <v>0</v>
      </c>
      <c r="W219" s="13" t="n">
        <v>0</v>
      </c>
      <c r="X219" s="13" t="n">
        <v>0</v>
      </c>
      <c r="Y219" s="13" t="n">
        <v>0</v>
      </c>
      <c r="Z219" s="13" t="n">
        <v>0</v>
      </c>
      <c r="AA219" s="13" t="n">
        <v>0</v>
      </c>
      <c r="AB219" s="13" t="n">
        <v>0</v>
      </c>
      <c r="AC219" s="13" t="n">
        <v>0</v>
      </c>
      <c r="AD219" s="13" t="n">
        <v>0</v>
      </c>
      <c r="AE219" s="13" t="n">
        <v>0</v>
      </c>
      <c r="AF219" s="13" t="n">
        <v>0</v>
      </c>
      <c r="AG219" s="13" t="n">
        <v>0</v>
      </c>
      <c r="AH219" s="13" t="n">
        <v>0</v>
      </c>
      <c r="AI219" s="13" t="n">
        <v>0</v>
      </c>
      <c r="AJ219" s="13" t="n">
        <v>0</v>
      </c>
      <c r="AK219" s="5" t="inlineStr">
        <is>
          <t>- -</t>
        </is>
      </c>
    </row>
    <row r="220" ht="15" customHeight="1">
      <c r="A220" s="25" t="inlineStr">
        <is>
          <t>FTE000:lm_sal_new_total</t>
        </is>
      </c>
      <c r="B220" s="7" t="inlineStr">
        <is>
          <t xml:space="preserve">        Light Medium Subtotal</t>
        </is>
      </c>
      <c r="C220" s="13" t="n">
        <v>217.917145</v>
      </c>
      <c r="D220" s="13" t="n">
        <v>229.531448</v>
      </c>
      <c r="E220" s="13" t="n">
        <v>235.436966</v>
      </c>
      <c r="F220" s="13" t="n">
        <v>237.670334</v>
      </c>
      <c r="G220" s="13" t="n">
        <v>239.041992</v>
      </c>
      <c r="H220" s="13" t="n">
        <v>235.557434</v>
      </c>
      <c r="I220" s="13" t="n">
        <v>237.518478</v>
      </c>
      <c r="J220" s="13" t="n">
        <v>239.083206</v>
      </c>
      <c r="K220" s="13" t="n">
        <v>240.603271</v>
      </c>
      <c r="L220" s="13" t="n">
        <v>242.783981</v>
      </c>
      <c r="M220" s="13" t="n">
        <v>245.097061</v>
      </c>
      <c r="N220" s="13" t="n">
        <v>248.725235</v>
      </c>
      <c r="O220" s="13" t="n">
        <v>251.825989</v>
      </c>
      <c r="P220" s="13" t="n">
        <v>257.266083</v>
      </c>
      <c r="Q220" s="13" t="n">
        <v>264.642365</v>
      </c>
      <c r="R220" s="13" t="n">
        <v>268.88092</v>
      </c>
      <c r="S220" s="13" t="n">
        <v>274.131714</v>
      </c>
      <c r="T220" s="13" t="n">
        <v>280.396088</v>
      </c>
      <c r="U220" s="13" t="n">
        <v>284.848969</v>
      </c>
      <c r="V220" s="13" t="n">
        <v>288.855927</v>
      </c>
      <c r="W220" s="13" t="n">
        <v>293.914886</v>
      </c>
      <c r="X220" s="13" t="n">
        <v>298.979675</v>
      </c>
      <c r="Y220" s="13" t="n">
        <v>302.955292</v>
      </c>
      <c r="Z220" s="13" t="n">
        <v>307.284393</v>
      </c>
      <c r="AA220" s="13" t="n">
        <v>311.610199</v>
      </c>
      <c r="AB220" s="13" t="n">
        <v>314.692261</v>
      </c>
      <c r="AC220" s="13" t="n">
        <v>318.244995</v>
      </c>
      <c r="AD220" s="13" t="n">
        <v>323.402191</v>
      </c>
      <c r="AE220" s="13" t="n">
        <v>328.129791</v>
      </c>
      <c r="AF220" s="13" t="n">
        <v>332.46933</v>
      </c>
      <c r="AG220" s="13" t="n">
        <v>335.552246</v>
      </c>
      <c r="AH220" s="13" t="n">
        <v>337.728638</v>
      </c>
      <c r="AI220" s="13" t="n">
        <v>341.476562</v>
      </c>
      <c r="AJ220" s="13" t="n">
        <v>344.507355</v>
      </c>
      <c r="AK220" s="5" t="n">
        <v>0.012771</v>
      </c>
    </row>
    <row r="221" ht="15" customHeight="1">
      <c r="B221" s="4" t="inlineStr">
        <is>
          <t xml:space="preserve">    Medium</t>
        </is>
      </c>
    </row>
    <row r="222" ht="15" customHeight="1">
      <c r="A222" s="25" t="inlineStr">
        <is>
          <t>FTE000:oa_Diesel</t>
        </is>
      </c>
      <c r="B222" s="7" t="inlineStr">
        <is>
          <t xml:space="preserve">      Diesel</t>
        </is>
      </c>
      <c r="C222" s="13" t="n">
        <v>102.678886</v>
      </c>
      <c r="D222" s="13" t="n">
        <v>112.08947</v>
      </c>
      <c r="E222" s="13" t="n">
        <v>122.477646</v>
      </c>
      <c r="F222" s="13" t="n">
        <v>116.882401</v>
      </c>
      <c r="G222" s="13" t="n">
        <v>113.68174</v>
      </c>
      <c r="H222" s="13" t="n">
        <v>125.006111</v>
      </c>
      <c r="I222" s="13" t="n">
        <v>124.908951</v>
      </c>
      <c r="J222" s="13" t="n">
        <v>122.507385</v>
      </c>
      <c r="K222" s="13" t="n">
        <v>123.097153</v>
      </c>
      <c r="L222" s="13" t="n">
        <v>124.724144</v>
      </c>
      <c r="M222" s="13" t="n">
        <v>126.084808</v>
      </c>
      <c r="N222" s="13" t="n">
        <v>126.489594</v>
      </c>
      <c r="O222" s="13" t="n">
        <v>128.130203</v>
      </c>
      <c r="P222" s="13" t="n">
        <v>131.307388</v>
      </c>
      <c r="Q222" s="13" t="n">
        <v>134.634995</v>
      </c>
      <c r="R222" s="13" t="n">
        <v>137.835022</v>
      </c>
      <c r="S222" s="13" t="n">
        <v>141.789993</v>
      </c>
      <c r="T222" s="13" t="n">
        <v>146.631668</v>
      </c>
      <c r="U222" s="13" t="n">
        <v>149.532333</v>
      </c>
      <c r="V222" s="13" t="n">
        <v>152.040543</v>
      </c>
      <c r="W222" s="13" t="n">
        <v>156.287781</v>
      </c>
      <c r="X222" s="13" t="n">
        <v>161.338181</v>
      </c>
      <c r="Y222" s="13" t="n">
        <v>165.920456</v>
      </c>
      <c r="Z222" s="13" t="n">
        <v>170.20137</v>
      </c>
      <c r="AA222" s="13" t="n">
        <v>174.82045</v>
      </c>
      <c r="AB222" s="13" t="n">
        <v>179.925171</v>
      </c>
      <c r="AC222" s="13" t="n">
        <v>185.490997</v>
      </c>
      <c r="AD222" s="13" t="n">
        <v>190.486557</v>
      </c>
      <c r="AE222" s="13" t="n">
        <v>195.683685</v>
      </c>
      <c r="AF222" s="13" t="n">
        <v>199.611481</v>
      </c>
      <c r="AG222" s="13" t="n">
        <v>204.057678</v>
      </c>
      <c r="AH222" s="13" t="n">
        <v>207.808624</v>
      </c>
      <c r="AI222" s="13" t="n">
        <v>211.807816</v>
      </c>
      <c r="AJ222" s="13" t="n">
        <v>215.810089</v>
      </c>
      <c r="AK222" s="5" t="n">
        <v>0.020683</v>
      </c>
    </row>
    <row r="223" ht="15" customHeight="1">
      <c r="A223" s="25" t="inlineStr">
        <is>
          <t>FTE000:oa_Gasoline</t>
        </is>
      </c>
      <c r="B223" s="7" t="inlineStr">
        <is>
          <t xml:space="preserve">      Motor Gasoline</t>
        </is>
      </c>
      <c r="C223" s="13" t="n">
        <v>52.390663</v>
      </c>
      <c r="D223" s="13" t="n">
        <v>56.706177</v>
      </c>
      <c r="E223" s="13" t="n">
        <v>61.993694</v>
      </c>
      <c r="F223" s="13" t="n">
        <v>59.119225</v>
      </c>
      <c r="G223" s="13" t="n">
        <v>57.506077</v>
      </c>
      <c r="H223" s="13" t="n">
        <v>62.707127</v>
      </c>
      <c r="I223" s="13" t="n">
        <v>63.158401</v>
      </c>
      <c r="J223" s="13" t="n">
        <v>62.70887</v>
      </c>
      <c r="K223" s="13" t="n">
        <v>63.549809</v>
      </c>
      <c r="L223" s="13" t="n">
        <v>64.551338</v>
      </c>
      <c r="M223" s="13" t="n">
        <v>65.24400300000001</v>
      </c>
      <c r="N223" s="13" t="n">
        <v>65.81780999999999</v>
      </c>
      <c r="O223" s="13" t="n">
        <v>66.897507</v>
      </c>
      <c r="P223" s="13" t="n">
        <v>68.58168000000001</v>
      </c>
      <c r="Q223" s="13" t="n">
        <v>70.206841</v>
      </c>
      <c r="R223" s="13" t="n">
        <v>71.66490899999999</v>
      </c>
      <c r="S223" s="13" t="n">
        <v>73.352341</v>
      </c>
      <c r="T223" s="13" t="n">
        <v>75.439644</v>
      </c>
      <c r="U223" s="13" t="n">
        <v>76.50975</v>
      </c>
      <c r="V223" s="13" t="n">
        <v>77.365303</v>
      </c>
      <c r="W223" s="13" t="n">
        <v>79.08891300000001</v>
      </c>
      <c r="X223" s="13" t="n">
        <v>81.19235999999999</v>
      </c>
      <c r="Y223" s="13" t="n">
        <v>83.03288999999999</v>
      </c>
      <c r="Z223" s="13" t="n">
        <v>84.62284099999999</v>
      </c>
      <c r="AA223" s="13" t="n">
        <v>86.247192</v>
      </c>
      <c r="AB223" s="13" t="n">
        <v>88.06551399999999</v>
      </c>
      <c r="AC223" s="13" t="n">
        <v>90.052589</v>
      </c>
      <c r="AD223" s="13" t="n">
        <v>91.710548</v>
      </c>
      <c r="AE223" s="13" t="n">
        <v>93.41512299999999</v>
      </c>
      <c r="AF223" s="13" t="n">
        <v>94.46099100000001</v>
      </c>
      <c r="AG223" s="13" t="n">
        <v>95.708344</v>
      </c>
      <c r="AH223" s="13" t="n">
        <v>96.57538599999999</v>
      </c>
      <c r="AI223" s="13" t="n">
        <v>97.50907100000001</v>
      </c>
      <c r="AJ223" s="13" t="n">
        <v>98.468689</v>
      </c>
      <c r="AK223" s="5" t="n">
        <v>0.017395</v>
      </c>
    </row>
    <row r="224" ht="15" customHeight="1">
      <c r="A224" s="25" t="inlineStr">
        <is>
          <t>FTE000:oa_LiquefiedPetr</t>
        </is>
      </c>
      <c r="B224" s="7" t="inlineStr">
        <is>
          <t xml:space="preserve">      Propane</t>
        </is>
      </c>
      <c r="C224" s="13" t="n">
        <v>0.130766</v>
      </c>
      <c r="D224" s="13" t="n">
        <v>0.245697</v>
      </c>
      <c r="E224" s="13" t="n">
        <v>0.267554</v>
      </c>
      <c r="F224" s="13" t="n">
        <v>0.254594</v>
      </c>
      <c r="G224" s="13" t="n">
        <v>0.247206</v>
      </c>
      <c r="H224" s="13" t="n">
        <v>0.270871</v>
      </c>
      <c r="I224" s="13" t="n">
        <v>0.271517</v>
      </c>
      <c r="J224" s="13" t="n">
        <v>0.268049</v>
      </c>
      <c r="K224" s="13" t="n">
        <v>0.271062</v>
      </c>
      <c r="L224" s="13" t="n">
        <v>0.276284</v>
      </c>
      <c r="M224" s="13" t="n">
        <v>0.281165</v>
      </c>
      <c r="N224" s="13" t="n">
        <v>0.285281</v>
      </c>
      <c r="O224" s="13" t="n">
        <v>0.293168</v>
      </c>
      <c r="P224" s="13" t="n">
        <v>0.30476</v>
      </c>
      <c r="Q224" s="13" t="n">
        <v>0.317026</v>
      </c>
      <c r="R224" s="13" t="n">
        <v>0.330118</v>
      </c>
      <c r="S224" s="13" t="n">
        <v>0.34764</v>
      </c>
      <c r="T224" s="13" t="n">
        <v>0.368108</v>
      </c>
      <c r="U224" s="13" t="n">
        <v>0.384863</v>
      </c>
      <c r="V224" s="13" t="n">
        <v>0.403038</v>
      </c>
      <c r="W224" s="13" t="n">
        <v>0.426734</v>
      </c>
      <c r="X224" s="13" t="n">
        <v>0.453777</v>
      </c>
      <c r="Y224" s="13" t="n">
        <v>0.480733</v>
      </c>
      <c r="Z224" s="13" t="n">
        <v>0.507887</v>
      </c>
      <c r="AA224" s="13" t="n">
        <v>0.53709</v>
      </c>
      <c r="AB224" s="13" t="n">
        <v>0.569133</v>
      </c>
      <c r="AC224" s="13" t="n">
        <v>0.604121</v>
      </c>
      <c r="AD224" s="13" t="n">
        <v>0.63879</v>
      </c>
      <c r="AE224" s="13" t="n">
        <v>0.675697</v>
      </c>
      <c r="AF224" s="13" t="n">
        <v>0.709736</v>
      </c>
      <c r="AG224" s="13" t="n">
        <v>0.747116</v>
      </c>
      <c r="AH224" s="13" t="n">
        <v>0.783487</v>
      </c>
      <c r="AI224" s="13" t="n">
        <v>0.822339</v>
      </c>
      <c r="AJ224" s="13" t="n">
        <v>0.862838</v>
      </c>
      <c r="AK224" s="5" t="n">
        <v>0.040035</v>
      </c>
    </row>
    <row r="225" ht="15" customHeight="1">
      <c r="A225" s="25" t="inlineStr">
        <is>
          <t>FTE000:oa_CompressedNat</t>
        </is>
      </c>
      <c r="B225" s="7" t="inlineStr">
        <is>
          <t xml:space="preserve">      Compressed/Liquefied Natural Gas</t>
        </is>
      </c>
      <c r="C225" s="13" t="n">
        <v>0.021941</v>
      </c>
      <c r="D225" s="13" t="n">
        <v>0.475611</v>
      </c>
      <c r="E225" s="13" t="n">
        <v>0.519941</v>
      </c>
      <c r="F225" s="13" t="n">
        <v>0.49647</v>
      </c>
      <c r="G225" s="13" t="n">
        <v>0.483757</v>
      </c>
      <c r="H225" s="13" t="n">
        <v>0.531527</v>
      </c>
      <c r="I225" s="13" t="n">
        <v>0.533716</v>
      </c>
      <c r="J225" s="13" t="n">
        <v>0.526922</v>
      </c>
      <c r="K225" s="13" t="n">
        <v>0.5331090000000001</v>
      </c>
      <c r="L225" s="13" t="n">
        <v>0.542961</v>
      </c>
      <c r="M225" s="13" t="n">
        <v>0.551531</v>
      </c>
      <c r="N225" s="13" t="n">
        <v>0.558798</v>
      </c>
      <c r="O225" s="13" t="n">
        <v>0.571707</v>
      </c>
      <c r="P225" s="13" t="n">
        <v>0.592906</v>
      </c>
      <c r="Q225" s="13" t="n">
        <v>0.6153920000000001</v>
      </c>
      <c r="R225" s="13" t="n">
        <v>0.63812</v>
      </c>
      <c r="S225" s="13" t="n">
        <v>0.664531</v>
      </c>
      <c r="T225" s="13" t="n">
        <v>0.695831</v>
      </c>
      <c r="U225" s="13" t="n">
        <v>0.720679</v>
      </c>
      <c r="V225" s="13" t="n">
        <v>0.745667</v>
      </c>
      <c r="W225" s="13" t="n">
        <v>0.781125</v>
      </c>
      <c r="X225" s="13" t="n">
        <v>0.82441</v>
      </c>
      <c r="Y225" s="13" t="n">
        <v>0.867851</v>
      </c>
      <c r="Z225" s="13" t="n">
        <v>0.911808</v>
      </c>
      <c r="AA225" s="13" t="n">
        <v>0.958773</v>
      </c>
      <c r="AB225" s="13" t="n">
        <v>1.010965</v>
      </c>
      <c r="AC225" s="13" t="n">
        <v>1.074079</v>
      </c>
      <c r="AD225" s="13" t="n">
        <v>1.135987</v>
      </c>
      <c r="AE225" s="13" t="n">
        <v>1.198664</v>
      </c>
      <c r="AF225" s="13" t="n">
        <v>1.257502</v>
      </c>
      <c r="AG225" s="13" t="n">
        <v>1.315462</v>
      </c>
      <c r="AH225" s="13" t="n">
        <v>1.373788</v>
      </c>
      <c r="AI225" s="13" t="n">
        <v>1.43276</v>
      </c>
      <c r="AJ225" s="13" t="n">
        <v>1.487868</v>
      </c>
      <c r="AK225" s="5" t="n">
        <v>0.036283</v>
      </c>
    </row>
    <row r="226" ht="15" customHeight="1">
      <c r="A226" s="25" t="inlineStr">
        <is>
          <t>FTE000:oa_ethanolflex</t>
        </is>
      </c>
      <c r="B226" s="7" t="inlineStr">
        <is>
          <t xml:space="preserve">      Ethanol-Flex Fuel</t>
        </is>
      </c>
      <c r="C226" s="13" t="n">
        <v>3.650591</v>
      </c>
      <c r="D226" s="13" t="n">
        <v>4.018538</v>
      </c>
      <c r="E226" s="13" t="n">
        <v>4.365255</v>
      </c>
      <c r="F226" s="13" t="n">
        <v>4.143486</v>
      </c>
      <c r="G226" s="13" t="n">
        <v>4.013189</v>
      </c>
      <c r="H226" s="13" t="n">
        <v>4.395324</v>
      </c>
      <c r="I226" s="13" t="n">
        <v>4.406246</v>
      </c>
      <c r="J226" s="13" t="n">
        <v>4.352202</v>
      </c>
      <c r="K226" s="13" t="n">
        <v>4.42675</v>
      </c>
      <c r="L226" s="13" t="n">
        <v>4.534857</v>
      </c>
      <c r="M226" s="13" t="n">
        <v>4.666733</v>
      </c>
      <c r="N226" s="13" t="n">
        <v>4.783873</v>
      </c>
      <c r="O226" s="13" t="n">
        <v>4.974662</v>
      </c>
      <c r="P226" s="13" t="n">
        <v>5.259321</v>
      </c>
      <c r="Q226" s="13" t="n">
        <v>5.559732</v>
      </c>
      <c r="R226" s="13" t="n">
        <v>5.865938</v>
      </c>
      <c r="S226" s="13" t="n">
        <v>6.214755</v>
      </c>
      <c r="T226" s="13" t="n">
        <v>6.618474</v>
      </c>
      <c r="U226" s="13" t="n">
        <v>6.951038</v>
      </c>
      <c r="V226" s="13" t="n">
        <v>7.279302</v>
      </c>
      <c r="W226" s="13" t="n">
        <v>7.707266</v>
      </c>
      <c r="X226" s="13" t="n">
        <v>8.195688000000001</v>
      </c>
      <c r="Y226" s="13" t="n">
        <v>8.682556</v>
      </c>
      <c r="Z226" s="13" t="n">
        <v>9.172973000000001</v>
      </c>
      <c r="AA226" s="13" t="n">
        <v>9.700424</v>
      </c>
      <c r="AB226" s="13" t="n">
        <v>10.279139</v>
      </c>
      <c r="AC226" s="13" t="n">
        <v>10.911072</v>
      </c>
      <c r="AD226" s="13" t="n">
        <v>11.537218</v>
      </c>
      <c r="AE226" s="13" t="n">
        <v>12.203803</v>
      </c>
      <c r="AF226" s="13" t="n">
        <v>12.81859</v>
      </c>
      <c r="AG226" s="13" t="n">
        <v>13.493717</v>
      </c>
      <c r="AH226" s="13" t="n">
        <v>14.150603</v>
      </c>
      <c r="AI226" s="13" t="n">
        <v>14.852321</v>
      </c>
      <c r="AJ226" s="13" t="n">
        <v>15.510106</v>
      </c>
      <c r="AK226" s="5" t="n">
        <v>0.043109</v>
      </c>
    </row>
    <row r="227" ht="15" customHeight="1">
      <c r="A227" s="25" t="inlineStr">
        <is>
          <t>FTE000:oa_electric</t>
        </is>
      </c>
      <c r="B227" s="7" t="inlineStr">
        <is>
          <t xml:space="preserve">      Electric</t>
        </is>
      </c>
      <c r="C227" s="13" t="n">
        <v>0</v>
      </c>
      <c r="D227" s="13" t="n">
        <v>1.10445</v>
      </c>
      <c r="E227" s="13" t="n">
        <v>1.243613</v>
      </c>
      <c r="F227" s="13" t="n">
        <v>1.222533</v>
      </c>
      <c r="G227" s="13" t="n">
        <v>1.225242</v>
      </c>
      <c r="H227" s="13" t="n">
        <v>1.384479</v>
      </c>
      <c r="I227" s="13" t="n">
        <v>1.429461</v>
      </c>
      <c r="J227" s="13" t="n">
        <v>1.450899</v>
      </c>
      <c r="K227" s="13" t="n">
        <v>1.507132</v>
      </c>
      <c r="L227" s="13" t="n">
        <v>1.575487</v>
      </c>
      <c r="M227" s="13" t="n">
        <v>1.642029</v>
      </c>
      <c r="N227" s="13" t="n">
        <v>1.701812</v>
      </c>
      <c r="O227" s="13" t="n">
        <v>1.779917</v>
      </c>
      <c r="P227" s="13" t="n">
        <v>1.881767</v>
      </c>
      <c r="Q227" s="13" t="n">
        <v>1.989254</v>
      </c>
      <c r="R227" s="13" t="n">
        <v>2.098813</v>
      </c>
      <c r="S227" s="13" t="n">
        <v>2.223619</v>
      </c>
      <c r="T227" s="13" t="n">
        <v>2.368068</v>
      </c>
      <c r="U227" s="13" t="n">
        <v>2.487058</v>
      </c>
      <c r="V227" s="13" t="n">
        <v>2.60451</v>
      </c>
      <c r="W227" s="13" t="n">
        <v>2.757634</v>
      </c>
      <c r="X227" s="13" t="n">
        <v>2.93239</v>
      </c>
      <c r="Y227" s="13" t="n">
        <v>3.10659</v>
      </c>
      <c r="Z227" s="13" t="n">
        <v>3.282059</v>
      </c>
      <c r="AA227" s="13" t="n">
        <v>3.470779</v>
      </c>
      <c r="AB227" s="13" t="n">
        <v>3.677841</v>
      </c>
      <c r="AC227" s="13" t="n">
        <v>3.903945</v>
      </c>
      <c r="AD227" s="13" t="n">
        <v>4.127978</v>
      </c>
      <c r="AE227" s="13" t="n">
        <v>4.36648</v>
      </c>
      <c r="AF227" s="13" t="n">
        <v>4.586449</v>
      </c>
      <c r="AG227" s="13" t="n">
        <v>4.828006</v>
      </c>
      <c r="AH227" s="13" t="n">
        <v>5.063038</v>
      </c>
      <c r="AI227" s="13" t="n">
        <v>5.314111</v>
      </c>
      <c r="AJ227" s="13" t="n">
        <v>5.57582</v>
      </c>
      <c r="AK227" s="5" t="n">
        <v>0.051898</v>
      </c>
    </row>
    <row r="228" ht="15" customHeight="1">
      <c r="A228" s="25" t="inlineStr">
        <is>
          <t>FTE000:oa_plugindiesel</t>
        </is>
      </c>
      <c r="B228" s="7" t="inlineStr">
        <is>
          <t xml:space="preserve">      Plug-in Diesel Hybrid</t>
        </is>
      </c>
      <c r="C228" s="13" t="n">
        <v>0</v>
      </c>
      <c r="D228" s="13" t="n">
        <v>0.466672</v>
      </c>
      <c r="E228" s="13" t="n">
        <v>0.525473</v>
      </c>
      <c r="F228" s="13" t="n">
        <v>0.516566</v>
      </c>
      <c r="G228" s="13" t="n">
        <v>0.517711</v>
      </c>
      <c r="H228" s="13" t="n">
        <v>0.584994</v>
      </c>
      <c r="I228" s="13" t="n">
        <v>0.604001</v>
      </c>
      <c r="J228" s="13" t="n">
        <v>0.61306</v>
      </c>
      <c r="K228" s="13" t="n">
        <v>0.6368200000000001</v>
      </c>
      <c r="L228" s="13" t="n">
        <v>0.665703</v>
      </c>
      <c r="M228" s="13" t="n">
        <v>0.693819</v>
      </c>
      <c r="N228" s="13" t="n">
        <v>0.7190800000000001</v>
      </c>
      <c r="O228" s="13" t="n">
        <v>0.752082</v>
      </c>
      <c r="P228" s="13" t="n">
        <v>0.795118</v>
      </c>
      <c r="Q228" s="13" t="n">
        <v>0.840535</v>
      </c>
      <c r="R228" s="13" t="n">
        <v>0.8868279999999999</v>
      </c>
      <c r="S228" s="13" t="n">
        <v>0.939563</v>
      </c>
      <c r="T228" s="13" t="n">
        <v>1.000598</v>
      </c>
      <c r="U228" s="13" t="n">
        <v>1.050876</v>
      </c>
      <c r="V228" s="13" t="n">
        <v>1.100504</v>
      </c>
      <c r="W228" s="13" t="n">
        <v>1.165204</v>
      </c>
      <c r="X228" s="13" t="n">
        <v>1.239045</v>
      </c>
      <c r="Y228" s="13" t="n">
        <v>1.312651</v>
      </c>
      <c r="Z228" s="13" t="n">
        <v>1.386793</v>
      </c>
      <c r="AA228" s="13" t="n">
        <v>1.466535</v>
      </c>
      <c r="AB228" s="13" t="n">
        <v>1.554027</v>
      </c>
      <c r="AC228" s="13" t="n">
        <v>1.649564</v>
      </c>
      <c r="AD228" s="13" t="n">
        <v>1.744227</v>
      </c>
      <c r="AE228" s="13" t="n">
        <v>1.845002</v>
      </c>
      <c r="AF228" s="13" t="n">
        <v>1.937948</v>
      </c>
      <c r="AG228" s="13" t="n">
        <v>2.040015</v>
      </c>
      <c r="AH228" s="13" t="n">
        <v>2.139325</v>
      </c>
      <c r="AI228" s="13" t="n">
        <v>2.245412</v>
      </c>
      <c r="AJ228" s="13" t="n">
        <v>2.355994</v>
      </c>
      <c r="AK228" s="5" t="n">
        <v>0.051898</v>
      </c>
    </row>
    <row r="229" ht="15" customHeight="1">
      <c r="A229" s="25" t="inlineStr">
        <is>
          <t>FTE000:oa_plugingasolin</t>
        </is>
      </c>
      <c r="B229" s="7" t="inlineStr">
        <is>
          <t xml:space="preserve">      Plug-in Gasoline Hybrid</t>
        </is>
      </c>
      <c r="C229" s="13" t="n">
        <v>0</v>
      </c>
      <c r="D229" s="13" t="n">
        <v>0.384858</v>
      </c>
      <c r="E229" s="13" t="n">
        <v>0.433351</v>
      </c>
      <c r="F229" s="13" t="n">
        <v>0.426006</v>
      </c>
      <c r="G229" s="13" t="n">
        <v>0.42695</v>
      </c>
      <c r="H229" s="13" t="n">
        <v>0.482438</v>
      </c>
      <c r="I229" s="13" t="n">
        <v>0.498112</v>
      </c>
      <c r="J229" s="13" t="n">
        <v>0.505583</v>
      </c>
      <c r="K229" s="13" t="n">
        <v>0.525178</v>
      </c>
      <c r="L229" s="13" t="n">
        <v>0.548997</v>
      </c>
      <c r="M229" s="13" t="n">
        <v>0.572184</v>
      </c>
      <c r="N229" s="13" t="n">
        <v>0.593016</v>
      </c>
      <c r="O229" s="13" t="n">
        <v>0.620233</v>
      </c>
      <c r="P229" s="13" t="n">
        <v>0.655724</v>
      </c>
      <c r="Q229" s="13" t="n">
        <v>0.693179</v>
      </c>
      <c r="R229" s="13" t="n">
        <v>0.731356</v>
      </c>
      <c r="S229" s="13" t="n">
        <v>0.774846</v>
      </c>
      <c r="T229" s="13" t="n">
        <v>0.8251810000000001</v>
      </c>
      <c r="U229" s="13" t="n">
        <v>0.866644</v>
      </c>
      <c r="V229" s="13" t="n">
        <v>0.907572</v>
      </c>
      <c r="W229" s="13" t="n">
        <v>0.96093</v>
      </c>
      <c r="X229" s="13" t="n">
        <v>1.021825</v>
      </c>
      <c r="Y229" s="13" t="n">
        <v>1.082527</v>
      </c>
      <c r="Z229" s="13" t="n">
        <v>1.143671</v>
      </c>
      <c r="AA229" s="13" t="n">
        <v>1.209433</v>
      </c>
      <c r="AB229" s="13" t="n">
        <v>1.281586</v>
      </c>
      <c r="AC229" s="13" t="n">
        <v>1.360375</v>
      </c>
      <c r="AD229" s="13" t="n">
        <v>1.438442</v>
      </c>
      <c r="AE229" s="13" t="n">
        <v>1.52155</v>
      </c>
      <c r="AF229" s="13" t="n">
        <v>1.598201</v>
      </c>
      <c r="AG229" s="13" t="n">
        <v>1.682375</v>
      </c>
      <c r="AH229" s="13" t="n">
        <v>1.764274</v>
      </c>
      <c r="AI229" s="13" t="n">
        <v>1.851763</v>
      </c>
      <c r="AJ229" s="13" t="n">
        <v>1.942959</v>
      </c>
      <c r="AK229" s="5" t="n">
        <v>0.051898</v>
      </c>
    </row>
    <row r="230" ht="15" customHeight="1">
      <c r="A230" s="25" t="inlineStr">
        <is>
          <t>FTE000:oa_fuelcell</t>
        </is>
      </c>
      <c r="B230" s="7" t="inlineStr">
        <is>
          <t xml:space="preserve">      Fuel Cell</t>
        </is>
      </c>
      <c r="C230" s="13" t="n">
        <v>0</v>
      </c>
      <c r="D230" s="13" t="n">
        <v>0.660824</v>
      </c>
      <c r="E230" s="13" t="n">
        <v>0.744089</v>
      </c>
      <c r="F230" s="13" t="n">
        <v>0.731477</v>
      </c>
      <c r="G230" s="13" t="n">
        <v>0.733098</v>
      </c>
      <c r="H230" s="13" t="n">
        <v>0.828373</v>
      </c>
      <c r="I230" s="13" t="n">
        <v>0.855288</v>
      </c>
      <c r="J230" s="13" t="n">
        <v>0.868115</v>
      </c>
      <c r="K230" s="13" t="n">
        <v>0.90176</v>
      </c>
      <c r="L230" s="13" t="n">
        <v>0.9426600000000001</v>
      </c>
      <c r="M230" s="13" t="n">
        <v>0.982473</v>
      </c>
      <c r="N230" s="13" t="n">
        <v>1.018243</v>
      </c>
      <c r="O230" s="13" t="n">
        <v>1.064976</v>
      </c>
      <c r="P230" s="13" t="n">
        <v>1.125915</v>
      </c>
      <c r="Q230" s="13" t="n">
        <v>1.190228</v>
      </c>
      <c r="R230" s="13" t="n">
        <v>1.25578</v>
      </c>
      <c r="S230" s="13" t="n">
        <v>1.330455</v>
      </c>
      <c r="T230" s="13" t="n">
        <v>1.416883</v>
      </c>
      <c r="U230" s="13" t="n">
        <v>1.488078</v>
      </c>
      <c r="V230" s="13" t="n">
        <v>1.558353</v>
      </c>
      <c r="W230" s="13" t="n">
        <v>1.649971</v>
      </c>
      <c r="X230" s="13" t="n">
        <v>1.754533</v>
      </c>
      <c r="Y230" s="13" t="n">
        <v>1.858762</v>
      </c>
      <c r="Z230" s="13" t="n">
        <v>1.96375</v>
      </c>
      <c r="AA230" s="13" t="n">
        <v>2.076667</v>
      </c>
      <c r="AB230" s="13" t="n">
        <v>2.200558</v>
      </c>
      <c r="AC230" s="13" t="n">
        <v>2.335843</v>
      </c>
      <c r="AD230" s="13" t="n">
        <v>2.469888</v>
      </c>
      <c r="AE230" s="13" t="n">
        <v>2.61259</v>
      </c>
      <c r="AF230" s="13" t="n">
        <v>2.744203</v>
      </c>
      <c r="AG230" s="13" t="n">
        <v>2.888735</v>
      </c>
      <c r="AH230" s="13" t="n">
        <v>3.029361</v>
      </c>
      <c r="AI230" s="13" t="n">
        <v>3.179585</v>
      </c>
      <c r="AJ230" s="13" t="n">
        <v>3.336173</v>
      </c>
      <c r="AK230" s="5" t="n">
        <v>0.051898</v>
      </c>
    </row>
    <row r="231" ht="15" customHeight="1">
      <c r="A231" s="25" t="inlineStr">
        <is>
          <t>FTE000:oa_MediumSubtota</t>
        </is>
      </c>
      <c r="B231" s="7" t="inlineStr">
        <is>
          <t xml:space="preserve">        Medium Subtotal</t>
        </is>
      </c>
      <c r="C231" s="13" t="n">
        <v>158.872833</v>
      </c>
      <c r="D231" s="13" t="n">
        <v>176.152252</v>
      </c>
      <c r="E231" s="13" t="n">
        <v>192.570602</v>
      </c>
      <c r="F231" s="13" t="n">
        <v>183.792755</v>
      </c>
      <c r="G231" s="13" t="n">
        <v>178.834961</v>
      </c>
      <c r="H231" s="13" t="n">
        <v>196.191238</v>
      </c>
      <c r="I231" s="13" t="n">
        <v>196.665695</v>
      </c>
      <c r="J231" s="13" t="n">
        <v>193.801102</v>
      </c>
      <c r="K231" s="13" t="n">
        <v>195.448807</v>
      </c>
      <c r="L231" s="13" t="n">
        <v>198.362411</v>
      </c>
      <c r="M231" s="13" t="n">
        <v>200.718765</v>
      </c>
      <c r="N231" s="13" t="n">
        <v>201.967514</v>
      </c>
      <c r="O231" s="13" t="n">
        <v>205.084427</v>
      </c>
      <c r="P231" s="13" t="n">
        <v>210.504578</v>
      </c>
      <c r="Q231" s="13" t="n">
        <v>216.04718</v>
      </c>
      <c r="R231" s="13" t="n">
        <v>221.306885</v>
      </c>
      <c r="S231" s="13" t="n">
        <v>227.637741</v>
      </c>
      <c r="T231" s="13" t="n">
        <v>235.364456</v>
      </c>
      <c r="U231" s="13" t="n">
        <v>239.991287</v>
      </c>
      <c r="V231" s="13" t="n">
        <v>244.004807</v>
      </c>
      <c r="W231" s="13" t="n">
        <v>250.825562</v>
      </c>
      <c r="X231" s="13" t="n">
        <v>258.95224</v>
      </c>
      <c r="Y231" s="13" t="n">
        <v>266.344971</v>
      </c>
      <c r="Z231" s="13" t="n">
        <v>273.193146</v>
      </c>
      <c r="AA231" s="13" t="n">
        <v>280.487366</v>
      </c>
      <c r="AB231" s="13" t="n">
        <v>288.563965</v>
      </c>
      <c r="AC231" s="13" t="n">
        <v>297.382599</v>
      </c>
      <c r="AD231" s="13" t="n">
        <v>305.289612</v>
      </c>
      <c r="AE231" s="13" t="n">
        <v>313.522583</v>
      </c>
      <c r="AF231" s="13" t="n">
        <v>319.725067</v>
      </c>
      <c r="AG231" s="13" t="n">
        <v>326.761475</v>
      </c>
      <c r="AH231" s="13" t="n">
        <v>332.687866</v>
      </c>
      <c r="AI231" s="13" t="n">
        <v>339.015228</v>
      </c>
      <c r="AJ231" s="13" t="n">
        <v>345.350525</v>
      </c>
      <c r="AK231" s="5" t="n">
        <v>0.021261</v>
      </c>
    </row>
    <row r="232" ht="15" customHeight="1">
      <c r="B232" s="4" t="inlineStr">
        <is>
          <t xml:space="preserve">    Heavy</t>
        </is>
      </c>
    </row>
    <row r="233" ht="15" customHeight="1">
      <c r="A233" s="25" t="inlineStr">
        <is>
          <t>FTE000:pa_Diesel</t>
        </is>
      </c>
      <c r="B233" s="7" t="inlineStr">
        <is>
          <t xml:space="preserve">      Diesel</t>
        </is>
      </c>
      <c r="C233" s="13" t="n">
        <v>251.589752</v>
      </c>
      <c r="D233" s="13" t="n">
        <v>271.437134</v>
      </c>
      <c r="E233" s="13" t="n">
        <v>290.170197</v>
      </c>
      <c r="F233" s="13" t="n">
        <v>270.784088</v>
      </c>
      <c r="G233" s="13" t="n">
        <v>257.590759</v>
      </c>
      <c r="H233" s="13" t="n">
        <v>276.233063</v>
      </c>
      <c r="I233" s="13" t="n">
        <v>270.664093</v>
      </c>
      <c r="J233" s="13" t="n">
        <v>260.696564</v>
      </c>
      <c r="K233" s="13" t="n">
        <v>256.949829</v>
      </c>
      <c r="L233" s="13" t="n">
        <v>254.823029</v>
      </c>
      <c r="M233" s="13" t="n">
        <v>251.940247</v>
      </c>
      <c r="N233" s="13" t="n">
        <v>247.671631</v>
      </c>
      <c r="O233" s="13" t="n">
        <v>245.643173</v>
      </c>
      <c r="P233" s="13" t="n">
        <v>246.221786</v>
      </c>
      <c r="Q233" s="13" t="n">
        <v>246.736969</v>
      </c>
      <c r="R233" s="13" t="n">
        <v>246.715729</v>
      </c>
      <c r="S233" s="13" t="n">
        <v>247.684174</v>
      </c>
      <c r="T233" s="13" t="n">
        <v>249.910446</v>
      </c>
      <c r="U233" s="13" t="n">
        <v>248.610931</v>
      </c>
      <c r="V233" s="13" t="n">
        <v>246.554352</v>
      </c>
      <c r="W233" s="13" t="n">
        <v>247.170883</v>
      </c>
      <c r="X233" s="13" t="n">
        <v>248.803879</v>
      </c>
      <c r="Y233" s="13" t="n">
        <v>249.453537</v>
      </c>
      <c r="Z233" s="13" t="n">
        <v>249.315781</v>
      </c>
      <c r="AA233" s="13" t="n">
        <v>249.345627</v>
      </c>
      <c r="AB233" s="13" t="n">
        <v>249.781479</v>
      </c>
      <c r="AC233" s="13" t="n">
        <v>250.558441</v>
      </c>
      <c r="AD233" s="13" t="n">
        <v>250.288544</v>
      </c>
      <c r="AE233" s="13" t="n">
        <v>250.047333</v>
      </c>
      <c r="AF233" s="13" t="n">
        <v>248.142746</v>
      </c>
      <c r="AG233" s="13" t="n">
        <v>246.771835</v>
      </c>
      <c r="AH233" s="13" t="n">
        <v>244.430176</v>
      </c>
      <c r="AI233" s="13" t="n">
        <v>242.585632</v>
      </c>
      <c r="AJ233" s="13" t="n">
        <v>240.686859</v>
      </c>
      <c r="AK233" s="5" t="n">
        <v>-0.00375</v>
      </c>
    </row>
    <row r="234" ht="15" customHeight="1">
      <c r="A234" s="25" t="inlineStr">
        <is>
          <t>FTE000:pa_Gasoline</t>
        </is>
      </c>
      <c r="B234" s="7" t="inlineStr">
        <is>
          <t xml:space="preserve">      Motor Gasoline</t>
        </is>
      </c>
      <c r="C234" s="13" t="n">
        <v>0.538906</v>
      </c>
      <c r="D234" s="13" t="n">
        <v>0.415493</v>
      </c>
      <c r="E234" s="13" t="n">
        <v>0.443686</v>
      </c>
      <c r="F234" s="13" t="n">
        <v>0.41369</v>
      </c>
      <c r="G234" s="13" t="n">
        <v>0.393286</v>
      </c>
      <c r="H234" s="13" t="n">
        <v>0.421589</v>
      </c>
      <c r="I234" s="13" t="n">
        <v>0.412984</v>
      </c>
      <c r="J234" s="13" t="n">
        <v>0.397735</v>
      </c>
      <c r="K234" s="13" t="n">
        <v>0.392049</v>
      </c>
      <c r="L234" s="13" t="n">
        <v>0.388928</v>
      </c>
      <c r="M234" s="13" t="n">
        <v>0.384707</v>
      </c>
      <c r="N234" s="13" t="n">
        <v>0.378429</v>
      </c>
      <c r="O234" s="13" t="n">
        <v>0.375682</v>
      </c>
      <c r="P234" s="13" t="n">
        <v>0.377014</v>
      </c>
      <c r="Q234" s="13" t="n">
        <v>0.378331</v>
      </c>
      <c r="R234" s="13" t="n">
        <v>0.378934</v>
      </c>
      <c r="S234" s="13" t="n">
        <v>0.381129</v>
      </c>
      <c r="T234" s="13" t="n">
        <v>0.385337</v>
      </c>
      <c r="U234" s="13" t="n">
        <v>0.384218</v>
      </c>
      <c r="V234" s="13" t="n">
        <v>0.382006</v>
      </c>
      <c r="W234" s="13" t="n">
        <v>0.384006</v>
      </c>
      <c r="X234" s="13" t="n">
        <v>0.387688</v>
      </c>
      <c r="Y234" s="13" t="n">
        <v>0.389946</v>
      </c>
      <c r="Z234" s="13" t="n">
        <v>0.391133</v>
      </c>
      <c r="AA234" s="13" t="n">
        <v>0.392697</v>
      </c>
      <c r="AB234" s="13" t="n">
        <v>0.395066</v>
      </c>
      <c r="AC234" s="13" t="n">
        <v>0.398123</v>
      </c>
      <c r="AD234" s="13" t="n">
        <v>0.399645</v>
      </c>
      <c r="AE234" s="13" t="n">
        <v>0.401308</v>
      </c>
      <c r="AF234" s="13" t="n">
        <v>0.400144</v>
      </c>
      <c r="AG234" s="13" t="n">
        <v>0.399834</v>
      </c>
      <c r="AH234" s="13" t="n">
        <v>0.397992</v>
      </c>
      <c r="AI234" s="13" t="n">
        <v>0.396479</v>
      </c>
      <c r="AJ234" s="13" t="n">
        <v>0.394819</v>
      </c>
      <c r="AK234" s="5" t="n">
        <v>-0.001594</v>
      </c>
    </row>
    <row r="235" ht="15" customHeight="1">
      <c r="A235" s="25" t="inlineStr">
        <is>
          <t>FTE000:pa_LiquefiedPetr</t>
        </is>
      </c>
      <c r="B235" s="7" t="inlineStr">
        <is>
          <t xml:space="preserve">      Propane</t>
        </is>
      </c>
      <c r="C235" s="13" t="n">
        <v>0.246971</v>
      </c>
      <c r="D235" s="13" t="n">
        <v>0.306732</v>
      </c>
      <c r="E235" s="13" t="n">
        <v>0.32075</v>
      </c>
      <c r="F235" s="13" t="n">
        <v>0.293004</v>
      </c>
      <c r="G235" s="13" t="n">
        <v>0.273046</v>
      </c>
      <c r="H235" s="13" t="n">
        <v>0.287062</v>
      </c>
      <c r="I235" s="13" t="n">
        <v>0.275942</v>
      </c>
      <c r="J235" s="13" t="n">
        <v>0.260931</v>
      </c>
      <c r="K235" s="13" t="n">
        <v>0.252682</v>
      </c>
      <c r="L235" s="13" t="n">
        <v>0.246418</v>
      </c>
      <c r="M235" s="13" t="n">
        <v>0.239761</v>
      </c>
      <c r="N235" s="13" t="n">
        <v>0.232146</v>
      </c>
      <c r="O235" s="13" t="n">
        <v>0.226996</v>
      </c>
      <c r="P235" s="13" t="n">
        <v>0.224532</v>
      </c>
      <c r="Q235" s="13" t="n">
        <v>0.222241</v>
      </c>
      <c r="R235" s="13" t="n">
        <v>0.219775</v>
      </c>
      <c r="S235" s="13" t="n">
        <v>0.218414</v>
      </c>
      <c r="T235" s="13" t="n">
        <v>0.218477</v>
      </c>
      <c r="U235" s="13" t="n">
        <v>0.2157</v>
      </c>
      <c r="V235" s="13" t="n">
        <v>0.21283</v>
      </c>
      <c r="W235" s="13" t="n">
        <v>0.213215</v>
      </c>
      <c r="X235" s="13" t="n">
        <v>0.215024</v>
      </c>
      <c r="Y235" s="13" t="n">
        <v>0.216234</v>
      </c>
      <c r="Z235" s="13" t="n">
        <v>0.217304</v>
      </c>
      <c r="AA235" s="13" t="n">
        <v>0.218864</v>
      </c>
      <c r="AB235" s="13" t="n">
        <v>0.221076</v>
      </c>
      <c r="AC235" s="13" t="n">
        <v>0.223937</v>
      </c>
      <c r="AD235" s="13" t="n">
        <v>0.226244</v>
      </c>
      <c r="AE235" s="13" t="n">
        <v>0.228845</v>
      </c>
      <c r="AF235" s="13" t="n">
        <v>0.23004</v>
      </c>
      <c r="AG235" s="13" t="n">
        <v>0.231924</v>
      </c>
      <c r="AH235" s="13" t="n">
        <v>0.233115</v>
      </c>
      <c r="AI235" s="13" t="n">
        <v>0.234584</v>
      </c>
      <c r="AJ235" s="13" t="n">
        <v>0.236254</v>
      </c>
      <c r="AK235" s="5" t="n">
        <v>-0.008125</v>
      </c>
    </row>
    <row r="236" ht="15" customHeight="1">
      <c r="A236" s="25" t="inlineStr">
        <is>
          <t>FTE000:pa_CompressedNat</t>
        </is>
      </c>
      <c r="B236" s="7" t="inlineStr">
        <is>
          <t xml:space="preserve">      Compressed/Liquefied Natural Gas</t>
        </is>
      </c>
      <c r="C236" s="13" t="n">
        <v>4.251536</v>
      </c>
      <c r="D236" s="13" t="n">
        <v>4.483359</v>
      </c>
      <c r="E236" s="13" t="n">
        <v>4.439395</v>
      </c>
      <c r="F236" s="13" t="n">
        <v>3.875452</v>
      </c>
      <c r="G236" s="13" t="n">
        <v>3.489135</v>
      </c>
      <c r="H236" s="13" t="n">
        <v>3.599139</v>
      </c>
      <c r="I236" s="13" t="n">
        <v>3.419322</v>
      </c>
      <c r="J236" s="13" t="n">
        <v>3.229728</v>
      </c>
      <c r="K236" s="13" t="n">
        <v>3.164977</v>
      </c>
      <c r="L236" s="13" t="n">
        <v>3.181757</v>
      </c>
      <c r="M236" s="13" t="n">
        <v>3.224134</v>
      </c>
      <c r="N236" s="13" t="n">
        <v>3.287176</v>
      </c>
      <c r="O236" s="13" t="n">
        <v>3.45173</v>
      </c>
      <c r="P236" s="13" t="n">
        <v>3.711676</v>
      </c>
      <c r="Q236" s="13" t="n">
        <v>4.023491</v>
      </c>
      <c r="R236" s="13" t="n">
        <v>4.396196</v>
      </c>
      <c r="S236" s="13" t="n">
        <v>4.832824</v>
      </c>
      <c r="T236" s="13" t="n">
        <v>5.342043</v>
      </c>
      <c r="U236" s="13" t="n">
        <v>5.845897</v>
      </c>
      <c r="V236" s="13" t="n">
        <v>6.381466</v>
      </c>
      <c r="W236" s="13" t="n">
        <v>7.030205</v>
      </c>
      <c r="X236" s="13" t="n">
        <v>7.773047</v>
      </c>
      <c r="Y236" s="13" t="n">
        <v>8.553466999999999</v>
      </c>
      <c r="Z236" s="13" t="n">
        <v>9.409903</v>
      </c>
      <c r="AA236" s="13" t="n">
        <v>10.345533</v>
      </c>
      <c r="AB236" s="13" t="n">
        <v>11.40413</v>
      </c>
      <c r="AC236" s="13" t="n">
        <v>12.572865</v>
      </c>
      <c r="AD236" s="13" t="n">
        <v>13.77128</v>
      </c>
      <c r="AE236" s="13" t="n">
        <v>15.030869</v>
      </c>
      <c r="AF236" s="13" t="n">
        <v>16.083143</v>
      </c>
      <c r="AG236" s="13" t="n">
        <v>17.164354</v>
      </c>
      <c r="AH236" s="13" t="n">
        <v>18.202267</v>
      </c>
      <c r="AI236" s="13" t="n">
        <v>18.958187</v>
      </c>
      <c r="AJ236" s="13" t="n">
        <v>19.66884</v>
      </c>
      <c r="AK236" s="5" t="n">
        <v>0.047292</v>
      </c>
    </row>
    <row r="237" ht="15" customHeight="1">
      <c r="A237" s="25" t="inlineStr">
        <is>
          <t>FTE000:pa_ethanolflex</t>
        </is>
      </c>
      <c r="B237" s="7" t="inlineStr">
        <is>
          <t xml:space="preserve">      Ethanol-Flex Fuel</t>
        </is>
      </c>
      <c r="C237" s="13" t="n">
        <v>0</v>
      </c>
      <c r="D237" s="13" t="n">
        <v>0</v>
      </c>
      <c r="E237" s="13" t="n">
        <v>0</v>
      </c>
      <c r="F237" s="13" t="n">
        <v>0</v>
      </c>
      <c r="G237" s="13" t="n">
        <v>0</v>
      </c>
      <c r="H237" s="13" t="n">
        <v>0</v>
      </c>
      <c r="I237" s="13" t="n">
        <v>0</v>
      </c>
      <c r="J237" s="13" t="n">
        <v>0</v>
      </c>
      <c r="K237" s="13" t="n">
        <v>0</v>
      </c>
      <c r="L237" s="13" t="n">
        <v>0</v>
      </c>
      <c r="M237" s="13" t="n">
        <v>0</v>
      </c>
      <c r="N237" s="13" t="n">
        <v>0</v>
      </c>
      <c r="O237" s="13" t="n">
        <v>0</v>
      </c>
      <c r="P237" s="13" t="n">
        <v>0</v>
      </c>
      <c r="Q237" s="13" t="n">
        <v>0</v>
      </c>
      <c r="R237" s="13" t="n">
        <v>0</v>
      </c>
      <c r="S237" s="13" t="n">
        <v>0</v>
      </c>
      <c r="T237" s="13" t="n">
        <v>0</v>
      </c>
      <c r="U237" s="13" t="n">
        <v>0</v>
      </c>
      <c r="V237" s="13" t="n">
        <v>0</v>
      </c>
      <c r="W237" s="13" t="n">
        <v>0</v>
      </c>
      <c r="X237" s="13" t="n">
        <v>0</v>
      </c>
      <c r="Y237" s="13" t="n">
        <v>0</v>
      </c>
      <c r="Z237" s="13" t="n">
        <v>0</v>
      </c>
      <c r="AA237" s="13" t="n">
        <v>0</v>
      </c>
      <c r="AB237" s="13" t="n">
        <v>0</v>
      </c>
      <c r="AC237" s="13" t="n">
        <v>0</v>
      </c>
      <c r="AD237" s="13" t="n">
        <v>0</v>
      </c>
      <c r="AE237" s="13" t="n">
        <v>0</v>
      </c>
      <c r="AF237" s="13" t="n">
        <v>0</v>
      </c>
      <c r="AG237" s="13" t="n">
        <v>0</v>
      </c>
      <c r="AH237" s="13" t="n">
        <v>0</v>
      </c>
      <c r="AI237" s="13" t="n">
        <v>0</v>
      </c>
      <c r="AJ237" s="13" t="n">
        <v>0</v>
      </c>
      <c r="AK237" s="5" t="inlineStr">
        <is>
          <t>- -</t>
        </is>
      </c>
    </row>
    <row r="238" ht="15" customHeight="1">
      <c r="A238" s="25" t="inlineStr">
        <is>
          <t>FTE000:pa_electric</t>
        </is>
      </c>
      <c r="B238" s="7" t="inlineStr">
        <is>
          <t xml:space="preserve">      Electric</t>
        </is>
      </c>
      <c r="C238" s="13" t="n">
        <v>0</v>
      </c>
      <c r="D238" s="13" t="n">
        <v>0.5268080000000001</v>
      </c>
      <c r="E238" s="13" t="n">
        <v>0.5794319999999999</v>
      </c>
      <c r="F238" s="13" t="n">
        <v>0.556466</v>
      </c>
      <c r="G238" s="13" t="n">
        <v>0.54489</v>
      </c>
      <c r="H238" s="13" t="n">
        <v>0.601627</v>
      </c>
      <c r="I238" s="13" t="n">
        <v>0.607027</v>
      </c>
      <c r="J238" s="13" t="n">
        <v>0.602152</v>
      </c>
      <c r="K238" s="13" t="n">
        <v>0.6113499999999999</v>
      </c>
      <c r="L238" s="13" t="n">
        <v>0.624678</v>
      </c>
      <c r="M238" s="13" t="n">
        <v>0.636436</v>
      </c>
      <c r="N238" s="13" t="n">
        <v>0.64483</v>
      </c>
      <c r="O238" s="13" t="n">
        <v>0.659355</v>
      </c>
      <c r="P238" s="13" t="n">
        <v>0.681543</v>
      </c>
      <c r="Q238" s="13" t="n">
        <v>0.704442</v>
      </c>
      <c r="R238" s="13" t="n">
        <v>0.726731</v>
      </c>
      <c r="S238" s="13" t="n">
        <v>0.75287</v>
      </c>
      <c r="T238" s="13" t="n">
        <v>0.784017</v>
      </c>
      <c r="U238" s="13" t="n">
        <v>0.805191</v>
      </c>
      <c r="V238" s="13" t="n">
        <v>0.824572</v>
      </c>
      <c r="W238" s="13" t="n">
        <v>0.853756</v>
      </c>
      <c r="X238" s="13" t="n">
        <v>0.887801</v>
      </c>
      <c r="Y238" s="13" t="n">
        <v>0.91976</v>
      </c>
      <c r="Z238" s="13" t="n">
        <v>0.950237</v>
      </c>
      <c r="AA238" s="13" t="n">
        <v>0.9826589999999999</v>
      </c>
      <c r="AB238" s="13" t="n">
        <v>1.018244</v>
      </c>
      <c r="AC238" s="13" t="n">
        <v>1.056905</v>
      </c>
      <c r="AD238" s="13" t="n">
        <v>1.092776</v>
      </c>
      <c r="AE238" s="13" t="n">
        <v>1.130243</v>
      </c>
      <c r="AF238" s="13" t="n">
        <v>1.160772</v>
      </c>
      <c r="AG238" s="13" t="n">
        <v>1.194671</v>
      </c>
      <c r="AH238" s="13" t="n">
        <v>1.224843</v>
      </c>
      <c r="AI238" s="13" t="n">
        <v>1.256791</v>
      </c>
      <c r="AJ238" s="13" t="n">
        <v>1.289073</v>
      </c>
      <c r="AK238" s="5" t="n">
        <v>0.028358</v>
      </c>
    </row>
    <row r="239" ht="15" customHeight="1">
      <c r="A239" s="25" t="inlineStr">
        <is>
          <t>FTE000:pa_plugindiesel</t>
        </is>
      </c>
      <c r="B239" s="7" t="inlineStr">
        <is>
          <t xml:space="preserve">      Plug-in Diesel Hybrid</t>
        </is>
      </c>
      <c r="C239" s="13" t="n">
        <v>0</v>
      </c>
      <c r="D239" s="13" t="n">
        <v>0.217353</v>
      </c>
      <c r="E239" s="13" t="n">
        <v>0.239065</v>
      </c>
      <c r="F239" s="13" t="n">
        <v>0.22959</v>
      </c>
      <c r="G239" s="13" t="n">
        <v>0.224814</v>
      </c>
      <c r="H239" s="13" t="n">
        <v>0.248222</v>
      </c>
      <c r="I239" s="13" t="n">
        <v>0.25045</v>
      </c>
      <c r="J239" s="13" t="n">
        <v>0.248439</v>
      </c>
      <c r="K239" s="13" t="n">
        <v>0.252234</v>
      </c>
      <c r="L239" s="13" t="n">
        <v>0.257733</v>
      </c>
      <c r="M239" s="13" t="n">
        <v>0.262584</v>
      </c>
      <c r="N239" s="13" t="n">
        <v>0.266048</v>
      </c>
      <c r="O239" s="13" t="n">
        <v>0.27204</v>
      </c>
      <c r="P239" s="13" t="n">
        <v>0.281195</v>
      </c>
      <c r="Q239" s="13" t="n">
        <v>0.290642</v>
      </c>
      <c r="R239" s="13" t="n">
        <v>0.299838</v>
      </c>
      <c r="S239" s="13" t="n">
        <v>0.310623</v>
      </c>
      <c r="T239" s="13" t="n">
        <v>0.323474</v>
      </c>
      <c r="U239" s="13" t="n">
        <v>0.33221</v>
      </c>
      <c r="V239" s="13" t="n">
        <v>0.340206</v>
      </c>
      <c r="W239" s="13" t="n">
        <v>0.352247</v>
      </c>
      <c r="X239" s="13" t="n">
        <v>0.366294</v>
      </c>
      <c r="Y239" s="13" t="n">
        <v>0.37948</v>
      </c>
      <c r="Z239" s="13" t="n">
        <v>0.392054</v>
      </c>
      <c r="AA239" s="13" t="n">
        <v>0.405431</v>
      </c>
      <c r="AB239" s="13" t="n">
        <v>0.420112</v>
      </c>
      <c r="AC239" s="13" t="n">
        <v>0.436064</v>
      </c>
      <c r="AD239" s="13" t="n">
        <v>0.450863</v>
      </c>
      <c r="AE239" s="13" t="n">
        <v>0.466322</v>
      </c>
      <c r="AF239" s="13" t="n">
        <v>0.478917</v>
      </c>
      <c r="AG239" s="13" t="n">
        <v>0.492904</v>
      </c>
      <c r="AH239" s="13" t="n">
        <v>0.505352</v>
      </c>
      <c r="AI239" s="13" t="n">
        <v>0.518533</v>
      </c>
      <c r="AJ239" s="13" t="n">
        <v>0.531852</v>
      </c>
      <c r="AK239" s="5" t="n">
        <v>0.028358</v>
      </c>
    </row>
    <row r="240" ht="15" customHeight="1">
      <c r="A240" s="25" t="inlineStr">
        <is>
          <t>FTE000:pa_plugingasolin</t>
        </is>
      </c>
      <c r="B240" s="7" t="inlineStr">
        <is>
          <t xml:space="preserve">      Plug-in Gasoline Hybrid</t>
        </is>
      </c>
      <c r="C240" s="13" t="n">
        <v>0</v>
      </c>
      <c r="D240" s="13" t="n">
        <v>0.207467</v>
      </c>
      <c r="E240" s="13" t="n">
        <v>0.228191</v>
      </c>
      <c r="F240" s="13" t="n">
        <v>0.219147</v>
      </c>
      <c r="G240" s="13" t="n">
        <v>0.214588</v>
      </c>
      <c r="H240" s="13" t="n">
        <v>0.236932</v>
      </c>
      <c r="I240" s="13" t="n">
        <v>0.239059</v>
      </c>
      <c r="J240" s="13" t="n">
        <v>0.237139</v>
      </c>
      <c r="K240" s="13" t="n">
        <v>0.240761</v>
      </c>
      <c r="L240" s="13" t="n">
        <v>0.24601</v>
      </c>
      <c r="M240" s="13" t="n">
        <v>0.25064</v>
      </c>
      <c r="N240" s="13" t="n">
        <v>0.253946</v>
      </c>
      <c r="O240" s="13" t="n">
        <v>0.259667</v>
      </c>
      <c r="P240" s="13" t="n">
        <v>0.268404</v>
      </c>
      <c r="Q240" s="13" t="n">
        <v>0.277422</v>
      </c>
      <c r="R240" s="13" t="n">
        <v>0.2862</v>
      </c>
      <c r="S240" s="13" t="n">
        <v>0.296494</v>
      </c>
      <c r="T240" s="13" t="n">
        <v>0.308761</v>
      </c>
      <c r="U240" s="13" t="n">
        <v>0.3171</v>
      </c>
      <c r="V240" s="13" t="n">
        <v>0.324732</v>
      </c>
      <c r="W240" s="13" t="n">
        <v>0.336225</v>
      </c>
      <c r="X240" s="13" t="n">
        <v>0.349633</v>
      </c>
      <c r="Y240" s="13" t="n">
        <v>0.362219</v>
      </c>
      <c r="Z240" s="13" t="n">
        <v>0.374221</v>
      </c>
      <c r="AA240" s="13" t="n">
        <v>0.38699</v>
      </c>
      <c r="AB240" s="13" t="n">
        <v>0.401004</v>
      </c>
      <c r="AC240" s="13" t="n">
        <v>0.416229</v>
      </c>
      <c r="AD240" s="13" t="n">
        <v>0.430356</v>
      </c>
      <c r="AE240" s="13" t="n">
        <v>0.445111</v>
      </c>
      <c r="AF240" s="13" t="n">
        <v>0.457134</v>
      </c>
      <c r="AG240" s="13" t="n">
        <v>0.470484</v>
      </c>
      <c r="AH240" s="13" t="n">
        <v>0.482366</v>
      </c>
      <c r="AI240" s="13" t="n">
        <v>0.494948</v>
      </c>
      <c r="AJ240" s="13" t="n">
        <v>0.507661</v>
      </c>
      <c r="AK240" s="5" t="n">
        <v>0.028358</v>
      </c>
    </row>
    <row r="241" ht="15" customHeight="1">
      <c r="A241" s="25" t="inlineStr">
        <is>
          <t>FTE000:pa_fuelcell</t>
        </is>
      </c>
      <c r="B241" s="7" t="inlineStr">
        <is>
          <t xml:space="preserve">      Fuel Cell</t>
        </is>
      </c>
      <c r="C241" s="13" t="n">
        <v>0</v>
      </c>
      <c r="D241" s="13" t="n">
        <v>0.311739</v>
      </c>
      <c r="E241" s="13" t="n">
        <v>0.342879</v>
      </c>
      <c r="F241" s="13" t="n">
        <v>0.329289</v>
      </c>
      <c r="G241" s="13" t="n">
        <v>0.322439</v>
      </c>
      <c r="H241" s="13" t="n">
        <v>0.356013</v>
      </c>
      <c r="I241" s="13" t="n">
        <v>0.359209</v>
      </c>
      <c r="J241" s="13" t="n">
        <v>0.356324</v>
      </c>
      <c r="K241" s="13" t="n">
        <v>0.361767</v>
      </c>
      <c r="L241" s="13" t="n">
        <v>0.369653</v>
      </c>
      <c r="M241" s="13" t="n">
        <v>0.376611</v>
      </c>
      <c r="N241" s="13" t="n">
        <v>0.381579</v>
      </c>
      <c r="O241" s="13" t="n">
        <v>0.390174</v>
      </c>
      <c r="P241" s="13" t="n">
        <v>0.403303</v>
      </c>
      <c r="Q241" s="13" t="n">
        <v>0.416854</v>
      </c>
      <c r="R241" s="13" t="n">
        <v>0.430043</v>
      </c>
      <c r="S241" s="13" t="n">
        <v>0.445511</v>
      </c>
      <c r="T241" s="13" t="n">
        <v>0.463942</v>
      </c>
      <c r="U241" s="13" t="n">
        <v>0.476473</v>
      </c>
      <c r="V241" s="13" t="n">
        <v>0.487941</v>
      </c>
      <c r="W241" s="13" t="n">
        <v>0.50521</v>
      </c>
      <c r="X241" s="13" t="n">
        <v>0.525357</v>
      </c>
      <c r="Y241" s="13" t="n">
        <v>0.544269</v>
      </c>
      <c r="Z241" s="13" t="n">
        <v>0.562303</v>
      </c>
      <c r="AA241" s="13" t="n">
        <v>0.581489</v>
      </c>
      <c r="AB241" s="13" t="n">
        <v>0.6025470000000001</v>
      </c>
      <c r="AC241" s="13" t="n">
        <v>0.625424</v>
      </c>
      <c r="AD241" s="13" t="n">
        <v>0.646651</v>
      </c>
      <c r="AE241" s="13" t="n">
        <v>0.668822</v>
      </c>
      <c r="AF241" s="13" t="n">
        <v>0.686887</v>
      </c>
      <c r="AG241" s="13" t="n">
        <v>0.706947</v>
      </c>
      <c r="AH241" s="13" t="n">
        <v>0.724801</v>
      </c>
      <c r="AI241" s="13" t="n">
        <v>0.743707</v>
      </c>
      <c r="AJ241" s="13" t="n">
        <v>0.76281</v>
      </c>
      <c r="AK241" s="5" t="n">
        <v>0.028358</v>
      </c>
    </row>
    <row r="242" ht="15" customHeight="1">
      <c r="A242" s="25" t="inlineStr">
        <is>
          <t>FTE000:pa_HeavySubtotal</t>
        </is>
      </c>
      <c r="B242" s="7" t="inlineStr">
        <is>
          <t xml:space="preserve">        Heavy Subtotal</t>
        </is>
      </c>
      <c r="C242" s="13" t="n">
        <v>256.627136</v>
      </c>
      <c r="D242" s="13" t="n">
        <v>277.906097</v>
      </c>
      <c r="E242" s="13" t="n">
        <v>296.763641</v>
      </c>
      <c r="F242" s="13" t="n">
        <v>276.700684</v>
      </c>
      <c r="G242" s="13" t="n">
        <v>263.052979</v>
      </c>
      <c r="H242" s="13" t="n">
        <v>281.983643</v>
      </c>
      <c r="I242" s="13" t="n">
        <v>276.228119</v>
      </c>
      <c r="J242" s="13" t="n">
        <v>266.028961</v>
      </c>
      <c r="K242" s="13" t="n">
        <v>262.225616</v>
      </c>
      <c r="L242" s="13" t="n">
        <v>260.138214</v>
      </c>
      <c r="M242" s="13" t="n">
        <v>257.315155</v>
      </c>
      <c r="N242" s="13" t="n">
        <v>253.115768</v>
      </c>
      <c r="O242" s="13" t="n">
        <v>251.278824</v>
      </c>
      <c r="P242" s="13" t="n">
        <v>252.169434</v>
      </c>
      <c r="Q242" s="13" t="n">
        <v>253.050385</v>
      </c>
      <c r="R242" s="13" t="n">
        <v>253.45343</v>
      </c>
      <c r="S242" s="13" t="n">
        <v>254.922058</v>
      </c>
      <c r="T242" s="13" t="n">
        <v>257.736481</v>
      </c>
      <c r="U242" s="13" t="n">
        <v>256.987732</v>
      </c>
      <c r="V242" s="13" t="n">
        <v>255.508118</v>
      </c>
      <c r="W242" s="13" t="n">
        <v>256.845703</v>
      </c>
      <c r="X242" s="13" t="n">
        <v>259.308716</v>
      </c>
      <c r="Y242" s="13" t="n">
        <v>260.818939</v>
      </c>
      <c r="Z242" s="13" t="n">
        <v>261.612946</v>
      </c>
      <c r="AA242" s="13" t="n">
        <v>262.659302</v>
      </c>
      <c r="AB242" s="13" t="n">
        <v>264.243683</v>
      </c>
      <c r="AC242" s="13" t="n">
        <v>266.287994</v>
      </c>
      <c r="AD242" s="13" t="n">
        <v>267.306396</v>
      </c>
      <c r="AE242" s="13" t="n">
        <v>268.418823</v>
      </c>
      <c r="AF242" s="13" t="n">
        <v>267.639801</v>
      </c>
      <c r="AG242" s="13" t="n">
        <v>267.432922</v>
      </c>
      <c r="AH242" s="13" t="n">
        <v>266.200867</v>
      </c>
      <c r="AI242" s="13" t="n">
        <v>265.188873</v>
      </c>
      <c r="AJ242" s="13" t="n">
        <v>264.078125</v>
      </c>
      <c r="AK242" s="5" t="n">
        <v>-0.001594</v>
      </c>
    </row>
    <row r="243" ht="15" customHeight="1">
      <c r="A243" s="25" t="inlineStr">
        <is>
          <t>FTE000:pa_TotalSales</t>
        </is>
      </c>
      <c r="B243" s="4" t="inlineStr">
        <is>
          <t xml:space="preserve">  Total Sales</t>
        </is>
      </c>
      <c r="C243" s="14" t="n">
        <v>633.417236</v>
      </c>
      <c r="D243" s="14" t="n">
        <v>683.589905</v>
      </c>
      <c r="E243" s="14" t="n">
        <v>724.771118</v>
      </c>
      <c r="F243" s="14" t="n">
        <v>698.163757</v>
      </c>
      <c r="G243" s="14" t="n">
        <v>680.929871</v>
      </c>
      <c r="H243" s="14" t="n">
        <v>713.732361</v>
      </c>
      <c r="I243" s="14" t="n">
        <v>710.411987</v>
      </c>
      <c r="J243" s="14" t="n">
        <v>698.913269</v>
      </c>
      <c r="K243" s="14" t="n">
        <v>698.277771</v>
      </c>
      <c r="L243" s="14" t="n">
        <v>701.284485</v>
      </c>
      <c r="M243" s="14" t="n">
        <v>703.1309199999999</v>
      </c>
      <c r="N243" s="14" t="n">
        <v>703.808533</v>
      </c>
      <c r="O243" s="14" t="n">
        <v>708.189209</v>
      </c>
      <c r="P243" s="14" t="n">
        <v>719.940308</v>
      </c>
      <c r="Q243" s="14" t="n">
        <v>733.739868</v>
      </c>
      <c r="R243" s="14" t="n">
        <v>743.6412350000001</v>
      </c>
      <c r="S243" s="14" t="n">
        <v>756.6915279999999</v>
      </c>
      <c r="T243" s="14" t="n">
        <v>773.497131</v>
      </c>
      <c r="U243" s="14" t="n">
        <v>781.828003</v>
      </c>
      <c r="V243" s="14" t="n">
        <v>788.3688959999999</v>
      </c>
      <c r="W243" s="14" t="n">
        <v>801.58606</v>
      </c>
      <c r="X243" s="14" t="n">
        <v>817.24054</v>
      </c>
      <c r="Y243" s="14" t="n">
        <v>830.119141</v>
      </c>
      <c r="Z243" s="14" t="n">
        <v>842.090515</v>
      </c>
      <c r="AA243" s="14" t="n">
        <v>854.7567749999999</v>
      </c>
      <c r="AB243" s="14" t="n">
        <v>867.499817</v>
      </c>
      <c r="AC243" s="14" t="n">
        <v>881.915649</v>
      </c>
      <c r="AD243" s="14" t="n">
        <v>895.99823</v>
      </c>
      <c r="AE243" s="14" t="n">
        <v>910.071228</v>
      </c>
      <c r="AF243" s="14" t="n">
        <v>919.834167</v>
      </c>
      <c r="AG243" s="14" t="n">
        <v>929.746704</v>
      </c>
      <c r="AH243" s="14" t="n">
        <v>936.617493</v>
      </c>
      <c r="AI243" s="14" t="n">
        <v>945.6807250000001</v>
      </c>
      <c r="AJ243" s="14" t="n">
        <v>953.936157</v>
      </c>
      <c r="AK243" s="2" t="n">
        <v>0.010468</v>
      </c>
    </row>
    <row r="247" ht="15" customHeight="1">
      <c r="B247" s="4" t="inlineStr">
        <is>
          <t>Railroads</t>
        </is>
      </c>
    </row>
    <row r="248" ht="15" customHeight="1">
      <c r="A248" s="25" t="inlineStr">
        <is>
          <t>FTE000:qa_TonMilesbyRai</t>
        </is>
      </c>
      <c r="B248" s="7" t="inlineStr">
        <is>
          <t xml:space="preserve"> Ton Miles by Rail (billion)</t>
        </is>
      </c>
      <c r="C248" s="6" t="n">
        <v>1787.537354</v>
      </c>
      <c r="D248" s="6" t="n">
        <v>1788.736328</v>
      </c>
      <c r="E248" s="6" t="n">
        <v>1812.123901</v>
      </c>
      <c r="F248" s="6" t="n">
        <v>1776.697021</v>
      </c>
      <c r="G248" s="6" t="n">
        <v>1769.390869</v>
      </c>
      <c r="H248" s="6" t="n">
        <v>1761.331055</v>
      </c>
      <c r="I248" s="6" t="n">
        <v>1760.654785</v>
      </c>
      <c r="J248" s="6" t="n">
        <v>1779.434814</v>
      </c>
      <c r="K248" s="6" t="n">
        <v>1793.866943</v>
      </c>
      <c r="L248" s="6" t="n">
        <v>1809.704102</v>
      </c>
      <c r="M248" s="6" t="n">
        <v>1816.501465</v>
      </c>
      <c r="N248" s="6" t="n">
        <v>1828.677124</v>
      </c>
      <c r="O248" s="6" t="n">
        <v>1865.317749</v>
      </c>
      <c r="P248" s="6" t="n">
        <v>1893.707642</v>
      </c>
      <c r="Q248" s="6" t="n">
        <v>1898.425537</v>
      </c>
      <c r="R248" s="6" t="n">
        <v>1901.764038</v>
      </c>
      <c r="S248" s="6" t="n">
        <v>1914.623535</v>
      </c>
      <c r="T248" s="6" t="n">
        <v>1915.735352</v>
      </c>
      <c r="U248" s="6" t="n">
        <v>1929.508545</v>
      </c>
      <c r="V248" s="6" t="n">
        <v>1945.841675</v>
      </c>
      <c r="W248" s="6" t="n">
        <v>1957.783813</v>
      </c>
      <c r="X248" s="6" t="n">
        <v>1973.637939</v>
      </c>
      <c r="Y248" s="6" t="n">
        <v>1989.265015</v>
      </c>
      <c r="Z248" s="6" t="n">
        <v>2003.42334</v>
      </c>
      <c r="AA248" s="6" t="n">
        <v>2016.812744</v>
      </c>
      <c r="AB248" s="6" t="n">
        <v>2027.807983</v>
      </c>
      <c r="AC248" s="6" t="n">
        <v>2037.517212</v>
      </c>
      <c r="AD248" s="6" t="n">
        <v>2052.54126</v>
      </c>
      <c r="AE248" s="6" t="n">
        <v>2069.368896</v>
      </c>
      <c r="AF248" s="6" t="n">
        <v>2081.402588</v>
      </c>
      <c r="AG248" s="6" t="n">
        <v>2096.309326</v>
      </c>
      <c r="AH248" s="6" t="n">
        <v>2113.664551</v>
      </c>
      <c r="AI248" s="6" t="n">
        <v>2130.516357</v>
      </c>
      <c r="AJ248" s="6" t="n">
        <v>2149.351074</v>
      </c>
      <c r="AK248" s="5" t="n">
        <v>0.005756</v>
      </c>
    </row>
    <row r="249" ht="15" customHeight="1">
      <c r="A249" s="25" t="inlineStr">
        <is>
          <t>FTE000:qa_FuelEfficienc</t>
        </is>
      </c>
      <c r="B249" s="7" t="inlineStr">
        <is>
          <t xml:space="preserve"> Fuel Efficiency (ton miles per thousand Btu)</t>
        </is>
      </c>
      <c r="C249" s="13" t="n">
        <v>3.422345</v>
      </c>
      <c r="D249" s="13" t="n">
        <v>3.444543</v>
      </c>
      <c r="E249" s="13" t="n">
        <v>3.466884</v>
      </c>
      <c r="F249" s="13" t="n">
        <v>3.489371</v>
      </c>
      <c r="G249" s="13" t="n">
        <v>3.512003</v>
      </c>
      <c r="H249" s="13" t="n">
        <v>3.534782</v>
      </c>
      <c r="I249" s="13" t="n">
        <v>3.55771</v>
      </c>
      <c r="J249" s="13" t="n">
        <v>3.580785</v>
      </c>
      <c r="K249" s="13" t="n">
        <v>3.60401</v>
      </c>
      <c r="L249" s="13" t="n">
        <v>3.627386</v>
      </c>
      <c r="M249" s="13" t="n">
        <v>3.650914</v>
      </c>
      <c r="N249" s="13" t="n">
        <v>3.674594</v>
      </c>
      <c r="O249" s="13" t="n">
        <v>3.698428</v>
      </c>
      <c r="P249" s="13" t="n">
        <v>3.722416</v>
      </c>
      <c r="Q249" s="13" t="n">
        <v>3.74656</v>
      </c>
      <c r="R249" s="13" t="n">
        <v>3.77086</v>
      </c>
      <c r="S249" s="13" t="n">
        <v>3.795318</v>
      </c>
      <c r="T249" s="13" t="n">
        <v>3.819935</v>
      </c>
      <c r="U249" s="13" t="n">
        <v>3.844712</v>
      </c>
      <c r="V249" s="13" t="n">
        <v>3.869649</v>
      </c>
      <c r="W249" s="13" t="n">
        <v>3.894748</v>
      </c>
      <c r="X249" s="13" t="n">
        <v>3.920009</v>
      </c>
      <c r="Y249" s="13" t="n">
        <v>3.945435</v>
      </c>
      <c r="Z249" s="13" t="n">
        <v>3.971025</v>
      </c>
      <c r="AA249" s="13" t="n">
        <v>3.996782</v>
      </c>
      <c r="AB249" s="13" t="n">
        <v>4.022705</v>
      </c>
      <c r="AC249" s="13" t="n">
        <v>4.048797</v>
      </c>
      <c r="AD249" s="13" t="n">
        <v>4.075058</v>
      </c>
      <c r="AE249" s="13" t="n">
        <v>4.101489</v>
      </c>
      <c r="AF249" s="13" t="n">
        <v>4.128091</v>
      </c>
      <c r="AG249" s="13" t="n">
        <v>4.154866</v>
      </c>
      <c r="AH249" s="13" t="n">
        <v>4.181815</v>
      </c>
      <c r="AI249" s="13" t="n">
        <v>4.208939</v>
      </c>
      <c r="AJ249" s="13" t="n">
        <v>4.236238</v>
      </c>
      <c r="AK249" s="5" t="n">
        <v>0.006486</v>
      </c>
    </row>
    <row r="250" ht="15" customHeight="1">
      <c r="B250" s="4" t="inlineStr">
        <is>
          <t xml:space="preserve"> Fuel Consumption (trillion Btu)</t>
        </is>
      </c>
    </row>
    <row r="251" ht="15" customHeight="1">
      <c r="A251" s="25" t="inlineStr">
        <is>
          <t>FTE000:qa_Distillate(di</t>
        </is>
      </c>
      <c r="B251" s="7" t="inlineStr">
        <is>
          <t xml:space="preserve">   Distillate Fuel Oil (diesel)</t>
        </is>
      </c>
      <c r="C251" s="13" t="n">
        <v>522.313477</v>
      </c>
      <c r="D251" s="13" t="n">
        <v>519.295715</v>
      </c>
      <c r="E251" s="13" t="n">
        <v>522.69519</v>
      </c>
      <c r="F251" s="13" t="n">
        <v>508.629059</v>
      </c>
      <c r="G251" s="13" t="n">
        <v>502.196075</v>
      </c>
      <c r="H251" s="13" t="n">
        <v>495.092346</v>
      </c>
      <c r="I251" s="13" t="n">
        <v>489.608032</v>
      </c>
      <c r="J251" s="13" t="n">
        <v>489.010864</v>
      </c>
      <c r="K251" s="13" t="n">
        <v>485.471649</v>
      </c>
      <c r="L251" s="13" t="n">
        <v>480.60495</v>
      </c>
      <c r="M251" s="13" t="n">
        <v>471.723846</v>
      </c>
      <c r="N251" s="13" t="n">
        <v>462.72113</v>
      </c>
      <c r="O251" s="13" t="n">
        <v>458.267242</v>
      </c>
      <c r="P251" s="13" t="n">
        <v>451.697754</v>
      </c>
      <c r="Q251" s="13" t="n">
        <v>439.625488</v>
      </c>
      <c r="R251" s="13" t="n">
        <v>427.548737</v>
      </c>
      <c r="S251" s="13" t="n">
        <v>417.866364</v>
      </c>
      <c r="T251" s="13" t="n">
        <v>405.88205</v>
      </c>
      <c r="U251" s="13" t="n">
        <v>396.845367</v>
      </c>
      <c r="V251" s="13" t="n">
        <v>388.501282</v>
      </c>
      <c r="W251" s="13" t="n">
        <v>379.454712</v>
      </c>
      <c r="X251" s="13" t="n">
        <v>371.341125</v>
      </c>
      <c r="Y251" s="13" t="n">
        <v>363.336151</v>
      </c>
      <c r="Z251" s="13" t="n">
        <v>355.221283</v>
      </c>
      <c r="AA251" s="13" t="n">
        <v>347.13797</v>
      </c>
      <c r="AB251" s="13" t="n">
        <v>338.823639</v>
      </c>
      <c r="AC251" s="13" t="n">
        <v>330.490143</v>
      </c>
      <c r="AD251" s="13" t="n">
        <v>323.191101</v>
      </c>
      <c r="AE251" s="13" t="n">
        <v>316.312073</v>
      </c>
      <c r="AF251" s="13" t="n">
        <v>308.847595</v>
      </c>
      <c r="AG251" s="13" t="n">
        <v>301.963074</v>
      </c>
      <c r="AH251" s="13" t="n">
        <v>295.559448</v>
      </c>
      <c r="AI251" s="13" t="n">
        <v>289.203766</v>
      </c>
      <c r="AJ251" s="13" t="n">
        <v>283.228424</v>
      </c>
      <c r="AK251" s="5" t="n">
        <v>-0.018766</v>
      </c>
    </row>
    <row r="252" ht="15" customHeight="1">
      <c r="A252" s="25" t="inlineStr">
        <is>
          <t>FTE000:qa_ResidualOil</t>
        </is>
      </c>
      <c r="B252" s="7" t="inlineStr">
        <is>
          <t xml:space="preserve">   Residual Fuel Oil</t>
        </is>
      </c>
      <c r="C252" s="13" t="n">
        <v>0</v>
      </c>
      <c r="D252" s="13" t="n">
        <v>0</v>
      </c>
      <c r="E252" s="13" t="n">
        <v>0</v>
      </c>
      <c r="F252" s="13" t="n">
        <v>0</v>
      </c>
      <c r="G252" s="13" t="n">
        <v>0</v>
      </c>
      <c r="H252" s="13" t="n">
        <v>0</v>
      </c>
      <c r="I252" s="13" t="n">
        <v>0</v>
      </c>
      <c r="J252" s="13" t="n">
        <v>0</v>
      </c>
      <c r="K252" s="13" t="n">
        <v>0</v>
      </c>
      <c r="L252" s="13" t="n">
        <v>0</v>
      </c>
      <c r="M252" s="13" t="n">
        <v>0</v>
      </c>
      <c r="N252" s="13" t="n">
        <v>0</v>
      </c>
      <c r="O252" s="13" t="n">
        <v>0</v>
      </c>
      <c r="P252" s="13" t="n">
        <v>0</v>
      </c>
      <c r="Q252" s="13" t="n">
        <v>0</v>
      </c>
      <c r="R252" s="13" t="n">
        <v>0</v>
      </c>
      <c r="S252" s="13" t="n">
        <v>0</v>
      </c>
      <c r="T252" s="13" t="n">
        <v>0</v>
      </c>
      <c r="U252" s="13" t="n">
        <v>0</v>
      </c>
      <c r="V252" s="13" t="n">
        <v>0</v>
      </c>
      <c r="W252" s="13" t="n">
        <v>0</v>
      </c>
      <c r="X252" s="13" t="n">
        <v>0</v>
      </c>
      <c r="Y252" s="13" t="n">
        <v>0</v>
      </c>
      <c r="Z252" s="13" t="n">
        <v>0</v>
      </c>
      <c r="AA252" s="13" t="n">
        <v>0</v>
      </c>
      <c r="AB252" s="13" t="n">
        <v>0</v>
      </c>
      <c r="AC252" s="13" t="n">
        <v>0</v>
      </c>
      <c r="AD252" s="13" t="n">
        <v>0</v>
      </c>
      <c r="AE252" s="13" t="n">
        <v>0</v>
      </c>
      <c r="AF252" s="13" t="n">
        <v>0</v>
      </c>
      <c r="AG252" s="13" t="n">
        <v>0</v>
      </c>
      <c r="AH252" s="13" t="n">
        <v>0</v>
      </c>
      <c r="AI252" s="13" t="n">
        <v>0</v>
      </c>
      <c r="AJ252" s="13" t="n">
        <v>0</v>
      </c>
      <c r="AK252" s="5" t="inlineStr">
        <is>
          <t>- -</t>
        </is>
      </c>
    </row>
    <row r="253" ht="15" customHeight="1">
      <c r="A253" s="25" t="inlineStr">
        <is>
          <t>FTE000:qa_Electricity</t>
        </is>
      </c>
      <c r="B253" s="7" t="inlineStr">
        <is>
          <t xml:space="preserve">   Compressed Natural Gas</t>
        </is>
      </c>
      <c r="C253" s="13" t="n">
        <v>0</v>
      </c>
      <c r="D253" s="13" t="n">
        <v>0</v>
      </c>
      <c r="E253" s="13" t="n">
        <v>0</v>
      </c>
      <c r="F253" s="13" t="n">
        <v>0</v>
      </c>
      <c r="G253" s="13" t="n">
        <v>0</v>
      </c>
      <c r="H253" s="13" t="n">
        <v>0</v>
      </c>
      <c r="I253" s="13" t="n">
        <v>0</v>
      </c>
      <c r="J253" s="13" t="n">
        <v>0</v>
      </c>
      <c r="K253" s="13" t="n">
        <v>0</v>
      </c>
      <c r="L253" s="13" t="n">
        <v>0</v>
      </c>
      <c r="M253" s="13" t="n">
        <v>0</v>
      </c>
      <c r="N253" s="13" t="n">
        <v>0</v>
      </c>
      <c r="O253" s="13" t="n">
        <v>0</v>
      </c>
      <c r="P253" s="13" t="n">
        <v>0</v>
      </c>
      <c r="Q253" s="13" t="n">
        <v>0</v>
      </c>
      <c r="R253" s="13" t="n">
        <v>0</v>
      </c>
      <c r="S253" s="13" t="n">
        <v>0</v>
      </c>
      <c r="T253" s="13" t="n">
        <v>0</v>
      </c>
      <c r="U253" s="13" t="n">
        <v>0</v>
      </c>
      <c r="V253" s="13" t="n">
        <v>0</v>
      </c>
      <c r="W253" s="13" t="n">
        <v>0</v>
      </c>
      <c r="X253" s="13" t="n">
        <v>0</v>
      </c>
      <c r="Y253" s="13" t="n">
        <v>0</v>
      </c>
      <c r="Z253" s="13" t="n">
        <v>0</v>
      </c>
      <c r="AA253" s="13" t="n">
        <v>0</v>
      </c>
      <c r="AB253" s="13" t="n">
        <v>0</v>
      </c>
      <c r="AC253" s="13" t="n">
        <v>0</v>
      </c>
      <c r="AD253" s="13" t="n">
        <v>0</v>
      </c>
      <c r="AE253" s="13" t="n">
        <v>0</v>
      </c>
      <c r="AF253" s="13" t="n">
        <v>0</v>
      </c>
      <c r="AG253" s="13" t="n">
        <v>0</v>
      </c>
      <c r="AH253" s="13" t="n">
        <v>0</v>
      </c>
      <c r="AI253" s="13" t="n">
        <v>0</v>
      </c>
      <c r="AJ253" s="13" t="n">
        <v>0</v>
      </c>
      <c r="AK253" s="5" t="inlineStr">
        <is>
          <t>- -</t>
        </is>
      </c>
    </row>
    <row r="254" ht="15" customHeight="1">
      <c r="A254" s="25" t="inlineStr">
        <is>
          <t>FTE000:qa_ElEnGee</t>
        </is>
      </c>
      <c r="B254" s="7" t="inlineStr">
        <is>
          <t xml:space="preserve">   Liquefied Natural Gas</t>
        </is>
      </c>
      <c r="C254" s="13" t="n">
        <v>0</v>
      </c>
      <c r="D254" s="13" t="n">
        <v>0</v>
      </c>
      <c r="E254" s="13" t="n">
        <v>0</v>
      </c>
      <c r="F254" s="13" t="n">
        <v>0.544906</v>
      </c>
      <c r="G254" s="13" t="n">
        <v>1.616351</v>
      </c>
      <c r="H254" s="13" t="n">
        <v>3.193248</v>
      </c>
      <c r="I254" s="13" t="n">
        <v>5.27633</v>
      </c>
      <c r="J254" s="13" t="n">
        <v>7.928961</v>
      </c>
      <c r="K254" s="13" t="n">
        <v>12.270179</v>
      </c>
      <c r="L254" s="13" t="n">
        <v>18.2953</v>
      </c>
      <c r="M254" s="13" t="n">
        <v>25.823233</v>
      </c>
      <c r="N254" s="13" t="n">
        <v>34.933044</v>
      </c>
      <c r="O254" s="13" t="n">
        <v>46.087021</v>
      </c>
      <c r="P254" s="13" t="n">
        <v>57.033062</v>
      </c>
      <c r="Q254" s="13" t="n">
        <v>67.08614300000001</v>
      </c>
      <c r="R254" s="13" t="n">
        <v>76.782883</v>
      </c>
      <c r="S254" s="13" t="n">
        <v>86.6035</v>
      </c>
      <c r="T254" s="13" t="n">
        <v>95.627899</v>
      </c>
      <c r="U254" s="13" t="n">
        <v>105.015038</v>
      </c>
      <c r="V254" s="13" t="n">
        <v>114.345848</v>
      </c>
      <c r="W254" s="13" t="n">
        <v>123.218079</v>
      </c>
      <c r="X254" s="13" t="n">
        <v>132.136734</v>
      </c>
      <c r="Y254" s="13" t="n">
        <v>140.858032</v>
      </c>
      <c r="Z254" s="13" t="n">
        <v>149.289093</v>
      </c>
      <c r="AA254" s="13" t="n">
        <v>157.471222</v>
      </c>
      <c r="AB254" s="13" t="n">
        <v>165.267014</v>
      </c>
      <c r="AC254" s="13" t="n">
        <v>172.750092</v>
      </c>
      <c r="AD254" s="13" t="n">
        <v>180.492889</v>
      </c>
      <c r="AE254" s="13" t="n">
        <v>188.228867</v>
      </c>
      <c r="AF254" s="13" t="n">
        <v>195.356979</v>
      </c>
      <c r="AG254" s="13" t="n">
        <v>202.580078</v>
      </c>
      <c r="AH254" s="13" t="n">
        <v>209.882385</v>
      </c>
      <c r="AI254" s="13" t="n">
        <v>216.98468</v>
      </c>
      <c r="AJ254" s="13" t="n">
        <v>224.144165</v>
      </c>
      <c r="AK254" s="5" t="inlineStr">
        <is>
          <t>- -</t>
        </is>
      </c>
    </row>
    <row r="256" ht="15" customHeight="1">
      <c r="B256" s="4" t="inlineStr">
        <is>
          <t>Domestic Shipping</t>
        </is>
      </c>
    </row>
    <row r="257" ht="15" customHeight="1">
      <c r="A257" s="25" t="inlineStr">
        <is>
          <t>FTE000:ra_TonMilesShipp</t>
        </is>
      </c>
      <c r="B257" s="7" t="inlineStr">
        <is>
          <t xml:space="preserve"> Ton Miles Shipping (billion)</t>
        </is>
      </c>
      <c r="C257" s="6" t="n">
        <v>447.725952</v>
      </c>
      <c r="D257" s="6" t="n">
        <v>444.520569</v>
      </c>
      <c r="E257" s="6" t="n">
        <v>435.793274</v>
      </c>
      <c r="F257" s="6" t="n">
        <v>426.557434</v>
      </c>
      <c r="G257" s="6" t="n">
        <v>415.908752</v>
      </c>
      <c r="H257" s="6" t="n">
        <v>407.289215</v>
      </c>
      <c r="I257" s="6" t="n">
        <v>397.981567</v>
      </c>
      <c r="J257" s="6" t="n">
        <v>387.66037</v>
      </c>
      <c r="K257" s="6" t="n">
        <v>377.813965</v>
      </c>
      <c r="L257" s="6" t="n">
        <v>368.699829</v>
      </c>
      <c r="M257" s="6" t="n">
        <v>359.434204</v>
      </c>
      <c r="N257" s="6" t="n">
        <v>349.288025</v>
      </c>
      <c r="O257" s="6" t="n">
        <v>339.07843</v>
      </c>
      <c r="P257" s="6" t="n">
        <v>328.706543</v>
      </c>
      <c r="Q257" s="6" t="n">
        <v>324.044037</v>
      </c>
      <c r="R257" s="6" t="n">
        <v>318.920532</v>
      </c>
      <c r="S257" s="6" t="n">
        <v>314.175201</v>
      </c>
      <c r="T257" s="6" t="n">
        <v>309.605347</v>
      </c>
      <c r="U257" s="6" t="n">
        <v>305.296753</v>
      </c>
      <c r="V257" s="6" t="n">
        <v>300.715576</v>
      </c>
      <c r="W257" s="6" t="n">
        <v>296.954376</v>
      </c>
      <c r="X257" s="6" t="n">
        <v>292.937744</v>
      </c>
      <c r="Y257" s="6" t="n">
        <v>288.725159</v>
      </c>
      <c r="Z257" s="6" t="n">
        <v>284.264679</v>
      </c>
      <c r="AA257" s="6" t="n">
        <v>282.858948</v>
      </c>
      <c r="AB257" s="6" t="n">
        <v>281.434814</v>
      </c>
      <c r="AC257" s="6" t="n">
        <v>279.57016</v>
      </c>
      <c r="AD257" s="6" t="n">
        <v>278.13324</v>
      </c>
      <c r="AE257" s="6" t="n">
        <v>276.717316</v>
      </c>
      <c r="AF257" s="6" t="n">
        <v>275.622589</v>
      </c>
      <c r="AG257" s="6" t="n">
        <v>274.332642</v>
      </c>
      <c r="AH257" s="6" t="n">
        <v>273.4216</v>
      </c>
      <c r="AI257" s="6" t="n">
        <v>271.813812</v>
      </c>
      <c r="AJ257" s="6" t="n">
        <v>270.610596</v>
      </c>
      <c r="AK257" s="5" t="n">
        <v>-0.01539</v>
      </c>
    </row>
    <row r="258" ht="15" customHeight="1">
      <c r="A258" s="25" t="inlineStr">
        <is>
          <t>FTE000:ra_FuelEfficienc</t>
        </is>
      </c>
      <c r="B258" s="7" t="inlineStr">
        <is>
          <t xml:space="preserve"> Fuel Efficiency (ton miles per thousand Btu)</t>
        </is>
      </c>
      <c r="C258" s="13" t="n">
        <v>4.756678</v>
      </c>
      <c r="D258" s="13" t="n">
        <v>4.784937</v>
      </c>
      <c r="E258" s="13" t="n">
        <v>4.813365</v>
      </c>
      <c r="F258" s="13" t="n">
        <v>4.84196</v>
      </c>
      <c r="G258" s="13" t="n">
        <v>4.870726</v>
      </c>
      <c r="H258" s="13" t="n">
        <v>4.899663</v>
      </c>
      <c r="I258" s="13" t="n">
        <v>4.928772</v>
      </c>
      <c r="J258" s="13" t="n">
        <v>4.958054</v>
      </c>
      <c r="K258" s="13" t="n">
        <v>4.987509</v>
      </c>
      <c r="L258" s="13" t="n">
        <v>5.01714</v>
      </c>
      <c r="M258" s="13" t="n">
        <v>5.046947</v>
      </c>
      <c r="N258" s="13" t="n">
        <v>5.076931</v>
      </c>
      <c r="O258" s="13" t="n">
        <v>5.107092</v>
      </c>
      <c r="P258" s="13" t="n">
        <v>5.137434</v>
      </c>
      <c r="Q258" s="13" t="n">
        <v>5.167955</v>
      </c>
      <c r="R258" s="13" t="n">
        <v>5.198658</v>
      </c>
      <c r="S258" s="13" t="n">
        <v>5.229543</v>
      </c>
      <c r="T258" s="13" t="n">
        <v>5.260611</v>
      </c>
      <c r="U258" s="13" t="n">
        <v>5.291864</v>
      </c>
      <c r="V258" s="13" t="n">
        <v>5.323303</v>
      </c>
      <c r="W258" s="13" t="n">
        <v>5.354929</v>
      </c>
      <c r="X258" s="13" t="n">
        <v>5.386742</v>
      </c>
      <c r="Y258" s="13" t="n">
        <v>5.418745</v>
      </c>
      <c r="Z258" s="13" t="n">
        <v>5.450938</v>
      </c>
      <c r="AA258" s="13" t="n">
        <v>5.483322</v>
      </c>
      <c r="AB258" s="13" t="n">
        <v>5.515898</v>
      </c>
      <c r="AC258" s="13" t="n">
        <v>5.548667</v>
      </c>
      <c r="AD258" s="13" t="n">
        <v>5.581632</v>
      </c>
      <c r="AE258" s="13" t="n">
        <v>5.614792</v>
      </c>
      <c r="AF258" s="13" t="n">
        <v>5.64815</v>
      </c>
      <c r="AG258" s="13" t="n">
        <v>5.681705</v>
      </c>
      <c r="AH258" s="13" t="n">
        <v>5.71546</v>
      </c>
      <c r="AI258" s="13" t="n">
        <v>5.749416</v>
      </c>
      <c r="AJ258" s="13" t="n">
        <v>5.783573</v>
      </c>
      <c r="AK258" s="5" t="n">
        <v>0.005941</v>
      </c>
    </row>
    <row r="259" ht="15" customHeight="1">
      <c r="B259" s="4" t="inlineStr">
        <is>
          <t xml:space="preserve"> Fuel Consumption (trillion Btu)</t>
        </is>
      </c>
    </row>
    <row r="260" ht="15" customHeight="1">
      <c r="A260" s="25" t="inlineStr">
        <is>
          <t>FTE000:ra_Distillate(di</t>
        </is>
      </c>
      <c r="B260" s="7" t="inlineStr">
        <is>
          <t xml:space="preserve">   Distillate Fuel Oil (diesel)</t>
        </is>
      </c>
      <c r="C260" s="13" t="n">
        <v>91.653206</v>
      </c>
      <c r="D260" s="13" t="n">
        <v>90.53892500000001</v>
      </c>
      <c r="E260" s="13" t="n">
        <v>88.023674</v>
      </c>
      <c r="F260" s="13" t="n">
        <v>85.75213599999999</v>
      </c>
      <c r="G260" s="13" t="n">
        <v>83.23017900000001</v>
      </c>
      <c r="H260" s="13" t="n">
        <v>81.042969</v>
      </c>
      <c r="I260" s="13" t="n">
        <v>78.741394</v>
      </c>
      <c r="J260" s="13" t="n">
        <v>76.263206</v>
      </c>
      <c r="K260" s="13" t="n">
        <v>73.90321400000001</v>
      </c>
      <c r="L260" s="13" t="n">
        <v>71.708344</v>
      </c>
      <c r="M260" s="13" t="n">
        <v>69.507538</v>
      </c>
      <c r="N260" s="13" t="n">
        <v>67.160042</v>
      </c>
      <c r="O260" s="13" t="n">
        <v>64.824844</v>
      </c>
      <c r="P260" s="13" t="n">
        <v>62.484051</v>
      </c>
      <c r="Q260" s="13" t="n">
        <v>61.24757</v>
      </c>
      <c r="R260" s="13" t="n">
        <v>59.936172</v>
      </c>
      <c r="S260" s="13" t="n">
        <v>58.708778</v>
      </c>
      <c r="T260" s="13" t="n">
        <v>57.525631</v>
      </c>
      <c r="U260" s="13" t="n">
        <v>56.401947</v>
      </c>
      <c r="V260" s="13" t="n">
        <v>55.237507</v>
      </c>
      <c r="W260" s="13" t="n">
        <v>54.235291</v>
      </c>
      <c r="X260" s="13" t="n">
        <v>53.197945</v>
      </c>
      <c r="Y260" s="13" t="n">
        <v>52.136215</v>
      </c>
      <c r="Z260" s="13" t="n">
        <v>51.012058</v>
      </c>
      <c r="AA260" s="13" t="n">
        <v>50.399712</v>
      </c>
      <c r="AB260" s="13" t="n">
        <v>49.786072</v>
      </c>
      <c r="AC260" s="13" t="n">
        <v>49.096878</v>
      </c>
      <c r="AD260" s="13" t="n">
        <v>48.484997</v>
      </c>
      <c r="AE260" s="13" t="n">
        <v>47.878189</v>
      </c>
      <c r="AF260" s="13" t="n">
        <v>47.327675</v>
      </c>
      <c r="AG260" s="13" t="n">
        <v>46.743977</v>
      </c>
      <c r="AH260" s="13" t="n">
        <v>46.224663</v>
      </c>
      <c r="AI260" s="13" t="n">
        <v>45.587563</v>
      </c>
      <c r="AJ260" s="13" t="n">
        <v>45.018429</v>
      </c>
      <c r="AK260" s="5" t="n">
        <v>-0.021598</v>
      </c>
    </row>
    <row r="261" ht="15" customHeight="1">
      <c r="A261" s="25" t="inlineStr">
        <is>
          <t>FTE000:ra_ResidualOil</t>
        </is>
      </c>
      <c r="B261" s="7" t="inlineStr">
        <is>
          <t xml:space="preserve">   Residual Fuel Oil</t>
        </is>
      </c>
      <c r="C261" s="13" t="n">
        <v>2.544341</v>
      </c>
      <c r="D261" s="13" t="n">
        <v>2.271792</v>
      </c>
      <c r="E261" s="13" t="n">
        <v>2.870655</v>
      </c>
      <c r="F261" s="13" t="n">
        <v>2.386124</v>
      </c>
      <c r="G261" s="13" t="n">
        <v>1.943896</v>
      </c>
      <c r="H261" s="13" t="n">
        <v>1.809858</v>
      </c>
      <c r="I261" s="13" t="n">
        <v>1.679463</v>
      </c>
      <c r="J261" s="13" t="n">
        <v>1.553509</v>
      </c>
      <c r="K261" s="13" t="n">
        <v>1.435882</v>
      </c>
      <c r="L261" s="13" t="n">
        <v>1.33319</v>
      </c>
      <c r="M261" s="13" t="n">
        <v>1.23104</v>
      </c>
      <c r="N261" s="13" t="n">
        <v>1.131057</v>
      </c>
      <c r="O261" s="13" t="n">
        <v>1.03578</v>
      </c>
      <c r="P261" s="13" t="n">
        <v>0.941132</v>
      </c>
      <c r="Q261" s="13" t="n">
        <v>0.86363</v>
      </c>
      <c r="R261" s="13" t="n">
        <v>0.788976</v>
      </c>
      <c r="S261" s="13" t="n">
        <v>0.716119</v>
      </c>
      <c r="T261" s="13" t="n">
        <v>0.647817</v>
      </c>
      <c r="U261" s="13" t="n">
        <v>0.583952</v>
      </c>
      <c r="V261" s="13" t="n">
        <v>0.528795</v>
      </c>
      <c r="W261" s="13" t="n">
        <v>0.472587</v>
      </c>
      <c r="X261" s="13" t="n">
        <v>0.410933</v>
      </c>
      <c r="Y261" s="13" t="n">
        <v>0.347049</v>
      </c>
      <c r="Z261" s="13" t="n">
        <v>0.29089</v>
      </c>
      <c r="AA261" s="13" t="n">
        <v>0.287727</v>
      </c>
      <c r="AB261" s="13" t="n">
        <v>0.284581</v>
      </c>
      <c r="AC261" s="13" t="n">
        <v>0.281012</v>
      </c>
      <c r="AD261" s="13" t="n">
        <v>0.277905</v>
      </c>
      <c r="AE261" s="13" t="n">
        <v>0.274842</v>
      </c>
      <c r="AF261" s="13" t="n">
        <v>0.272139</v>
      </c>
      <c r="AG261" s="13" t="n">
        <v>0.269256</v>
      </c>
      <c r="AH261" s="13" t="n">
        <v>0.266773</v>
      </c>
      <c r="AI261" s="13" t="n">
        <v>0.263622</v>
      </c>
      <c r="AJ261" s="13" t="n">
        <v>0.260896</v>
      </c>
      <c r="AK261" s="5" t="n">
        <v>-0.06539499999999999</v>
      </c>
    </row>
    <row r="262" ht="15" customHeight="1">
      <c r="A262" s="25" t="inlineStr">
        <is>
          <t>FTE000:ra_MotorGasoline</t>
        </is>
      </c>
      <c r="B262" s="7" t="inlineStr">
        <is>
          <t xml:space="preserve">   Compressed Natural Gas</t>
        </is>
      </c>
      <c r="C262" s="13" t="n">
        <v>0</v>
      </c>
      <c r="D262" s="13" t="n">
        <v>0</v>
      </c>
      <c r="E262" s="13" t="n">
        <v>0</v>
      </c>
      <c r="F262" s="13" t="n">
        <v>0</v>
      </c>
      <c r="G262" s="13" t="n">
        <v>0</v>
      </c>
      <c r="H262" s="13" t="n">
        <v>0</v>
      </c>
      <c r="I262" s="13" t="n">
        <v>0</v>
      </c>
      <c r="J262" s="13" t="n">
        <v>0</v>
      </c>
      <c r="K262" s="13" t="n">
        <v>0</v>
      </c>
      <c r="L262" s="13" t="n">
        <v>0</v>
      </c>
      <c r="M262" s="13" t="n">
        <v>0</v>
      </c>
      <c r="N262" s="13" t="n">
        <v>0</v>
      </c>
      <c r="O262" s="13" t="n">
        <v>0</v>
      </c>
      <c r="P262" s="13" t="n">
        <v>0</v>
      </c>
      <c r="Q262" s="13" t="n">
        <v>0</v>
      </c>
      <c r="R262" s="13" t="n">
        <v>0</v>
      </c>
      <c r="S262" s="13" t="n">
        <v>0</v>
      </c>
      <c r="T262" s="13" t="n">
        <v>0</v>
      </c>
      <c r="U262" s="13" t="n">
        <v>0</v>
      </c>
      <c r="V262" s="13" t="n">
        <v>0</v>
      </c>
      <c r="W262" s="13" t="n">
        <v>0</v>
      </c>
      <c r="X262" s="13" t="n">
        <v>0</v>
      </c>
      <c r="Y262" s="13" t="n">
        <v>0</v>
      </c>
      <c r="Z262" s="13" t="n">
        <v>0</v>
      </c>
      <c r="AA262" s="13" t="n">
        <v>0</v>
      </c>
      <c r="AB262" s="13" t="n">
        <v>0</v>
      </c>
      <c r="AC262" s="13" t="n">
        <v>0</v>
      </c>
      <c r="AD262" s="13" t="n">
        <v>0</v>
      </c>
      <c r="AE262" s="13" t="n">
        <v>0</v>
      </c>
      <c r="AF262" s="13" t="n">
        <v>0</v>
      </c>
      <c r="AG262" s="13" t="n">
        <v>0</v>
      </c>
      <c r="AH262" s="13" t="n">
        <v>0</v>
      </c>
      <c r="AI262" s="13" t="n">
        <v>0</v>
      </c>
      <c r="AJ262" s="13" t="n">
        <v>0</v>
      </c>
      <c r="AK262" s="5" t="inlineStr">
        <is>
          <t>- -</t>
        </is>
      </c>
    </row>
    <row r="263" ht="15" customHeight="1">
      <c r="A263" s="25" t="inlineStr">
        <is>
          <t>FTE000:ra_ElEnGee</t>
        </is>
      </c>
      <c r="B263" s="7" t="inlineStr">
        <is>
          <t xml:space="preserve">   Liquefied Natural Gas</t>
        </is>
      </c>
      <c r="C263" s="13" t="n">
        <v>0.307103</v>
      </c>
      <c r="D263" s="13" t="n">
        <v>0.365315</v>
      </c>
      <c r="E263" s="13" t="n">
        <v>0.416356</v>
      </c>
      <c r="F263" s="13" t="n">
        <v>0.462398</v>
      </c>
      <c r="G263" s="13" t="n">
        <v>0.502621</v>
      </c>
      <c r="H263" s="13" t="n">
        <v>0.540256</v>
      </c>
      <c r="I263" s="13" t="n">
        <v>0.573342</v>
      </c>
      <c r="J263" s="13" t="n">
        <v>0.600075</v>
      </c>
      <c r="K263" s="13" t="n">
        <v>0.6241950000000001</v>
      </c>
      <c r="L263" s="13" t="n">
        <v>0.642473</v>
      </c>
      <c r="M263" s="13" t="n">
        <v>0.660393</v>
      </c>
      <c r="N263" s="13" t="n">
        <v>0.673955</v>
      </c>
      <c r="O263" s="13" t="n">
        <v>0.684908</v>
      </c>
      <c r="P263" s="13" t="n">
        <v>0.695363</v>
      </c>
      <c r="Q263" s="13" t="n">
        <v>0.717825</v>
      </c>
      <c r="R263" s="13" t="n">
        <v>0.737001</v>
      </c>
      <c r="S263" s="13" t="n">
        <v>0.756804</v>
      </c>
      <c r="T263" s="13" t="n">
        <v>0.774719</v>
      </c>
      <c r="U263" s="13" t="n">
        <v>0.791095</v>
      </c>
      <c r="V263" s="13" t="n">
        <v>0.801283</v>
      </c>
      <c r="W263" s="13" t="n">
        <v>0.815472</v>
      </c>
      <c r="X263" s="13" t="n">
        <v>0.832288</v>
      </c>
      <c r="Y263" s="13" t="n">
        <v>0.849992</v>
      </c>
      <c r="Z263" s="13" t="n">
        <v>0.889093</v>
      </c>
      <c r="AA263" s="13" t="n">
        <v>0.939703</v>
      </c>
      <c r="AB263" s="13" t="n">
        <v>0.993105</v>
      </c>
      <c r="AC263" s="13" t="n">
        <v>1.047864</v>
      </c>
      <c r="AD263" s="13" t="n">
        <v>1.107296</v>
      </c>
      <c r="AE263" s="13" t="n">
        <v>1.170156</v>
      </c>
      <c r="AF263" s="13" t="n">
        <v>1.237994</v>
      </c>
      <c r="AG263" s="13" t="n">
        <v>1.308813</v>
      </c>
      <c r="AH263" s="13" t="n">
        <v>1.385572</v>
      </c>
      <c r="AI263" s="13" t="n">
        <v>1.463067</v>
      </c>
      <c r="AJ263" s="13" t="n">
        <v>1.547155</v>
      </c>
      <c r="AK263" s="5" t="n">
        <v>0.046139</v>
      </c>
    </row>
    <row r="265" ht="15" customHeight="1">
      <c r="B265" s="4" t="inlineStr">
        <is>
          <t>International Shipping</t>
        </is>
      </c>
    </row>
    <row r="266" ht="15" customHeight="1">
      <c r="A266" s="25" t="inlineStr">
        <is>
          <t>FTE000:sa_GrossTrade(bi</t>
        </is>
      </c>
      <c r="B266" s="7" t="inlineStr">
        <is>
          <t xml:space="preserve"> Gross Trade (billion 2009 dollars)</t>
        </is>
      </c>
      <c r="C266" s="6" t="n">
        <v>3961.746582</v>
      </c>
      <c r="D266" s="6" t="n">
        <v>4206.19873</v>
      </c>
      <c r="E266" s="6" t="n">
        <v>4467.148926</v>
      </c>
      <c r="F266" s="6" t="n">
        <v>4792.268555</v>
      </c>
      <c r="G266" s="6" t="n">
        <v>4979.640137</v>
      </c>
      <c r="H266" s="6" t="n">
        <v>5152.933594</v>
      </c>
      <c r="I266" s="6" t="n">
        <v>5324.894043</v>
      </c>
      <c r="J266" s="6" t="n">
        <v>5475.664062</v>
      </c>
      <c r="K266" s="6" t="n">
        <v>5626.114258</v>
      </c>
      <c r="L266" s="6" t="n">
        <v>5748.888672</v>
      </c>
      <c r="M266" s="6" t="n">
        <v>5874.083984</v>
      </c>
      <c r="N266" s="6" t="n">
        <v>6037.081055</v>
      </c>
      <c r="O266" s="6" t="n">
        <v>6211.657227</v>
      </c>
      <c r="P266" s="6" t="n">
        <v>6403.259766</v>
      </c>
      <c r="Q266" s="6" t="n">
        <v>6597.277344</v>
      </c>
      <c r="R266" s="6" t="n">
        <v>6793.457031</v>
      </c>
      <c r="S266" s="6" t="n">
        <v>6999.233398</v>
      </c>
      <c r="T266" s="6" t="n">
        <v>7218.919922</v>
      </c>
      <c r="U266" s="6" t="n">
        <v>7430.34082</v>
      </c>
      <c r="V266" s="6" t="n">
        <v>7650.001953</v>
      </c>
      <c r="W266" s="6" t="n">
        <v>7881.965332</v>
      </c>
      <c r="X266" s="6" t="n">
        <v>8121.290039</v>
      </c>
      <c r="Y266" s="6" t="n">
        <v>8363.058594</v>
      </c>
      <c r="Z266" s="6" t="n">
        <v>8619.224609000001</v>
      </c>
      <c r="AA266" s="6" t="n">
        <v>8881.036133</v>
      </c>
      <c r="AB266" s="6" t="n">
        <v>9108.776367</v>
      </c>
      <c r="AC266" s="6" t="n">
        <v>9428</v>
      </c>
      <c r="AD266" s="6" t="n">
        <v>9678.138671999999</v>
      </c>
      <c r="AE266" s="6" t="n">
        <v>10013.517578</v>
      </c>
      <c r="AF266" s="6" t="n">
        <v>10264.605469</v>
      </c>
      <c r="AG266" s="6" t="n">
        <v>10560.549805</v>
      </c>
      <c r="AH266" s="6" t="n">
        <v>10849.081055</v>
      </c>
      <c r="AI266" s="6" t="n">
        <v>11156.761719</v>
      </c>
      <c r="AJ266" s="6" t="n">
        <v>11484.837891</v>
      </c>
      <c r="AK266" s="5" t="n">
        <v>0.031888</v>
      </c>
    </row>
    <row r="267" ht="15" customHeight="1">
      <c r="A267" s="25" t="inlineStr">
        <is>
          <t>FTE000:sa_Exports(billi</t>
        </is>
      </c>
      <c r="B267" s="7" t="inlineStr">
        <is>
          <t xml:space="preserve"> Exports (billion 2009 dollars)</t>
        </is>
      </c>
      <c r="C267" s="6" t="n">
        <v>1512.275269</v>
      </c>
      <c r="D267" s="6" t="n">
        <v>1617.010742</v>
      </c>
      <c r="E267" s="6" t="n">
        <v>1709.778198</v>
      </c>
      <c r="F267" s="6" t="n">
        <v>1815.346191</v>
      </c>
      <c r="G267" s="6" t="n">
        <v>1870.465698</v>
      </c>
      <c r="H267" s="6" t="n">
        <v>1937.958252</v>
      </c>
      <c r="I267" s="6" t="n">
        <v>2018.899292</v>
      </c>
      <c r="J267" s="6" t="n">
        <v>2099.440186</v>
      </c>
      <c r="K267" s="6" t="n">
        <v>2179.420166</v>
      </c>
      <c r="L267" s="6" t="n">
        <v>2250.084473</v>
      </c>
      <c r="M267" s="6" t="n">
        <v>2317.259521</v>
      </c>
      <c r="N267" s="6" t="n">
        <v>2395.544922</v>
      </c>
      <c r="O267" s="6" t="n">
        <v>2478.755371</v>
      </c>
      <c r="P267" s="6" t="n">
        <v>2573.953613</v>
      </c>
      <c r="Q267" s="6" t="n">
        <v>2671.627686</v>
      </c>
      <c r="R267" s="6" t="n">
        <v>2770.621582</v>
      </c>
      <c r="S267" s="6" t="n">
        <v>2876.653076</v>
      </c>
      <c r="T267" s="6" t="n">
        <v>2983.858154</v>
      </c>
      <c r="U267" s="6" t="n">
        <v>3091.899414</v>
      </c>
      <c r="V267" s="6" t="n">
        <v>3206.188232</v>
      </c>
      <c r="W267" s="6" t="n">
        <v>3324.431641</v>
      </c>
      <c r="X267" s="6" t="n">
        <v>3445.476807</v>
      </c>
      <c r="Y267" s="6" t="n">
        <v>3567.342529</v>
      </c>
      <c r="Z267" s="6" t="n">
        <v>3695.894287</v>
      </c>
      <c r="AA267" s="6" t="n">
        <v>3824.388428</v>
      </c>
      <c r="AB267" s="6" t="n">
        <v>3937.608398</v>
      </c>
      <c r="AC267" s="6" t="n">
        <v>4086.413574</v>
      </c>
      <c r="AD267" s="6" t="n">
        <v>4209.29541</v>
      </c>
      <c r="AE267" s="6" t="n">
        <v>4364.300781</v>
      </c>
      <c r="AF267" s="6" t="n">
        <v>4487.351562</v>
      </c>
      <c r="AG267" s="6" t="n">
        <v>4627.203613</v>
      </c>
      <c r="AH267" s="6" t="n">
        <v>4770.623047</v>
      </c>
      <c r="AI267" s="6" t="n">
        <v>4911.344238</v>
      </c>
      <c r="AJ267" s="6" t="n">
        <v>5056.64502</v>
      </c>
      <c r="AK267" s="5" t="n">
        <v>0.036271</v>
      </c>
    </row>
    <row r="268" ht="15" customHeight="1">
      <c r="A268" s="25" t="inlineStr">
        <is>
          <t>FTE000:sa_Imports(billi</t>
        </is>
      </c>
      <c r="B268" s="7" t="inlineStr">
        <is>
          <t xml:space="preserve"> Imports (billion 2009 dollars)</t>
        </is>
      </c>
      <c r="C268" s="6" t="n">
        <v>2449.471191</v>
      </c>
      <c r="D268" s="6" t="n">
        <v>2589.187988</v>
      </c>
      <c r="E268" s="6" t="n">
        <v>2757.37085</v>
      </c>
      <c r="F268" s="6" t="n">
        <v>2976.922119</v>
      </c>
      <c r="G268" s="6" t="n">
        <v>3109.174316</v>
      </c>
      <c r="H268" s="6" t="n">
        <v>3214.975098</v>
      </c>
      <c r="I268" s="6" t="n">
        <v>3305.994629</v>
      </c>
      <c r="J268" s="6" t="n">
        <v>3376.224121</v>
      </c>
      <c r="K268" s="6" t="n">
        <v>3446.693848</v>
      </c>
      <c r="L268" s="6" t="n">
        <v>3498.804443</v>
      </c>
      <c r="M268" s="6" t="n">
        <v>3556.824707</v>
      </c>
      <c r="N268" s="6" t="n">
        <v>3641.536377</v>
      </c>
      <c r="O268" s="6" t="n">
        <v>3732.901855</v>
      </c>
      <c r="P268" s="6" t="n">
        <v>3829.306396</v>
      </c>
      <c r="Q268" s="6" t="n">
        <v>3925.649902</v>
      </c>
      <c r="R268" s="6" t="n">
        <v>4022.835449</v>
      </c>
      <c r="S268" s="6" t="n">
        <v>4122.580566</v>
      </c>
      <c r="T268" s="6" t="n">
        <v>4235.061523</v>
      </c>
      <c r="U268" s="6" t="n">
        <v>4338.441406</v>
      </c>
      <c r="V268" s="6" t="n">
        <v>4443.813477</v>
      </c>
      <c r="W268" s="6" t="n">
        <v>4557.533691</v>
      </c>
      <c r="X268" s="6" t="n">
        <v>4675.813477</v>
      </c>
      <c r="Y268" s="6" t="n">
        <v>4795.71582</v>
      </c>
      <c r="Z268" s="6" t="n">
        <v>4923.330078</v>
      </c>
      <c r="AA268" s="6" t="n">
        <v>5056.647461</v>
      </c>
      <c r="AB268" s="6" t="n">
        <v>5171.167969</v>
      </c>
      <c r="AC268" s="6" t="n">
        <v>5341.585938</v>
      </c>
      <c r="AD268" s="6" t="n">
        <v>5468.843262</v>
      </c>
      <c r="AE268" s="6" t="n">
        <v>5649.217285</v>
      </c>
      <c r="AF268" s="6" t="n">
        <v>5777.253418</v>
      </c>
      <c r="AG268" s="6" t="n">
        <v>5933.346191</v>
      </c>
      <c r="AH268" s="6" t="n">
        <v>6078.458008</v>
      </c>
      <c r="AI268" s="6" t="n">
        <v>6245.417969</v>
      </c>
      <c r="AJ268" s="6" t="n">
        <v>6428.193359</v>
      </c>
      <c r="AK268" s="5" t="n">
        <v>0.028825</v>
      </c>
    </row>
    <row r="269" ht="15" customHeight="1">
      <c r="B269" s="4" t="inlineStr">
        <is>
          <t xml:space="preserve"> Fuel Consumption (trillion Btu)</t>
        </is>
      </c>
    </row>
    <row r="270" ht="15" customHeight="1">
      <c r="A270" s="25" t="inlineStr">
        <is>
          <t>FTE000:sa_Distillate(di</t>
        </is>
      </c>
      <c r="B270" s="7" t="inlineStr">
        <is>
          <t xml:space="preserve">   Distillate Fuel Oil (diesel)</t>
        </is>
      </c>
      <c r="C270" s="13" t="n">
        <v>285.263306</v>
      </c>
      <c r="D270" s="13" t="n">
        <v>284.826019</v>
      </c>
      <c r="E270" s="13" t="n">
        <v>373.968903</v>
      </c>
      <c r="F270" s="13" t="n">
        <v>494.098846</v>
      </c>
      <c r="G270" s="13" t="n">
        <v>391.50769</v>
      </c>
      <c r="H270" s="13" t="n">
        <v>314.957153</v>
      </c>
      <c r="I270" s="13" t="n">
        <v>296.202087</v>
      </c>
      <c r="J270" s="13" t="n">
        <v>285.240692</v>
      </c>
      <c r="K270" s="13" t="n">
        <v>278.031769</v>
      </c>
      <c r="L270" s="13" t="n">
        <v>281.650757</v>
      </c>
      <c r="M270" s="13" t="n">
        <v>280.631348</v>
      </c>
      <c r="N270" s="13" t="n">
        <v>281.711304</v>
      </c>
      <c r="O270" s="13" t="n">
        <v>280.306396</v>
      </c>
      <c r="P270" s="13" t="n">
        <v>288.047913</v>
      </c>
      <c r="Q270" s="13" t="n">
        <v>286.998657</v>
      </c>
      <c r="R270" s="13" t="n">
        <v>286.331512</v>
      </c>
      <c r="S270" s="13" t="n">
        <v>286.499207</v>
      </c>
      <c r="T270" s="13" t="n">
        <v>287.070679</v>
      </c>
      <c r="U270" s="13" t="n">
        <v>301.248901</v>
      </c>
      <c r="V270" s="13" t="n">
        <v>300.152283</v>
      </c>
      <c r="W270" s="13" t="n">
        <v>303.86438</v>
      </c>
      <c r="X270" s="13" t="n">
        <v>303.562531</v>
      </c>
      <c r="Y270" s="13" t="n">
        <v>302.878052</v>
      </c>
      <c r="Z270" s="13" t="n">
        <v>303.271576</v>
      </c>
      <c r="AA270" s="13" t="n">
        <v>303.636475</v>
      </c>
      <c r="AB270" s="13" t="n">
        <v>303.445312</v>
      </c>
      <c r="AC270" s="13" t="n">
        <v>298.369873</v>
      </c>
      <c r="AD270" s="13" t="n">
        <v>307.66925</v>
      </c>
      <c r="AE270" s="13" t="n">
        <v>309.144409</v>
      </c>
      <c r="AF270" s="13" t="n">
        <v>315.045593</v>
      </c>
      <c r="AG270" s="13" t="n">
        <v>317.743774</v>
      </c>
      <c r="AH270" s="13" t="n">
        <v>321.200623</v>
      </c>
      <c r="AI270" s="13" t="n">
        <v>323.933899</v>
      </c>
      <c r="AJ270" s="13" t="n">
        <v>326.756622</v>
      </c>
      <c r="AK270" s="5" t="n">
        <v>0.004301</v>
      </c>
    </row>
    <row r="271" ht="15" customHeight="1">
      <c r="A271" s="25" t="inlineStr">
        <is>
          <t>FTE000:sa_ResidualOil</t>
        </is>
      </c>
      <c r="B271" s="7" t="inlineStr">
        <is>
          <t xml:space="preserve">   Residual Fuel Oil</t>
        </is>
      </c>
      <c r="C271" s="13" t="n">
        <v>674.883545</v>
      </c>
      <c r="D271" s="13" t="n">
        <v>625.8616940000001</v>
      </c>
      <c r="E271" s="13" t="n">
        <v>652.027405</v>
      </c>
      <c r="F271" s="13" t="n">
        <v>349.827026</v>
      </c>
      <c r="G271" s="13" t="n">
        <v>422.308594</v>
      </c>
      <c r="H271" s="13" t="n">
        <v>564.661621</v>
      </c>
      <c r="I271" s="13" t="n">
        <v>591.872375</v>
      </c>
      <c r="J271" s="13" t="n">
        <v>605.636719</v>
      </c>
      <c r="K271" s="13" t="n">
        <v>618.083435</v>
      </c>
      <c r="L271" s="13" t="n">
        <v>607.1355589999999</v>
      </c>
      <c r="M271" s="13" t="n">
        <v>597.929077</v>
      </c>
      <c r="N271" s="13" t="n">
        <v>592.594421</v>
      </c>
      <c r="O271" s="13" t="n">
        <v>596.054016</v>
      </c>
      <c r="P271" s="13" t="n">
        <v>575.941406</v>
      </c>
      <c r="Q271" s="13" t="n">
        <v>572.93042</v>
      </c>
      <c r="R271" s="13" t="n">
        <v>571.264221</v>
      </c>
      <c r="S271" s="13" t="n">
        <v>570.04895</v>
      </c>
      <c r="T271" s="13" t="n">
        <v>566.616943</v>
      </c>
      <c r="U271" s="13" t="n">
        <v>530.089111</v>
      </c>
      <c r="V271" s="13" t="n">
        <v>527.555481</v>
      </c>
      <c r="W271" s="13" t="n">
        <v>518.738281</v>
      </c>
      <c r="X271" s="13" t="n">
        <v>516.01593</v>
      </c>
      <c r="Y271" s="13" t="n">
        <v>513.547363</v>
      </c>
      <c r="Z271" s="13" t="n">
        <v>511.546967</v>
      </c>
      <c r="AA271" s="13" t="n">
        <v>508.673462</v>
      </c>
      <c r="AB271" s="13" t="n">
        <v>503.505371</v>
      </c>
      <c r="AC271" s="13" t="n">
        <v>519.275269</v>
      </c>
      <c r="AD271" s="13" t="n">
        <v>502.110077</v>
      </c>
      <c r="AE271" s="13" t="n">
        <v>501.875031</v>
      </c>
      <c r="AF271" s="13" t="n">
        <v>492.987152</v>
      </c>
      <c r="AG271" s="13" t="n">
        <v>492.030609</v>
      </c>
      <c r="AH271" s="13" t="n">
        <v>491.982788</v>
      </c>
      <c r="AI271" s="13" t="n">
        <v>493.63382</v>
      </c>
      <c r="AJ271" s="13" t="n">
        <v>492.726837</v>
      </c>
      <c r="AK271" s="5" t="n">
        <v>-0.007446</v>
      </c>
    </row>
    <row r="272" ht="15" customHeight="1">
      <c r="A272" s="25" t="inlineStr">
        <is>
          <t>FTE000:sa_SeeEnGee</t>
        </is>
      </c>
      <c r="B272" s="7" t="inlineStr">
        <is>
          <t xml:space="preserve">   Compressed Natural Gas</t>
        </is>
      </c>
      <c r="C272" s="13" t="n">
        <v>0</v>
      </c>
      <c r="D272" s="13" t="n">
        <v>0</v>
      </c>
      <c r="E272" s="13" t="n">
        <v>0</v>
      </c>
      <c r="F272" s="13" t="n">
        <v>0</v>
      </c>
      <c r="G272" s="13" t="n">
        <v>0</v>
      </c>
      <c r="H272" s="13" t="n">
        <v>0</v>
      </c>
      <c r="I272" s="13" t="n">
        <v>0</v>
      </c>
      <c r="J272" s="13" t="n">
        <v>0</v>
      </c>
      <c r="K272" s="13" t="n">
        <v>0</v>
      </c>
      <c r="L272" s="13" t="n">
        <v>0</v>
      </c>
      <c r="M272" s="13" t="n">
        <v>0</v>
      </c>
      <c r="N272" s="13" t="n">
        <v>0</v>
      </c>
      <c r="O272" s="13" t="n">
        <v>0</v>
      </c>
      <c r="P272" s="13" t="n">
        <v>0</v>
      </c>
      <c r="Q272" s="13" t="n">
        <v>0</v>
      </c>
      <c r="R272" s="13" t="n">
        <v>0</v>
      </c>
      <c r="S272" s="13" t="n">
        <v>0</v>
      </c>
      <c r="T272" s="13" t="n">
        <v>0</v>
      </c>
      <c r="U272" s="13" t="n">
        <v>0</v>
      </c>
      <c r="V272" s="13" t="n">
        <v>0</v>
      </c>
      <c r="W272" s="13" t="n">
        <v>0</v>
      </c>
      <c r="X272" s="13" t="n">
        <v>0</v>
      </c>
      <c r="Y272" s="13" t="n">
        <v>0</v>
      </c>
      <c r="Z272" s="13" t="n">
        <v>0</v>
      </c>
      <c r="AA272" s="13" t="n">
        <v>0</v>
      </c>
      <c r="AB272" s="13" t="n">
        <v>0</v>
      </c>
      <c r="AC272" s="13" t="n">
        <v>0</v>
      </c>
      <c r="AD272" s="13" t="n">
        <v>0</v>
      </c>
      <c r="AE272" s="13" t="n">
        <v>0</v>
      </c>
      <c r="AF272" s="13" t="n">
        <v>0</v>
      </c>
      <c r="AG272" s="13" t="n">
        <v>0</v>
      </c>
      <c r="AH272" s="13" t="n">
        <v>0</v>
      </c>
      <c r="AI272" s="13" t="n">
        <v>0</v>
      </c>
      <c r="AJ272" s="13" t="n">
        <v>0</v>
      </c>
      <c r="AK272" s="5" t="inlineStr">
        <is>
          <t>- -</t>
        </is>
      </c>
    </row>
    <row r="273" ht="15" customHeight="1">
      <c r="A273" s="25" t="inlineStr">
        <is>
          <t>FTE000:sa_ElEnGee</t>
        </is>
      </c>
      <c r="B273" s="7" t="inlineStr">
        <is>
          <t xml:space="preserve">   Liquefied Natural Gas</t>
        </is>
      </c>
      <c r="C273" s="13" t="n">
        <v>0</v>
      </c>
      <c r="D273" s="13" t="n">
        <v>6.960556</v>
      </c>
      <c r="E273" s="13" t="n">
        <v>13.943656</v>
      </c>
      <c r="F273" s="13" t="n">
        <v>17.461792</v>
      </c>
      <c r="G273" s="13" t="n">
        <v>50.816452</v>
      </c>
      <c r="H273" s="13" t="n">
        <v>41.817055</v>
      </c>
      <c r="I273" s="13" t="n">
        <v>44.731972</v>
      </c>
      <c r="J273" s="13" t="n">
        <v>47.894318</v>
      </c>
      <c r="K273" s="13" t="n">
        <v>48.062717</v>
      </c>
      <c r="L273" s="13" t="n">
        <v>51.473217</v>
      </c>
      <c r="M273" s="13" t="n">
        <v>58.459518</v>
      </c>
      <c r="N273" s="13" t="n">
        <v>61.083858</v>
      </c>
      <c r="O273" s="13" t="n">
        <v>60.884529</v>
      </c>
      <c r="P273" s="13" t="n">
        <v>65.84225499999999</v>
      </c>
      <c r="Q273" s="13" t="n">
        <v>69.22528800000001</v>
      </c>
      <c r="R273" s="13" t="n">
        <v>71.402107</v>
      </c>
      <c r="S273" s="13" t="n">
        <v>72.474823</v>
      </c>
      <c r="T273" s="13" t="n">
        <v>74.503609</v>
      </c>
      <c r="U273" s="13" t="n">
        <v>82.93104599999999</v>
      </c>
      <c r="V273" s="13" t="n">
        <v>86.06073000000001</v>
      </c>
      <c r="W273" s="13" t="n">
        <v>88.20090500000001</v>
      </c>
      <c r="X273" s="13" t="n">
        <v>90.664413</v>
      </c>
      <c r="Y273" s="13" t="n">
        <v>93.350128</v>
      </c>
      <c r="Z273" s="13" t="n">
        <v>94.692589</v>
      </c>
      <c r="AA273" s="13" t="n">
        <v>96.59017900000001</v>
      </c>
      <c r="AB273" s="13" t="n">
        <v>100.368637</v>
      </c>
      <c r="AC273" s="13" t="n">
        <v>96.505661</v>
      </c>
      <c r="AD273" s="13" t="n">
        <v>98.07240299999999</v>
      </c>
      <c r="AE273" s="13" t="n">
        <v>97.342567</v>
      </c>
      <c r="AF273" s="13" t="n">
        <v>97.275436</v>
      </c>
      <c r="AG273" s="13" t="n">
        <v>95.66413900000001</v>
      </c>
      <c r="AH273" s="13" t="n">
        <v>92.717598</v>
      </c>
      <c r="AI273" s="13" t="n">
        <v>89.485657</v>
      </c>
      <c r="AJ273" s="13" t="n">
        <v>87.726692</v>
      </c>
      <c r="AK273" s="5" t="n">
        <v>0.08240599999999999</v>
      </c>
    </row>
    <row r="274" ht="15" customHeight="1" thickBot="1"/>
    <row r="275" ht="15" customHeight="1">
      <c r="B275" s="100" t="inlineStr">
        <is>
          <t xml:space="preserve">   MPG = Miles per gallon.</t>
        </is>
      </c>
      <c r="C275" s="101" t="n"/>
      <c r="D275" s="101" t="n"/>
      <c r="E275" s="101" t="n"/>
      <c r="F275" s="101" t="n"/>
      <c r="G275" s="101" t="n"/>
      <c r="H275" s="101" t="n"/>
      <c r="I275" s="101" t="n"/>
      <c r="J275" s="101" t="n"/>
      <c r="K275" s="101" t="n"/>
      <c r="L275" s="101" t="n"/>
      <c r="M275" s="101" t="n"/>
      <c r="N275" s="101" t="n"/>
      <c r="O275" s="101" t="n"/>
      <c r="P275" s="101" t="n"/>
      <c r="Q275" s="101" t="n"/>
      <c r="R275" s="101" t="n"/>
      <c r="S275" s="101" t="n"/>
      <c r="T275" s="101" t="n"/>
      <c r="U275" s="101" t="n"/>
      <c r="V275" s="101" t="n"/>
      <c r="W275" s="101" t="n"/>
      <c r="X275" s="101" t="n"/>
      <c r="Y275" s="101" t="n"/>
      <c r="Z275" s="101" t="n"/>
      <c r="AA275" s="101" t="n"/>
      <c r="AB275" s="101" t="n"/>
      <c r="AC275" s="101" t="n"/>
      <c r="AD275" s="101" t="n"/>
      <c r="AE275" s="101" t="n"/>
      <c r="AF275" s="101" t="n"/>
      <c r="AG275" s="101" t="n"/>
      <c r="AH275" s="101" t="n"/>
      <c r="AI275" s="101" t="n"/>
      <c r="AJ275" s="101" t="n"/>
      <c r="AK275" s="101" t="n"/>
    </row>
    <row r="276" ht="15" customHeight="1">
      <c r="B276" s="30" t="inlineStr">
        <is>
          <t xml:space="preserve">   Btu = British thermal unit.</t>
        </is>
      </c>
    </row>
    <row r="277" ht="15" customHeight="1">
      <c r="B277" s="30" t="inlineStr">
        <is>
          <t xml:space="preserve">   - - = Not applicable.</t>
        </is>
      </c>
    </row>
    <row r="278" ht="15" customHeight="1">
      <c r="B278" s="30" t="inlineStr">
        <is>
          <t xml:space="preserve">   Note:  Includes estimated consumption for petroleum and other liquids.  Totals may not equal sum of components due to independent rounding.</t>
        </is>
      </c>
    </row>
    <row r="279" ht="15" customHeight="1">
      <c r="B279" s="30" t="inlineStr">
        <is>
          <t xml:space="preserve">   Sources:  2017 values derived using:  Oak Ridge National Laboratory, Transportation Energy Data</t>
        </is>
      </c>
    </row>
    <row r="280" ht="15" customHeight="1">
      <c r="B280" s="30" t="inlineStr">
        <is>
          <t>Book:  Edition 36; U.S. Department of Commerce, Bureau of the Census, "Vehicle Inventory and Use Survey," EC02TV;</t>
        </is>
      </c>
    </row>
    <row r="281" ht="15" customHeight="1">
      <c r="B281" s="30" t="inlineStr">
        <is>
          <t>Federal Highway Administration, Highway Statistics 2016; U.S. Department of Transportation, Surface</t>
        </is>
      </c>
    </row>
    <row r="282" ht="15" customHeight="1">
      <c r="B282" s="30" t="inlineStr">
        <is>
          <t>Transportation Board, Annual Reports R-1 Selected Schedules and Complete Annual Reports; U.S. Department of Defense,</t>
        </is>
      </c>
    </row>
    <row r="283" ht="15" customHeight="1">
      <c r="B283" s="30" t="inlineStr">
        <is>
          <t>U.S. Army Corps of Engineers, 2015 Waterborne Commerce in the United States, Part 5; and U.S. Energy Information</t>
        </is>
      </c>
    </row>
    <row r="284" ht="15" customHeight="1">
      <c r="B284" s="30" t="inlineStr">
        <is>
          <t>Administration (EIA), AEO2019 National Energy Modeling System run ref2019.d111618a.  2018:  EIA,</t>
        </is>
      </c>
    </row>
    <row r="285" ht="15" customHeight="1">
      <c r="B285" s="30" t="inlineStr">
        <is>
          <t>Short-Term Energy Outlook, October 2018 and EIA, AEO2019 National Energy Modeling System run ref2019.d111618a.</t>
        </is>
      </c>
    </row>
    <row r="286" ht="15" customHeight="1">
      <c r="B286" s="30" t="inlineStr">
        <is>
          <t>Projections:  EIA, AEO2019 National Energy Modeling System run ref2019.d111618a.</t>
        </is>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sheetPr>
    <outlinePr summaryBelow="1" summaryRight="1"/>
    <pageSetUpPr fitToPage="1"/>
  </sheetPr>
  <dimension ref="A1:AK121"/>
  <sheetViews>
    <sheetView workbookViewId="0">
      <selection activeCell="A1" sqref="A1:AI1"/>
    </sheetView>
  </sheetViews>
  <sheetFormatPr baseColWidth="10" defaultColWidth="9.1640625" defaultRowHeight="13"/>
  <cols>
    <col width="35" customWidth="1" style="38" min="1" max="1"/>
    <col width="9.83203125" bestFit="1" customWidth="1" style="38" min="2" max="3"/>
    <col width="10.83203125" bestFit="1" customWidth="1" style="38" min="4" max="19"/>
    <col width="10.83203125" bestFit="1" customWidth="1" style="27" min="20" max="20"/>
    <col width="10.83203125" bestFit="1" customWidth="1" style="38" min="21" max="34"/>
    <col width="9.33203125" bestFit="1" customWidth="1" style="38" min="35" max="35"/>
    <col width="9.1640625" customWidth="1" style="38" min="36" max="45"/>
    <col width="9.1640625" customWidth="1" style="38" min="46" max="16384"/>
  </cols>
  <sheetData>
    <row r="1" ht="16.5" customHeight="1" thickBot="1">
      <c r="A1" s="119" t="inlineStr">
        <is>
          <t>Table 1-11: Number of U.S. Aircraft, Vehicles, Vessels, and Other Conveyances</t>
        </is>
      </c>
      <c r="B1" s="120" t="n"/>
      <c r="C1" s="120" t="n"/>
      <c r="D1" s="120" t="n"/>
      <c r="E1" s="120" t="n"/>
      <c r="F1" s="120" t="n"/>
      <c r="G1" s="120" t="n"/>
      <c r="H1" s="120" t="n"/>
      <c r="I1" s="120" t="n"/>
      <c r="J1" s="120" t="n"/>
      <c r="K1" s="120" t="n"/>
      <c r="L1" s="120" t="n"/>
      <c r="M1" s="120" t="n"/>
      <c r="N1" s="120" t="n"/>
      <c r="O1" s="120" t="n"/>
      <c r="P1" s="120" t="n"/>
      <c r="Q1" s="120" t="n"/>
      <c r="R1" s="120" t="n"/>
      <c r="S1" s="120" t="n"/>
      <c r="T1" s="120" t="n"/>
      <c r="U1" s="120" t="n"/>
      <c r="V1" s="120" t="n"/>
      <c r="W1" s="120" t="n"/>
      <c r="X1" s="120" t="n"/>
      <c r="Y1" s="120" t="n"/>
      <c r="Z1" s="120" t="n"/>
      <c r="AA1" s="120" t="n"/>
      <c r="AB1" s="120" t="n"/>
      <c r="AC1" s="120" t="n"/>
      <c r="AD1" s="120" t="n"/>
      <c r="AE1" s="120" t="n"/>
      <c r="AF1" s="120" t="n"/>
      <c r="AG1" s="120" t="n"/>
      <c r="AH1" s="120" t="n"/>
      <c r="AI1" s="120" t="n"/>
    </row>
    <row r="2" ht="16.5" customFormat="1" customHeight="1" s="19">
      <c r="A2" s="31" t="n"/>
      <c r="B2" s="32" t="n">
        <v>1960</v>
      </c>
      <c r="C2" s="32" t="n">
        <v>1965</v>
      </c>
      <c r="D2" s="32" t="n">
        <v>1970</v>
      </c>
      <c r="E2" s="32" t="n">
        <v>1975</v>
      </c>
      <c r="F2" s="32" t="n">
        <v>1980</v>
      </c>
      <c r="G2" s="32" t="n">
        <v>1985</v>
      </c>
      <c r="H2" s="32" t="n">
        <v>1990</v>
      </c>
      <c r="I2" s="32" t="n">
        <v>1991</v>
      </c>
      <c r="J2" s="32" t="n">
        <v>1992</v>
      </c>
      <c r="K2" s="32" t="n">
        <v>1993</v>
      </c>
      <c r="L2" s="32" t="n">
        <v>1994</v>
      </c>
      <c r="M2" s="32" t="n">
        <v>1995</v>
      </c>
      <c r="N2" s="32" t="n">
        <v>1996</v>
      </c>
      <c r="O2" s="32" t="n">
        <v>1997</v>
      </c>
      <c r="P2" s="32" t="n">
        <v>1998</v>
      </c>
      <c r="Q2" s="32" t="n">
        <v>1999</v>
      </c>
      <c r="R2" s="32" t="n">
        <v>2000</v>
      </c>
      <c r="S2" s="32" t="n">
        <v>2001</v>
      </c>
      <c r="T2" s="33" t="n">
        <v>2002</v>
      </c>
      <c r="U2" s="33" t="n">
        <v>2003</v>
      </c>
      <c r="V2" s="33" t="n">
        <v>2004</v>
      </c>
      <c r="W2" s="33" t="n">
        <v>2005</v>
      </c>
      <c r="X2" s="33" t="n">
        <v>2006</v>
      </c>
      <c r="Y2" s="33" t="n">
        <v>2007</v>
      </c>
      <c r="Z2" s="33" t="n">
        <v>2008</v>
      </c>
      <c r="AA2" s="33" t="n">
        <v>2009</v>
      </c>
      <c r="AB2" s="33" t="n">
        <v>2010</v>
      </c>
      <c r="AC2" s="33" t="n">
        <v>2011</v>
      </c>
      <c r="AD2" s="33" t="n">
        <v>2012</v>
      </c>
      <c r="AE2" s="33" t="n">
        <v>2013</v>
      </c>
      <c r="AF2" s="34" t="n">
        <v>2014</v>
      </c>
      <c r="AG2" s="34" t="n">
        <v>2015</v>
      </c>
      <c r="AH2" s="34" t="n">
        <v>2016</v>
      </c>
      <c r="AI2" s="34" t="n">
        <v>2017</v>
      </c>
      <c r="AJ2" s="34" t="n">
        <v>2018</v>
      </c>
    </row>
    <row r="3" ht="16.5" customFormat="1" customHeight="1" s="37">
      <c r="A3" s="35" t="inlineStr">
        <is>
          <t>Air</t>
        </is>
      </c>
      <c r="B3" s="36" t="n"/>
      <c r="C3" s="36" t="n"/>
      <c r="D3" s="36" t="n"/>
      <c r="E3" s="36" t="n"/>
      <c r="F3" s="36" t="n"/>
      <c r="G3" s="36" t="n"/>
      <c r="H3" s="36" t="n"/>
      <c r="I3" s="36" t="n"/>
      <c r="J3" s="36" t="n"/>
      <c r="K3" s="36" t="n"/>
      <c r="L3" s="36" t="n"/>
      <c r="M3" s="36" t="n"/>
      <c r="N3" s="36" t="n"/>
      <c r="O3" s="36" t="n"/>
      <c r="P3" s="36" t="n"/>
      <c r="Q3" s="36" t="n"/>
      <c r="R3" s="36" t="n"/>
      <c r="S3" s="36" t="n"/>
      <c r="T3" s="36" t="n"/>
      <c r="U3" s="36" t="n"/>
      <c r="V3" s="36" t="n"/>
      <c r="W3" s="36" t="n"/>
      <c r="X3" s="36" t="n"/>
      <c r="Y3" s="36" t="n"/>
      <c r="Z3" s="36" t="n"/>
      <c r="AA3" s="36" t="n"/>
      <c r="AB3" s="36" t="n"/>
      <c r="AC3" s="36" t="n"/>
      <c r="AD3" s="36" t="n"/>
      <c r="AE3" s="36" t="n"/>
      <c r="AF3" s="36" t="n"/>
      <c r="AI3" s="38" t="n"/>
    </row>
    <row r="4" ht="16.5" customFormat="1" customHeight="1" s="20">
      <c r="A4" s="39" t="inlineStr">
        <is>
          <t>Air carriera</t>
        </is>
      </c>
      <c r="B4" s="36" t="n">
        <v>2135</v>
      </c>
      <c r="C4" s="36" t="n">
        <v>2125</v>
      </c>
      <c r="D4" s="36" t="n">
        <v>2679</v>
      </c>
      <c r="E4" s="36" t="n">
        <v>2495</v>
      </c>
      <c r="F4" s="36" t="n">
        <v>3808</v>
      </c>
      <c r="G4" s="36" t="n">
        <v>4678</v>
      </c>
      <c r="H4" s="36" t="n">
        <v>6083</v>
      </c>
      <c r="I4" s="36" t="n">
        <v>6054</v>
      </c>
      <c r="J4" s="36" t="n">
        <v>7320</v>
      </c>
      <c r="K4" s="36" t="n">
        <v>7297</v>
      </c>
      <c r="L4" s="36" t="n">
        <v>7370</v>
      </c>
      <c r="M4" s="36" t="n">
        <v>6865</v>
      </c>
      <c r="N4" s="36" t="n">
        <v>7077</v>
      </c>
      <c r="O4" s="36" t="n">
        <v>7043</v>
      </c>
      <c r="P4" s="36" t="n">
        <v>7451</v>
      </c>
      <c r="Q4" s="36" t="n">
        <v>7859</v>
      </c>
      <c r="R4" s="36" t="n">
        <v>7826</v>
      </c>
      <c r="S4" s="36" t="n">
        <v>7746</v>
      </c>
      <c r="T4" s="36" t="n">
        <v>7673</v>
      </c>
      <c r="U4" s="36" t="n">
        <v>7564</v>
      </c>
      <c r="V4" s="36" t="n">
        <v>7764</v>
      </c>
      <c r="W4" s="36" t="n">
        <v>7686</v>
      </c>
      <c r="X4" s="36" t="n">
        <v>7637</v>
      </c>
      <c r="Y4" s="36" t="n">
        <v>7732</v>
      </c>
      <c r="Z4" s="36" t="n">
        <v>7337</v>
      </c>
      <c r="AA4" s="36" t="n">
        <v>7169</v>
      </c>
      <c r="AB4" s="36" t="n">
        <v>7185</v>
      </c>
      <c r="AC4" s="36" t="n">
        <v>7168</v>
      </c>
      <c r="AD4" s="36" t="n">
        <v>6914</v>
      </c>
      <c r="AE4" s="36" t="n">
        <v>6740</v>
      </c>
      <c r="AF4" s="36" t="n">
        <v>6761</v>
      </c>
      <c r="AG4" s="40" t="n">
        <v>6876</v>
      </c>
      <c r="AH4" s="62" t="n">
        <v>7039</v>
      </c>
      <c r="AI4" s="40" t="n">
        <v>7141</v>
      </c>
      <c r="AJ4" s="58" t="n"/>
    </row>
    <row r="5" ht="16.5" customFormat="1" customHeight="1" s="20">
      <c r="A5" s="39" t="inlineStr">
        <is>
          <t>General aviationb (active fleet)</t>
        </is>
      </c>
      <c r="B5" s="36" t="n">
        <v>76549</v>
      </c>
      <c r="C5" s="36" t="n">
        <v>95442</v>
      </c>
      <c r="D5" s="36" t="n">
        <v>131743</v>
      </c>
      <c r="E5" s="36" t="n">
        <v>168475</v>
      </c>
      <c r="F5" s="36" t="n">
        <v>211045</v>
      </c>
      <c r="G5" s="36" t="n">
        <v>210654</v>
      </c>
      <c r="H5" s="36" t="n">
        <v>198000</v>
      </c>
      <c r="I5" s="36" t="n">
        <v>196874</v>
      </c>
      <c r="J5" s="36" t="n">
        <v>185650</v>
      </c>
      <c r="K5" s="36" t="n">
        <v>177120</v>
      </c>
      <c r="L5" s="36" t="n">
        <v>172935</v>
      </c>
      <c r="M5" s="36" t="n">
        <v>188089</v>
      </c>
      <c r="N5" s="36" t="n">
        <v>191129</v>
      </c>
      <c r="O5" s="36" t="n">
        <v>192414</v>
      </c>
      <c r="P5" s="36" t="n">
        <v>204710</v>
      </c>
      <c r="Q5" s="36" t="n">
        <v>219464</v>
      </c>
      <c r="R5" s="36" t="n">
        <v>217533</v>
      </c>
      <c r="S5" s="36" t="n">
        <v>211446</v>
      </c>
      <c r="T5" s="36" t="n">
        <v>211244</v>
      </c>
      <c r="U5" s="36" t="n">
        <v>209708</v>
      </c>
      <c r="V5" s="36" t="n">
        <v>219426</v>
      </c>
      <c r="W5" s="36" t="n">
        <v>224352</v>
      </c>
      <c r="X5" s="36" t="n">
        <v>221943</v>
      </c>
      <c r="Y5" s="36" t="n">
        <v>231607</v>
      </c>
      <c r="Z5" s="36" t="n">
        <v>228663</v>
      </c>
      <c r="AA5" s="36" t="n">
        <v>223877</v>
      </c>
      <c r="AB5" s="36" t="n">
        <v>223370</v>
      </c>
      <c r="AC5" s="36" t="n">
        <v>222250</v>
      </c>
      <c r="AD5" s="36" t="n">
        <v>209034</v>
      </c>
      <c r="AE5" s="36" t="n">
        <v>199927</v>
      </c>
      <c r="AF5" s="36" t="n">
        <v>204408</v>
      </c>
      <c r="AG5" s="41" t="n">
        <v>210030</v>
      </c>
      <c r="AH5" s="41" t="n">
        <v>211793</v>
      </c>
      <c r="AI5" s="42" t="inlineStr">
        <is>
          <t>U</t>
        </is>
      </c>
    </row>
    <row r="6" ht="16.5" customFormat="1" customHeight="1" s="37">
      <c r="A6" s="35" t="inlineStr">
        <is>
          <t>Highway, total (registered vehicles)</t>
        </is>
      </c>
      <c r="B6" s="43" t="n">
        <v>74431800</v>
      </c>
      <c r="C6" s="43" t="n">
        <v>91739623</v>
      </c>
      <c r="D6" s="43" t="n">
        <v>111242295</v>
      </c>
      <c r="E6" s="43" t="n">
        <v>137912779</v>
      </c>
      <c r="F6" s="43" t="n">
        <v>161490159</v>
      </c>
      <c r="G6" s="43" t="n">
        <v>177133282</v>
      </c>
      <c r="H6" s="43" t="n">
        <v>193057376</v>
      </c>
      <c r="I6" s="43" t="n">
        <v>192313834</v>
      </c>
      <c r="J6" s="43" t="n">
        <v>194427346</v>
      </c>
      <c r="K6" s="43" t="n">
        <v>198041338</v>
      </c>
      <c r="L6" s="43" t="n">
        <v>201801921</v>
      </c>
      <c r="M6" s="43" t="n">
        <v>205427212</v>
      </c>
      <c r="N6" s="43" t="n">
        <v>210441249</v>
      </c>
      <c r="O6" s="43" t="n">
        <v>211580033</v>
      </c>
      <c r="P6" s="43" t="n">
        <v>215496003</v>
      </c>
      <c r="Q6" s="43" t="n">
        <v>220461056</v>
      </c>
      <c r="R6" s="43" t="n">
        <v>225821241</v>
      </c>
      <c r="S6" s="43" t="n">
        <v>235331382</v>
      </c>
      <c r="T6" s="43" t="n">
        <v>234624135</v>
      </c>
      <c r="U6" s="43" t="n">
        <v>236760033</v>
      </c>
      <c r="V6" s="43" t="n">
        <v>243010550</v>
      </c>
      <c r="W6" s="43" t="n">
        <v>247421120</v>
      </c>
      <c r="X6" s="43" t="n">
        <v>250844644</v>
      </c>
      <c r="Y6" s="43" t="n">
        <v>254403080.7854</v>
      </c>
      <c r="Z6" s="43" t="n">
        <v>255917663.6920842</v>
      </c>
      <c r="AA6" s="43" t="n">
        <v>254212610.0000001</v>
      </c>
      <c r="AB6" s="43" t="n">
        <v>250070048.2666094</v>
      </c>
      <c r="AC6" s="43" t="n">
        <v>253215680.9385995</v>
      </c>
      <c r="AD6" s="43" t="n">
        <v>253639386.0010183</v>
      </c>
      <c r="AE6" s="43" t="n">
        <v>255876822</v>
      </c>
      <c r="AF6" s="43" t="n">
        <v>260350938.2928528</v>
      </c>
      <c r="AG6" s="43" t="n">
        <v>263610219</v>
      </c>
      <c r="AH6" s="43" t="n">
        <v>268799083</v>
      </c>
      <c r="AI6" s="43" t="inlineStr">
        <is>
          <t>U</t>
        </is>
      </c>
    </row>
    <row r="7" ht="16.5" customFormat="1" customHeight="1" s="20">
      <c r="A7" s="39" t="inlineStr">
        <is>
          <t>Light duty vehicle, short wheel basec</t>
        </is>
      </c>
      <c r="B7" s="45" t="inlineStr">
        <is>
          <t>N</t>
        </is>
      </c>
      <c r="C7" s="45" t="inlineStr">
        <is>
          <t>N</t>
        </is>
      </c>
      <c r="D7" s="45" t="inlineStr">
        <is>
          <t>N</t>
        </is>
      </c>
      <c r="E7" s="45" t="inlineStr">
        <is>
          <t>N</t>
        </is>
      </c>
      <c r="F7" s="45" t="inlineStr">
        <is>
          <t>N</t>
        </is>
      </c>
      <c r="G7" s="45" t="inlineStr">
        <is>
          <t>N</t>
        </is>
      </c>
      <c r="H7" s="45" t="inlineStr">
        <is>
          <t>N</t>
        </is>
      </c>
      <c r="I7" s="45" t="inlineStr">
        <is>
          <t>N</t>
        </is>
      </c>
      <c r="J7" s="45" t="inlineStr">
        <is>
          <t>N</t>
        </is>
      </c>
      <c r="K7" s="45" t="inlineStr">
        <is>
          <t>N</t>
        </is>
      </c>
      <c r="L7" s="45" t="inlineStr">
        <is>
          <t>N</t>
        </is>
      </c>
      <c r="M7" s="45" t="inlineStr">
        <is>
          <t>N</t>
        </is>
      </c>
      <c r="N7" s="45" t="inlineStr">
        <is>
          <t>N</t>
        </is>
      </c>
      <c r="O7" s="45" t="inlineStr">
        <is>
          <t>N</t>
        </is>
      </c>
      <c r="P7" s="45" t="inlineStr">
        <is>
          <t>N</t>
        </is>
      </c>
      <c r="Q7" s="45" t="inlineStr">
        <is>
          <t>N</t>
        </is>
      </c>
      <c r="R7" s="45" t="inlineStr">
        <is>
          <t>N</t>
        </is>
      </c>
      <c r="S7" s="45" t="inlineStr">
        <is>
          <t>N</t>
        </is>
      </c>
      <c r="T7" s="45" t="inlineStr">
        <is>
          <t>N</t>
        </is>
      </c>
      <c r="U7" s="45" t="inlineStr">
        <is>
          <t>N</t>
        </is>
      </c>
      <c r="V7" s="45" t="inlineStr">
        <is>
          <t>N</t>
        </is>
      </c>
      <c r="W7" s="45" t="inlineStr">
        <is>
          <t>N</t>
        </is>
      </c>
      <c r="X7" s="45" t="inlineStr">
        <is>
          <t>N</t>
        </is>
      </c>
      <c r="Y7" s="45" t="n">
        <v>196491175.8324736</v>
      </c>
      <c r="Z7" s="45" t="n">
        <v>196762926.6773256</v>
      </c>
      <c r="AA7" s="45" t="n">
        <v>193979653.564977</v>
      </c>
      <c r="AB7" s="45" t="n">
        <v>190202782.4051148</v>
      </c>
      <c r="AC7" s="45" t="n">
        <v>183522635</v>
      </c>
      <c r="AD7" s="45" t="n">
        <v>183171881.637086</v>
      </c>
      <c r="AE7" s="45" t="n">
        <v>184497490.3155965</v>
      </c>
      <c r="AF7" s="45" t="n">
        <v>187554928.1903266</v>
      </c>
      <c r="AG7" s="44" t="n">
        <v>189618308</v>
      </c>
      <c r="AH7" s="44" t="n">
        <v>192774508</v>
      </c>
      <c r="AI7" s="44" t="inlineStr">
        <is>
          <t>U</t>
        </is>
      </c>
    </row>
    <row r="8" ht="16.5" customFormat="1" customHeight="1" s="20">
      <c r="A8" s="39" t="inlineStr">
        <is>
          <t>Passenger carsc</t>
        </is>
      </c>
      <c r="B8" s="36" t="n">
        <v>61671390</v>
      </c>
      <c r="C8" s="36" t="n">
        <v>75257588</v>
      </c>
      <c r="D8" s="36" t="n">
        <v>89243557</v>
      </c>
      <c r="E8" s="36" t="n">
        <v>106705934</v>
      </c>
      <c r="F8" s="36" t="n">
        <v>121600843</v>
      </c>
      <c r="G8" s="36" t="n">
        <v>127885193</v>
      </c>
      <c r="H8" s="36" t="n">
        <v>133700496</v>
      </c>
      <c r="I8" s="36" t="n">
        <v>128299601</v>
      </c>
      <c r="J8" s="36" t="n">
        <v>126581148</v>
      </c>
      <c r="K8" s="36" t="n">
        <v>127327189</v>
      </c>
      <c r="L8" s="36" t="n">
        <v>127883469</v>
      </c>
      <c r="M8" s="36" t="n">
        <v>128386775</v>
      </c>
      <c r="N8" s="36" t="n">
        <v>129728341</v>
      </c>
      <c r="O8" s="36" t="n">
        <v>129748704</v>
      </c>
      <c r="P8" s="36" t="n">
        <v>131838538</v>
      </c>
      <c r="Q8" s="36" t="n">
        <v>132432044</v>
      </c>
      <c r="R8" s="36" t="n">
        <v>133621420</v>
      </c>
      <c r="S8" s="36" t="n">
        <v>137633467</v>
      </c>
      <c r="T8" s="36" t="n">
        <v>135920677</v>
      </c>
      <c r="U8" s="36" t="n">
        <v>135669897</v>
      </c>
      <c r="V8" s="36" t="n">
        <v>136430651</v>
      </c>
      <c r="W8" s="36" t="n">
        <v>136568083</v>
      </c>
      <c r="X8" s="36" t="n">
        <v>135399945</v>
      </c>
      <c r="Y8" s="36" t="inlineStr">
        <is>
          <t>N</t>
        </is>
      </c>
      <c r="Z8" s="36" t="inlineStr">
        <is>
          <t>N</t>
        </is>
      </c>
      <c r="AA8" s="36" t="inlineStr">
        <is>
          <t>N</t>
        </is>
      </c>
      <c r="AB8" s="36" t="inlineStr">
        <is>
          <t>N</t>
        </is>
      </c>
      <c r="AC8" s="36" t="inlineStr">
        <is>
          <t>N</t>
        </is>
      </c>
      <c r="AD8" s="36" t="inlineStr">
        <is>
          <t>N</t>
        </is>
      </c>
      <c r="AE8" s="36" t="inlineStr">
        <is>
          <t>N</t>
        </is>
      </c>
      <c r="AF8" s="36" t="inlineStr">
        <is>
          <t>N</t>
        </is>
      </c>
      <c r="AG8" s="36" t="inlineStr">
        <is>
          <t>N</t>
        </is>
      </c>
      <c r="AH8" s="36" t="inlineStr">
        <is>
          <t>N</t>
        </is>
      </c>
      <c r="AI8" s="36" t="inlineStr">
        <is>
          <t>U</t>
        </is>
      </c>
    </row>
    <row r="9" ht="16.5" customFormat="1" customHeight="1" s="20">
      <c r="A9" s="39" t="inlineStr">
        <is>
          <t>Motorcycle</t>
        </is>
      </c>
      <c r="B9" s="36" t="n">
        <v>574032</v>
      </c>
      <c r="C9" s="36" t="n">
        <v>1381956</v>
      </c>
      <c r="D9" s="36" t="n">
        <v>2824098</v>
      </c>
      <c r="E9" s="36" t="n">
        <v>4964070</v>
      </c>
      <c r="F9" s="36" t="n">
        <v>5693940</v>
      </c>
      <c r="G9" s="36" t="n">
        <v>5444404</v>
      </c>
      <c r="H9" s="36" t="n">
        <v>4259462</v>
      </c>
      <c r="I9" s="36" t="n">
        <v>4177365</v>
      </c>
      <c r="J9" s="36" t="n">
        <v>4065118</v>
      </c>
      <c r="K9" s="36" t="n">
        <v>3977856</v>
      </c>
      <c r="L9" s="36" t="n">
        <v>3756555</v>
      </c>
      <c r="M9" s="36" t="n">
        <v>3897191</v>
      </c>
      <c r="N9" s="36" t="n">
        <v>3871599</v>
      </c>
      <c r="O9" s="36" t="n">
        <v>3826373</v>
      </c>
      <c r="P9" s="36" t="n">
        <v>3879450</v>
      </c>
      <c r="Q9" s="36" t="n">
        <v>4152433</v>
      </c>
      <c r="R9" s="36" t="n">
        <v>4346068</v>
      </c>
      <c r="S9" s="36" t="n">
        <v>4903056</v>
      </c>
      <c r="T9" s="36" t="n">
        <v>5004156</v>
      </c>
      <c r="U9" s="36" t="n">
        <v>5370035</v>
      </c>
      <c r="V9" s="36" t="n">
        <v>5767934</v>
      </c>
      <c r="W9" s="36" t="n">
        <v>6227146</v>
      </c>
      <c r="X9" s="36" t="n">
        <v>6678958</v>
      </c>
      <c r="Y9" s="36" t="n">
        <v>7138475.785400041</v>
      </c>
      <c r="Z9" s="36" t="n">
        <v>7752925.69208424</v>
      </c>
      <c r="AA9" s="36" t="n">
        <v>7929724</v>
      </c>
      <c r="AB9" s="36" t="n">
        <v>8009503</v>
      </c>
      <c r="AC9" s="36" t="n">
        <v>8437502</v>
      </c>
      <c r="AD9" s="36" t="n">
        <v>8454939</v>
      </c>
      <c r="AE9" s="36" t="n">
        <v>8404687</v>
      </c>
      <c r="AF9" s="36" t="n">
        <v>8417717.501089389</v>
      </c>
      <c r="AG9" s="44" t="n">
        <v>8600936</v>
      </c>
      <c r="AH9" s="44" t="n">
        <v>8679380</v>
      </c>
      <c r="AI9" s="44" t="inlineStr">
        <is>
          <t>U</t>
        </is>
      </c>
    </row>
    <row r="10" ht="16.5" customFormat="1" customHeight="1" s="20">
      <c r="A10" s="39" t="inlineStr">
        <is>
          <t>Light duty vehicle, long wheel basec</t>
        </is>
      </c>
      <c r="B10" s="45" t="inlineStr">
        <is>
          <t>N</t>
        </is>
      </c>
      <c r="C10" s="45" t="inlineStr">
        <is>
          <t>N</t>
        </is>
      </c>
      <c r="D10" s="45" t="inlineStr">
        <is>
          <t>N</t>
        </is>
      </c>
      <c r="E10" s="45" t="inlineStr">
        <is>
          <t>N</t>
        </is>
      </c>
      <c r="F10" s="45" t="inlineStr">
        <is>
          <t>N</t>
        </is>
      </c>
      <c r="G10" s="45" t="inlineStr">
        <is>
          <t>N</t>
        </is>
      </c>
      <c r="H10" s="45" t="inlineStr">
        <is>
          <t>N</t>
        </is>
      </c>
      <c r="I10" s="45" t="inlineStr">
        <is>
          <t>N</t>
        </is>
      </c>
      <c r="J10" s="45" t="inlineStr">
        <is>
          <t>N</t>
        </is>
      </c>
      <c r="K10" s="45" t="inlineStr">
        <is>
          <t>N</t>
        </is>
      </c>
      <c r="L10" s="45" t="inlineStr">
        <is>
          <t>N</t>
        </is>
      </c>
      <c r="M10" s="45" t="inlineStr">
        <is>
          <t>N</t>
        </is>
      </c>
      <c r="N10" s="45" t="inlineStr">
        <is>
          <t>N</t>
        </is>
      </c>
      <c r="O10" s="45" t="inlineStr">
        <is>
          <t>N</t>
        </is>
      </c>
      <c r="P10" s="45" t="inlineStr">
        <is>
          <t>N</t>
        </is>
      </c>
      <c r="Q10" s="45" t="inlineStr">
        <is>
          <t>N</t>
        </is>
      </c>
      <c r="R10" s="45" t="inlineStr">
        <is>
          <t>N</t>
        </is>
      </c>
      <c r="S10" s="45" t="inlineStr">
        <is>
          <t>N</t>
        </is>
      </c>
      <c r="T10" s="45" t="inlineStr">
        <is>
          <t>N</t>
        </is>
      </c>
      <c r="U10" s="45" t="inlineStr">
        <is>
          <t>N</t>
        </is>
      </c>
      <c r="V10" s="45" t="inlineStr">
        <is>
          <t>N</t>
        </is>
      </c>
      <c r="W10" s="45" t="inlineStr">
        <is>
          <t>N</t>
        </is>
      </c>
      <c r="X10" s="45" t="inlineStr">
        <is>
          <t>N</t>
        </is>
      </c>
      <c r="Y10" s="45" t="n">
        <v>39186974.45205161</v>
      </c>
      <c r="Z10" s="45" t="n">
        <v>39685227.89454371</v>
      </c>
      <c r="AA10" s="45" t="n">
        <v>40488025.0182097</v>
      </c>
      <c r="AB10" s="45" t="n">
        <v>40241657.96058846</v>
      </c>
      <c r="AC10" s="45" t="n">
        <v>50318787</v>
      </c>
      <c r="AD10" s="45" t="n">
        <v>50588676</v>
      </c>
      <c r="AE10" s="45" t="n">
        <v>51512739.86653228</v>
      </c>
      <c r="AF10" s="45" t="n">
        <v>52600309.31491207</v>
      </c>
      <c r="AG10" s="44" t="n">
        <v>53298884</v>
      </c>
      <c r="AH10" s="44" t="n">
        <v>54870473</v>
      </c>
      <c r="AI10" s="44" t="inlineStr">
        <is>
          <t>U</t>
        </is>
      </c>
    </row>
    <row r="11" ht="16.5" customFormat="1" customHeight="1" s="20">
      <c r="A11" s="39" t="inlineStr">
        <is>
          <t>Other 2-axle 4-tire vehiclesc</t>
        </is>
      </c>
      <c r="B11" s="45" t="inlineStr">
        <is>
          <t>U</t>
        </is>
      </c>
      <c r="C11" s="45" t="inlineStr">
        <is>
          <t>U</t>
        </is>
      </c>
      <c r="D11" s="45" t="n">
        <v>14210591</v>
      </c>
      <c r="E11" s="45" t="n">
        <v>20418250</v>
      </c>
      <c r="F11" s="45" t="n">
        <v>27875934</v>
      </c>
      <c r="G11" s="45" t="n">
        <v>37213863</v>
      </c>
      <c r="H11" s="45" t="n">
        <v>48274555</v>
      </c>
      <c r="I11" s="45" t="n">
        <v>53033443</v>
      </c>
      <c r="J11" s="45" t="n">
        <v>57091143</v>
      </c>
      <c r="K11" s="45" t="n">
        <v>59993706</v>
      </c>
      <c r="L11" s="45" t="n">
        <v>62903589</v>
      </c>
      <c r="M11" s="45" t="n">
        <v>65738322</v>
      </c>
      <c r="N11" s="45" t="n">
        <v>69133913</v>
      </c>
      <c r="O11" s="45" t="n">
        <v>70224082</v>
      </c>
      <c r="P11" s="45" t="n">
        <v>71330205</v>
      </c>
      <c r="Q11" s="45" t="n">
        <v>75356376</v>
      </c>
      <c r="R11" s="45" t="n">
        <v>79084979</v>
      </c>
      <c r="S11" s="45" t="n">
        <v>84187636</v>
      </c>
      <c r="T11" s="45" t="n">
        <v>85011305</v>
      </c>
      <c r="U11" s="45" t="n">
        <v>87186662.88330001</v>
      </c>
      <c r="V11" s="45" t="n">
        <v>91845327.3453</v>
      </c>
      <c r="W11" s="45" t="n">
        <v>95336838.93539999</v>
      </c>
      <c r="X11" s="45" t="n">
        <v>99124775.0106</v>
      </c>
      <c r="Y11" s="45" t="inlineStr">
        <is>
          <t>N</t>
        </is>
      </c>
      <c r="Z11" s="45" t="inlineStr">
        <is>
          <t>N</t>
        </is>
      </c>
      <c r="AA11" s="45" t="inlineStr">
        <is>
          <t>N</t>
        </is>
      </c>
      <c r="AB11" s="45" t="inlineStr">
        <is>
          <t>N</t>
        </is>
      </c>
      <c r="AC11" s="45" t="inlineStr">
        <is>
          <t>N</t>
        </is>
      </c>
      <c r="AD11" s="45" t="inlineStr">
        <is>
          <t>N</t>
        </is>
      </c>
      <c r="AE11" s="45" t="inlineStr">
        <is>
          <t>N</t>
        </is>
      </c>
      <c r="AF11" s="45" t="inlineStr">
        <is>
          <t>N</t>
        </is>
      </c>
      <c r="AG11" s="45" t="inlineStr">
        <is>
          <t>N</t>
        </is>
      </c>
      <c r="AH11" s="45" t="inlineStr">
        <is>
          <t>N</t>
        </is>
      </c>
      <c r="AI11" s="45" t="inlineStr">
        <is>
          <t>U</t>
        </is>
      </c>
    </row>
    <row r="12" ht="16.5" customFormat="1" customHeight="1" s="20">
      <c r="A12" s="46" t="inlineStr">
        <is>
          <t>Truck, single-unit 2-axle 6-tire or morec,d,e</t>
        </is>
      </c>
      <c r="B12" s="45" t="inlineStr">
        <is>
          <t>U</t>
        </is>
      </c>
      <c r="C12" s="45" t="n">
        <v>13999285</v>
      </c>
      <c r="D12" s="45" t="n">
        <v>3681405</v>
      </c>
      <c r="E12" s="45" t="n">
        <v>4231622</v>
      </c>
      <c r="F12" s="45" t="n">
        <v>4373784</v>
      </c>
      <c r="G12" s="45" t="n">
        <v>4593071</v>
      </c>
      <c r="H12" s="45" t="n">
        <v>4486981</v>
      </c>
      <c r="I12" s="45" t="n">
        <v>4480815</v>
      </c>
      <c r="J12" s="45" t="n">
        <v>4369842</v>
      </c>
      <c r="K12" s="45" t="n">
        <v>4407850</v>
      </c>
      <c r="L12" s="45" t="n">
        <v>4906385</v>
      </c>
      <c r="M12" s="45" t="n">
        <v>5023670</v>
      </c>
      <c r="N12" s="45" t="n">
        <v>5266029</v>
      </c>
      <c r="O12" s="45" t="n">
        <v>5293358</v>
      </c>
      <c r="P12" s="45" t="n">
        <v>5734925</v>
      </c>
      <c r="Q12" s="45" t="n">
        <v>5762864</v>
      </c>
      <c r="R12" s="45" t="n">
        <v>5926030</v>
      </c>
      <c r="S12" s="45" t="n">
        <v>5703501</v>
      </c>
      <c r="T12" s="45" t="n">
        <v>5650619</v>
      </c>
      <c r="U12" s="45" t="n">
        <v>5848522.7416</v>
      </c>
      <c r="V12" s="45" t="n">
        <v>6161028.1656</v>
      </c>
      <c r="W12" s="45" t="n">
        <v>6395240.4208</v>
      </c>
      <c r="X12" s="45" t="n">
        <v>6649336.9712</v>
      </c>
      <c r="Y12" s="45" t="n">
        <v>8116671.514824717</v>
      </c>
      <c r="Z12" s="45" t="n">
        <v>8288045.957843483</v>
      </c>
      <c r="AA12" s="45" t="n">
        <v>8356096.70432382</v>
      </c>
      <c r="AB12" s="45" t="n">
        <v>8217189.070772301</v>
      </c>
      <c r="AC12" s="45" t="n">
        <v>7819054.745527688</v>
      </c>
      <c r="AD12" s="45" t="n">
        <v>8190286.36393229</v>
      </c>
      <c r="AE12" s="45" t="n">
        <v>8126007.221129314</v>
      </c>
      <c r="AF12" s="45" t="n">
        <v>8328758.598986543</v>
      </c>
      <c r="AG12" s="44" t="n">
        <v>8456302</v>
      </c>
      <c r="AH12" s="44" t="n">
        <v>8746518</v>
      </c>
      <c r="AI12" s="44" t="inlineStr">
        <is>
          <t>U</t>
        </is>
      </c>
    </row>
    <row r="13" ht="16.5" customFormat="1" customHeight="1" s="20">
      <c r="A13" s="39" t="inlineStr">
        <is>
          <t>Truck, combinationd,e</t>
        </is>
      </c>
      <c r="B13" s="36" t="n">
        <v>11914249</v>
      </c>
      <c r="C13" s="36" t="n">
        <v>786510</v>
      </c>
      <c r="D13" s="36" t="n">
        <v>905082</v>
      </c>
      <c r="E13" s="36" t="n">
        <v>1130747</v>
      </c>
      <c r="F13" s="36" t="n">
        <v>1416869</v>
      </c>
      <c r="G13" s="36" t="n">
        <v>1403266</v>
      </c>
      <c r="H13" s="36" t="n">
        <v>1708895</v>
      </c>
      <c r="I13" s="36" t="n">
        <v>1691331</v>
      </c>
      <c r="J13" s="36" t="n">
        <v>1675363</v>
      </c>
      <c r="K13" s="36" t="n">
        <v>1680305</v>
      </c>
      <c r="L13" s="36" t="n">
        <v>1681500</v>
      </c>
      <c r="M13" s="36" t="n">
        <v>1695751</v>
      </c>
      <c r="N13" s="36" t="n">
        <v>1746586</v>
      </c>
      <c r="O13" s="36" t="n">
        <v>1789968</v>
      </c>
      <c r="P13" s="36" t="n">
        <v>1997345</v>
      </c>
      <c r="Q13" s="36" t="n">
        <v>2028562</v>
      </c>
      <c r="R13" s="36" t="n">
        <v>2096619</v>
      </c>
      <c r="S13" s="36" t="n">
        <v>2154174</v>
      </c>
      <c r="T13" s="36" t="n">
        <v>2276661</v>
      </c>
      <c r="U13" s="36" t="n">
        <v>1908365.3751</v>
      </c>
      <c r="V13" s="36" t="n">
        <v>2010335.4891</v>
      </c>
      <c r="W13" s="36" t="n">
        <v>2086758.6438</v>
      </c>
      <c r="X13" s="36" t="n">
        <v>2169670.0182</v>
      </c>
      <c r="Y13" s="36" t="n">
        <v>2635347.200650016</v>
      </c>
      <c r="Z13" s="36" t="n">
        <v>2585229.470287214</v>
      </c>
      <c r="AA13" s="36" t="n">
        <v>2617117.7124896</v>
      </c>
      <c r="AB13" s="36" t="n">
        <v>2552865.009356589</v>
      </c>
      <c r="AC13" s="36" t="n">
        <v>2451638.193071827</v>
      </c>
      <c r="AD13" s="36" t="n">
        <v>2469094</v>
      </c>
      <c r="AE13" s="36" t="n">
        <v>2471348.703320624</v>
      </c>
      <c r="AF13" s="36" t="n">
        <v>2577197.369296208</v>
      </c>
      <c r="AG13" s="44" t="n">
        <v>2746882</v>
      </c>
      <c r="AH13" s="44" t="n">
        <v>2752043</v>
      </c>
      <c r="AI13" s="44" t="inlineStr">
        <is>
          <t>U</t>
        </is>
      </c>
    </row>
    <row r="14" ht="16.5" customFormat="1" customHeight="1" s="20">
      <c r="A14" s="39" t="inlineStr">
        <is>
          <t>Bus</t>
        </is>
      </c>
      <c r="B14" s="36" t="n">
        <v>272129</v>
      </c>
      <c r="C14" s="36" t="n">
        <v>314284</v>
      </c>
      <c r="D14" s="36" t="n">
        <v>377562</v>
      </c>
      <c r="E14" s="36" t="n">
        <v>462156</v>
      </c>
      <c r="F14" s="36" t="n">
        <v>528789</v>
      </c>
      <c r="G14" s="36" t="n">
        <v>593485</v>
      </c>
      <c r="H14" s="36" t="n">
        <v>626987</v>
      </c>
      <c r="I14" s="36" t="n">
        <v>631279</v>
      </c>
      <c r="J14" s="36" t="n">
        <v>644732</v>
      </c>
      <c r="K14" s="36" t="n">
        <v>654432</v>
      </c>
      <c r="L14" s="36" t="n">
        <v>670423</v>
      </c>
      <c r="M14" s="36" t="n">
        <v>685503</v>
      </c>
      <c r="N14" s="36" t="n">
        <v>694781</v>
      </c>
      <c r="O14" s="36" t="n">
        <v>697548</v>
      </c>
      <c r="P14" s="36" t="n">
        <v>715540</v>
      </c>
      <c r="Q14" s="36" t="n">
        <v>728777</v>
      </c>
      <c r="R14" s="36" t="n">
        <v>746125</v>
      </c>
      <c r="S14" s="36" t="n">
        <v>749548</v>
      </c>
      <c r="T14" s="36" t="n">
        <v>760717</v>
      </c>
      <c r="U14" s="36" t="n">
        <v>776550</v>
      </c>
      <c r="V14" s="36" t="n">
        <v>795274</v>
      </c>
      <c r="W14" s="36" t="n">
        <v>807053</v>
      </c>
      <c r="X14" s="36" t="n">
        <v>821959</v>
      </c>
      <c r="Y14" s="36" t="n">
        <v>834436</v>
      </c>
      <c r="Z14" s="36" t="n">
        <v>843308</v>
      </c>
      <c r="AA14" s="36" t="n">
        <v>841993</v>
      </c>
      <c r="AB14" s="36" t="n">
        <v>846050.8207772952</v>
      </c>
      <c r="AC14" s="36" t="n">
        <v>666064</v>
      </c>
      <c r="AD14" s="36" t="n">
        <v>764509</v>
      </c>
      <c r="AE14" s="36" t="n">
        <v>864548.8934212864</v>
      </c>
      <c r="AF14" s="36" t="n">
        <v>872027.3182419413</v>
      </c>
      <c r="AG14" s="44" t="n">
        <v>888907</v>
      </c>
      <c r="AH14" s="44" t="n">
        <v>976161</v>
      </c>
      <c r="AI14" s="56" t="n"/>
      <c r="AJ14" s="56" t="n"/>
      <c r="AK14" s="40" t="n"/>
    </row>
    <row r="15" ht="16.5" customFormat="1" customHeight="1" s="37">
      <c r="A15" s="47" t="inlineStr">
        <is>
          <t>Transitf</t>
        </is>
      </c>
      <c r="B15" s="36" t="n"/>
      <c r="C15" s="36" t="n"/>
      <c r="D15" s="36" t="n"/>
      <c r="E15" s="36" t="n"/>
      <c r="F15" s="36" t="n"/>
      <c r="G15" s="36" t="n"/>
      <c r="H15" s="36" t="n"/>
      <c r="I15" s="36" t="n"/>
      <c r="J15" s="36" t="n"/>
      <c r="K15" s="36" t="n"/>
      <c r="L15" s="36" t="n"/>
      <c r="M15" s="36" t="n"/>
      <c r="N15" s="36" t="n"/>
      <c r="O15" s="36" t="n"/>
      <c r="P15" s="36" t="n"/>
      <c r="Q15" s="36" t="n"/>
      <c r="R15" s="36" t="n"/>
      <c r="S15" s="36" t="n"/>
      <c r="T15" s="36" t="n"/>
      <c r="U15" s="36" t="n"/>
      <c r="V15" s="36" t="n"/>
      <c r="W15" s="36" t="n"/>
      <c r="X15" s="36" t="n"/>
      <c r="Y15" s="36" t="n"/>
      <c r="Z15" s="36" t="n"/>
      <c r="AA15" s="36" t="n"/>
      <c r="AB15" s="36" t="n"/>
      <c r="AC15" s="36" t="n"/>
      <c r="AD15" s="36" t="n"/>
      <c r="AE15" s="36" t="n"/>
      <c r="AF15" s="36" t="n"/>
      <c r="AG15" s="48" t="n"/>
      <c r="AH15" s="48" t="n"/>
      <c r="AI15" s="48" t="n"/>
    </row>
    <row r="16" ht="16.5" customFormat="1" customHeight="1" s="20">
      <c r="A16" s="39" t="inlineStr">
        <is>
          <t>Motor busg</t>
        </is>
      </c>
      <c r="B16" s="36" t="n">
        <v>49600</v>
      </c>
      <c r="C16" s="36" t="n">
        <v>49600</v>
      </c>
      <c r="D16" s="36" t="n">
        <v>49700</v>
      </c>
      <c r="E16" s="36" t="n">
        <v>50822</v>
      </c>
      <c r="F16" s="36" t="n">
        <v>59411</v>
      </c>
      <c r="G16" s="36" t="n">
        <v>64258</v>
      </c>
      <c r="H16" s="36" t="n">
        <v>58714</v>
      </c>
      <c r="I16" s="36" t="n">
        <v>60377</v>
      </c>
      <c r="J16" s="36" t="n">
        <v>63080</v>
      </c>
      <c r="K16" s="36" t="n">
        <v>64850</v>
      </c>
      <c r="L16" s="36" t="n">
        <v>68123</v>
      </c>
      <c r="M16" s="36" t="n">
        <v>67107</v>
      </c>
      <c r="N16" s="36" t="n">
        <v>53339</v>
      </c>
      <c r="O16" s="36" t="n">
        <v>54946</v>
      </c>
      <c r="P16" s="36" t="n">
        <v>55661</v>
      </c>
      <c r="Q16" s="36" t="n">
        <v>57352</v>
      </c>
      <c r="R16" s="36" t="n">
        <v>58578</v>
      </c>
      <c r="S16" s="36" t="n">
        <v>60256</v>
      </c>
      <c r="T16" s="36" t="n">
        <v>60719</v>
      </c>
      <c r="U16" s="36" t="n">
        <v>61659</v>
      </c>
      <c r="V16" s="36" t="n">
        <v>61318</v>
      </c>
      <c r="W16" s="36" t="n">
        <v>62284</v>
      </c>
      <c r="X16" s="36" t="n">
        <v>64025</v>
      </c>
      <c r="Y16" s="36" t="n">
        <v>63359</v>
      </c>
      <c r="Z16" s="36" t="n">
        <v>63151</v>
      </c>
      <c r="AA16" s="36" t="n">
        <v>63343</v>
      </c>
      <c r="AB16" s="36" t="n">
        <v>63108</v>
      </c>
      <c r="AC16" s="36" t="n">
        <v>61127</v>
      </c>
      <c r="AD16" s="36" t="n">
        <v>61245</v>
      </c>
      <c r="AE16" s="36" t="n">
        <v>66823</v>
      </c>
      <c r="AF16" s="36" t="n">
        <v>62449</v>
      </c>
      <c r="AG16" s="49" t="n">
        <v>63573</v>
      </c>
      <c r="AH16" s="49" t="n">
        <v>63270</v>
      </c>
      <c r="AI16" s="49" t="n">
        <v>63759</v>
      </c>
    </row>
    <row r="17" ht="16.5" customFormat="1" customHeight="1" s="20">
      <c r="A17" s="39" t="inlineStr">
        <is>
          <t>Light rail carsh</t>
        </is>
      </c>
      <c r="B17" s="36" t="n">
        <v>2856</v>
      </c>
      <c r="C17" s="36" t="n">
        <v>1549</v>
      </c>
      <c r="D17" s="36" t="n">
        <v>1262</v>
      </c>
      <c r="E17" s="36" t="n">
        <v>1061</v>
      </c>
      <c r="F17" s="36" t="n">
        <v>1013</v>
      </c>
      <c r="G17" s="36" t="n">
        <v>717</v>
      </c>
      <c r="H17" s="36" t="n">
        <v>910</v>
      </c>
      <c r="I17" s="36" t="n">
        <v>1092</v>
      </c>
      <c r="J17" s="36" t="n">
        <v>1055</v>
      </c>
      <c r="K17" s="36" t="n">
        <v>1001</v>
      </c>
      <c r="L17" s="36" t="n">
        <v>1051</v>
      </c>
      <c r="M17" s="36" t="n">
        <v>1048</v>
      </c>
      <c r="N17" s="36" t="n">
        <v>1097</v>
      </c>
      <c r="O17" s="36" t="n">
        <v>1062</v>
      </c>
      <c r="P17" s="36" t="n">
        <v>1061</v>
      </c>
      <c r="Q17" s="36" t="n">
        <v>1160</v>
      </c>
      <c r="R17" s="36" t="n">
        <v>1306</v>
      </c>
      <c r="S17" s="36" t="n">
        <v>1359</v>
      </c>
      <c r="T17" s="36" t="n">
        <v>1448</v>
      </c>
      <c r="U17" s="36" t="n">
        <v>1482</v>
      </c>
      <c r="V17" s="36" t="n">
        <v>1622</v>
      </c>
      <c r="W17" s="36" t="n">
        <v>1645</v>
      </c>
      <c r="X17" s="36" t="n">
        <v>1801</v>
      </c>
      <c r="Y17" s="36" t="n">
        <v>1802</v>
      </c>
      <c r="Z17" s="36" t="n">
        <v>1948</v>
      </c>
      <c r="AA17" s="36" t="n">
        <v>2059</v>
      </c>
      <c r="AB17" s="36" t="n">
        <v>2096</v>
      </c>
      <c r="AC17" s="36" t="n">
        <v>2284</v>
      </c>
      <c r="AD17" s="36" t="n">
        <v>2348</v>
      </c>
      <c r="AE17" s="36" t="n">
        <v>2842</v>
      </c>
      <c r="AF17" s="36" t="n">
        <v>2444</v>
      </c>
      <c r="AG17" s="49" t="n">
        <v>2478</v>
      </c>
      <c r="AH17" s="49" t="n">
        <v>2553</v>
      </c>
      <c r="AI17" s="49" t="n">
        <v>2557</v>
      </c>
    </row>
    <row r="18" ht="16.5" customFormat="1" customHeight="1" s="20">
      <c r="A18" s="63" t="inlineStr">
        <is>
          <t>Heavy rail cars</t>
        </is>
      </c>
      <c r="B18" s="36" t="n">
        <v>9010</v>
      </c>
      <c r="C18" s="36" t="n">
        <v>9115</v>
      </c>
      <c r="D18" s="36" t="n">
        <v>9338</v>
      </c>
      <c r="E18" s="36" t="n">
        <v>9608</v>
      </c>
      <c r="F18" s="36" t="n">
        <v>9641</v>
      </c>
      <c r="G18" s="36" t="n">
        <v>9326</v>
      </c>
      <c r="H18" s="36" t="n">
        <v>10567</v>
      </c>
      <c r="I18" s="36" t="n">
        <v>10478</v>
      </c>
      <c r="J18" s="36" t="n">
        <v>10391</v>
      </c>
      <c r="K18" s="36" t="n">
        <v>10282</v>
      </c>
      <c r="L18" s="36" t="n">
        <v>10282</v>
      </c>
      <c r="M18" s="36" t="n">
        <v>10166</v>
      </c>
      <c r="N18" s="36" t="n">
        <v>10243</v>
      </c>
      <c r="O18" s="36" t="n">
        <v>10228</v>
      </c>
      <c r="P18" s="36" t="n">
        <v>10296</v>
      </c>
      <c r="Q18" s="36" t="n">
        <v>10362</v>
      </c>
      <c r="R18" s="36" t="n">
        <v>10311</v>
      </c>
      <c r="S18" s="36" t="n">
        <v>10718</v>
      </c>
      <c r="T18" s="36" t="n">
        <v>10849</v>
      </c>
      <c r="U18" s="36" t="n">
        <v>10754</v>
      </c>
      <c r="V18" s="36" t="n">
        <v>10858</v>
      </c>
      <c r="W18" s="36" t="n">
        <v>11110</v>
      </c>
      <c r="X18" s="36" t="n">
        <v>11052</v>
      </c>
      <c r="Y18" s="36" t="n">
        <v>11222</v>
      </c>
      <c r="Z18" s="36" t="n">
        <v>11377</v>
      </c>
      <c r="AA18" s="36" t="n">
        <v>11461</v>
      </c>
      <c r="AB18" s="36" t="n">
        <v>11510</v>
      </c>
      <c r="AC18" s="36" t="n">
        <v>14942</v>
      </c>
      <c r="AD18" s="36" t="n">
        <v>10469</v>
      </c>
      <c r="AE18" s="36" t="n">
        <v>10380</v>
      </c>
      <c r="AF18" s="36" t="n">
        <v>10551</v>
      </c>
      <c r="AG18" s="49" t="n">
        <v>10737</v>
      </c>
      <c r="AH18" s="49" t="n">
        <v>10775</v>
      </c>
      <c r="AI18" s="49" t="n">
        <v>10705</v>
      </c>
    </row>
    <row r="19" ht="16.5" customFormat="1" customHeight="1" s="20">
      <c r="A19" s="39" t="inlineStr">
        <is>
          <t>Trolley bus</t>
        </is>
      </c>
      <c r="B19" s="36" t="n">
        <v>3826</v>
      </c>
      <c r="C19" s="36" t="n">
        <v>1453</v>
      </c>
      <c r="D19" s="36" t="n">
        <v>1050</v>
      </c>
      <c r="E19" s="36" t="n">
        <v>703</v>
      </c>
      <c r="F19" s="36" t="n">
        <v>823</v>
      </c>
      <c r="G19" s="36" t="n">
        <v>676</v>
      </c>
      <c r="H19" s="36" t="n">
        <v>610</v>
      </c>
      <c r="I19" s="36" t="n">
        <v>551</v>
      </c>
      <c r="J19" s="36" t="n">
        <v>665</v>
      </c>
      <c r="K19" s="36" t="n">
        <v>635</v>
      </c>
      <c r="L19" s="36" t="n">
        <v>643</v>
      </c>
      <c r="M19" s="36" t="n">
        <v>695</v>
      </c>
      <c r="N19" s="36" t="n">
        <v>675</v>
      </c>
      <c r="O19" s="36" t="n">
        <v>655</v>
      </c>
      <c r="P19" s="36" t="n">
        <v>646</v>
      </c>
      <c r="Q19" s="36" t="n">
        <v>657</v>
      </c>
      <c r="R19" s="36" t="n">
        <v>652</v>
      </c>
      <c r="S19" s="36" t="n">
        <v>600</v>
      </c>
      <c r="T19" s="36" t="n">
        <v>616</v>
      </c>
      <c r="U19" s="36" t="n">
        <v>672</v>
      </c>
      <c r="V19" s="36" t="n">
        <v>597</v>
      </c>
      <c r="W19" s="36" t="n">
        <v>615</v>
      </c>
      <c r="X19" s="36" t="n">
        <v>609</v>
      </c>
      <c r="Y19" s="36" t="n">
        <v>559</v>
      </c>
      <c r="Z19" s="36" t="n">
        <v>590</v>
      </c>
      <c r="AA19" s="36" t="n">
        <v>531</v>
      </c>
      <c r="AB19" s="36" t="n">
        <v>571</v>
      </c>
      <c r="AC19" s="36" t="n">
        <v>479</v>
      </c>
      <c r="AD19" s="36" t="n">
        <v>570</v>
      </c>
      <c r="AE19" s="36" t="n">
        <v>560</v>
      </c>
      <c r="AF19" s="36" t="n">
        <v>537</v>
      </c>
      <c r="AG19" s="49" t="n">
        <v>611</v>
      </c>
      <c r="AH19" s="49" t="n">
        <v>601</v>
      </c>
      <c r="AI19" s="49" t="n">
        <v>539</v>
      </c>
    </row>
    <row r="20" ht="16.5" customFormat="1" customHeight="1" s="20">
      <c r="A20" s="39" t="inlineStr">
        <is>
          <t>Commuter rail cars and locomotives</t>
        </is>
      </c>
      <c r="B20" s="45" t="inlineStr">
        <is>
          <t>U</t>
        </is>
      </c>
      <c r="C20" s="45" t="inlineStr">
        <is>
          <t>U</t>
        </is>
      </c>
      <c r="D20" s="45" t="inlineStr">
        <is>
          <t>U</t>
        </is>
      </c>
      <c r="E20" s="45" t="inlineStr">
        <is>
          <t>U</t>
        </is>
      </c>
      <c r="F20" s="45" t="n">
        <v>4500</v>
      </c>
      <c r="G20" s="45" t="n">
        <v>4035</v>
      </c>
      <c r="H20" s="45" t="n">
        <v>4982</v>
      </c>
      <c r="I20" s="45" t="n">
        <v>5126</v>
      </c>
      <c r="J20" s="45" t="n">
        <v>5164</v>
      </c>
      <c r="K20" s="45" t="n">
        <v>4982</v>
      </c>
      <c r="L20" s="45" t="n">
        <v>5126</v>
      </c>
      <c r="M20" s="45" t="n">
        <v>5164</v>
      </c>
      <c r="N20" s="45" t="n">
        <v>5239</v>
      </c>
      <c r="O20" s="45" t="n">
        <v>5425</v>
      </c>
      <c r="P20" s="45" t="n">
        <v>5535</v>
      </c>
      <c r="Q20" s="45" t="n">
        <v>5549</v>
      </c>
      <c r="R20" s="45" t="n">
        <v>5497</v>
      </c>
      <c r="S20" s="45" t="n">
        <v>5528</v>
      </c>
      <c r="T20" s="45" t="n">
        <v>5631</v>
      </c>
      <c r="U20" s="45" t="n">
        <v>5866</v>
      </c>
      <c r="V20" s="45" t="n">
        <v>6130</v>
      </c>
      <c r="W20" s="45" t="n">
        <v>6290</v>
      </c>
      <c r="X20" s="45" t="n">
        <v>6300</v>
      </c>
      <c r="Y20" s="45" t="n">
        <v>6279</v>
      </c>
      <c r="Z20" s="45" t="n">
        <v>6494</v>
      </c>
      <c r="AA20" s="45" t="n">
        <v>6722</v>
      </c>
      <c r="AB20" s="45" t="n">
        <v>6768</v>
      </c>
      <c r="AC20" s="45" t="n">
        <v>6971</v>
      </c>
      <c r="AD20" s="45" t="n">
        <v>6938</v>
      </c>
      <c r="AE20" s="45" t="n">
        <v>7150</v>
      </c>
      <c r="AF20" s="45" t="n">
        <v>7177</v>
      </c>
      <c r="AG20" s="49" t="n">
        <v>7151</v>
      </c>
      <c r="AH20" s="49" t="n">
        <v>7190</v>
      </c>
      <c r="AI20" s="49" t="n">
        <v>7129</v>
      </c>
    </row>
    <row r="21" ht="16.5" customFormat="1" customHeight="1" s="20">
      <c r="A21" s="39" t="inlineStr">
        <is>
          <t>Demand responsive</t>
        </is>
      </c>
      <c r="B21" s="45" t="inlineStr">
        <is>
          <t>U</t>
        </is>
      </c>
      <c r="C21" s="45" t="inlineStr">
        <is>
          <t>U</t>
        </is>
      </c>
      <c r="D21" s="45" t="inlineStr">
        <is>
          <t>U</t>
        </is>
      </c>
      <c r="E21" s="45" t="inlineStr">
        <is>
          <t>U</t>
        </is>
      </c>
      <c r="F21" s="45" t="inlineStr">
        <is>
          <t>U</t>
        </is>
      </c>
      <c r="G21" s="45" t="n">
        <v>14490</v>
      </c>
      <c r="H21" s="45" t="n">
        <v>16471</v>
      </c>
      <c r="I21" s="45" t="n">
        <v>17879</v>
      </c>
      <c r="J21" s="45" t="n">
        <v>20695</v>
      </c>
      <c r="K21" s="45" t="n">
        <v>23527</v>
      </c>
      <c r="L21" s="45" t="n">
        <v>28729</v>
      </c>
      <c r="M21" s="45" t="n">
        <v>29352</v>
      </c>
      <c r="N21" s="45" t="n">
        <v>17738</v>
      </c>
      <c r="O21" s="45" t="n">
        <v>19820</v>
      </c>
      <c r="P21" s="45" t="n">
        <v>20042</v>
      </c>
      <c r="Q21" s="45" t="n">
        <v>20761</v>
      </c>
      <c r="R21" s="45" t="n">
        <v>22087</v>
      </c>
      <c r="S21" s="45" t="n">
        <v>24668</v>
      </c>
      <c r="T21" s="45" t="n">
        <v>24808</v>
      </c>
      <c r="U21" s="45" t="n">
        <v>25873</v>
      </c>
      <c r="V21" s="45" t="n">
        <v>26333</v>
      </c>
      <c r="W21" s="45" t="n">
        <v>28346</v>
      </c>
      <c r="X21" s="45" t="n">
        <v>29406</v>
      </c>
      <c r="Y21" s="45" t="n">
        <v>29433</v>
      </c>
      <c r="Z21" s="45" t="n">
        <v>30773</v>
      </c>
      <c r="AA21" s="45" t="n">
        <v>34235</v>
      </c>
      <c r="AB21" s="45" t="n">
        <v>33555</v>
      </c>
      <c r="AC21" s="45" t="n">
        <v>31846</v>
      </c>
      <c r="AD21" s="45" t="n">
        <v>31929</v>
      </c>
      <c r="AE21" s="45" t="n">
        <v>31433</v>
      </c>
      <c r="AF21" s="45" t="n">
        <v>31359</v>
      </c>
      <c r="AG21" s="49" t="n">
        <v>32490</v>
      </c>
      <c r="AH21" s="49" t="n">
        <v>33225</v>
      </c>
      <c r="AI21" s="49" t="n">
        <v>33012</v>
      </c>
    </row>
    <row r="22" ht="16.5" customFormat="1" customHeight="1" s="20">
      <c r="A22" s="39" t="inlineStr">
        <is>
          <t>Otheri</t>
        </is>
      </c>
      <c r="B22" s="45" t="inlineStr">
        <is>
          <t>U</t>
        </is>
      </c>
      <c r="C22" s="45" t="inlineStr">
        <is>
          <t>U</t>
        </is>
      </c>
      <c r="D22" s="45" t="inlineStr">
        <is>
          <t>U</t>
        </is>
      </c>
      <c r="E22" s="45" t="inlineStr">
        <is>
          <t>U</t>
        </is>
      </c>
      <c r="F22" s="45" t="inlineStr">
        <is>
          <t>U</t>
        </is>
      </c>
      <c r="G22" s="45" t="n">
        <v>867</v>
      </c>
      <c r="H22" s="45" t="n">
        <v>1176</v>
      </c>
      <c r="I22" s="45" t="n">
        <v>1568</v>
      </c>
      <c r="J22" s="45" t="n">
        <v>1821</v>
      </c>
      <c r="K22" s="45" t="n">
        <v>2268</v>
      </c>
      <c r="L22" s="45" t="n">
        <v>2462</v>
      </c>
      <c r="M22" s="45" t="n">
        <v>2809</v>
      </c>
      <c r="N22" s="45" t="n">
        <v>5344</v>
      </c>
      <c r="O22" s="45" t="n">
        <v>6245</v>
      </c>
      <c r="P22" s="45" t="n">
        <v>7105</v>
      </c>
      <c r="Q22" s="45" t="n">
        <v>7467</v>
      </c>
      <c r="R22" s="45" t="n">
        <v>7705</v>
      </c>
      <c r="S22" s="45" t="n">
        <v>8137</v>
      </c>
      <c r="T22" s="45" t="n">
        <v>8033</v>
      </c>
      <c r="U22" s="45" t="n">
        <v>8626</v>
      </c>
      <c r="V22" s="45" t="n">
        <v>10544</v>
      </c>
      <c r="W22" s="45" t="n">
        <v>11622</v>
      </c>
      <c r="X22" s="45" t="n">
        <v>12454</v>
      </c>
      <c r="Y22" s="45" t="n">
        <v>12953</v>
      </c>
      <c r="Z22" s="45" t="n">
        <v>14953</v>
      </c>
      <c r="AA22" s="45" t="n">
        <v>17766</v>
      </c>
      <c r="AB22" s="45" t="n">
        <v>18066</v>
      </c>
      <c r="AC22" s="45" t="n">
        <v>18965</v>
      </c>
      <c r="AD22" s="45" t="n">
        <v>16996</v>
      </c>
      <c r="AE22" s="45" t="n">
        <v>17793</v>
      </c>
      <c r="AF22" s="45" t="n">
        <v>17994</v>
      </c>
      <c r="AG22" s="49" t="n">
        <v>18601</v>
      </c>
      <c r="AH22" s="49" t="n">
        <v>17042</v>
      </c>
      <c r="AI22" s="49" t="n">
        <v>18104</v>
      </c>
    </row>
    <row r="23" ht="16.5" customFormat="1" customHeight="1" s="37">
      <c r="A23" s="35" t="inlineStr">
        <is>
          <t>Rail</t>
        </is>
      </c>
      <c r="B23" s="36" t="n"/>
      <c r="C23" s="36" t="n"/>
      <c r="D23" s="36" t="n"/>
      <c r="E23" s="36" t="n"/>
      <c r="F23" s="36" t="n"/>
      <c r="G23" s="36" t="n"/>
      <c r="H23" s="36" t="n"/>
      <c r="I23" s="36" t="n"/>
      <c r="J23" s="36" t="n"/>
      <c r="K23" s="36" t="n"/>
      <c r="L23" s="36" t="n"/>
      <c r="M23" s="36" t="n"/>
      <c r="N23" s="36" t="n"/>
      <c r="O23" s="36" t="n"/>
      <c r="P23" s="36" t="n"/>
      <c r="Q23" s="36" t="n"/>
      <c r="R23" s="36" t="n"/>
      <c r="S23" s="36" t="n"/>
      <c r="T23" s="36" t="n"/>
      <c r="U23" s="36" t="n"/>
      <c r="V23" s="36" t="n"/>
      <c r="W23" s="36" t="n"/>
      <c r="X23" s="36" t="n"/>
      <c r="Y23" s="36" t="n"/>
      <c r="Z23" s="36" t="n"/>
      <c r="AA23" s="36" t="n"/>
      <c r="AB23" s="36" t="n"/>
      <c r="AC23" s="36" t="n"/>
      <c r="AD23" s="36" t="n"/>
      <c r="AE23" s="36" t="n"/>
      <c r="AF23" s="36" t="n"/>
      <c r="AG23" s="48" t="n"/>
      <c r="AH23" s="48" t="n"/>
      <c r="AI23" s="48" t="n"/>
      <c r="AJ23" s="20" t="n"/>
    </row>
    <row r="24" ht="16.5" customFormat="1" customHeight="1" s="20">
      <c r="A24" s="39" t="inlineStr">
        <is>
          <t>Class I, freight cars</t>
        </is>
      </c>
      <c r="B24" s="36" t="n">
        <v>1658292</v>
      </c>
      <c r="C24" s="36" t="n">
        <v>1478005</v>
      </c>
      <c r="D24" s="36" t="n">
        <v>1423921</v>
      </c>
      <c r="E24" s="36" t="n">
        <v>1359459</v>
      </c>
      <c r="F24" s="36" t="n">
        <v>1168114</v>
      </c>
      <c r="G24" s="36" t="n">
        <v>867070</v>
      </c>
      <c r="H24" s="36" t="n">
        <v>658902</v>
      </c>
      <c r="I24" s="36" t="n">
        <v>633489</v>
      </c>
      <c r="J24" s="36" t="n">
        <v>605189</v>
      </c>
      <c r="K24" s="36" t="n">
        <v>587033</v>
      </c>
      <c r="L24" s="36" t="n">
        <v>590930</v>
      </c>
      <c r="M24" s="36" t="n">
        <v>583486</v>
      </c>
      <c r="N24" s="36" t="n">
        <v>570865</v>
      </c>
      <c r="O24" s="36" t="n">
        <v>568493</v>
      </c>
      <c r="P24" s="36" t="n">
        <v>575604</v>
      </c>
      <c r="Q24" s="36" t="n">
        <v>579140</v>
      </c>
      <c r="R24" s="36" t="n">
        <v>560154</v>
      </c>
      <c r="S24" s="36" t="n">
        <v>499860</v>
      </c>
      <c r="T24" s="36" t="n">
        <v>477751</v>
      </c>
      <c r="U24" s="36" t="n">
        <v>467063</v>
      </c>
      <c r="V24" s="36" t="n">
        <v>473773</v>
      </c>
      <c r="W24" s="36" t="n">
        <v>474839</v>
      </c>
      <c r="X24" s="36" t="n">
        <v>475415</v>
      </c>
      <c r="Y24" s="36" t="n">
        <v>460172</v>
      </c>
      <c r="Z24" s="36" t="n">
        <v>450297</v>
      </c>
      <c r="AA24" s="36" t="n">
        <v>416180</v>
      </c>
      <c r="AB24" s="36" t="n">
        <v>397730</v>
      </c>
      <c r="AC24" s="36" t="n">
        <v>380699</v>
      </c>
      <c r="AD24" s="36" t="n">
        <v>380641</v>
      </c>
      <c r="AE24" s="36" t="n">
        <v>373838</v>
      </c>
      <c r="AF24" s="36" t="n">
        <v>371642</v>
      </c>
      <c r="AG24" s="40" t="n">
        <v>330996</v>
      </c>
      <c r="AH24" s="45" t="n">
        <v>315227</v>
      </c>
      <c r="AI24" s="45" t="n">
        <v>306268</v>
      </c>
    </row>
    <row r="25" ht="16.5" customFormat="1" customHeight="1" s="20">
      <c r="A25" s="39" t="inlineStr">
        <is>
          <t>Class I, locomotive</t>
        </is>
      </c>
      <c r="B25" s="36" t="n">
        <v>29031</v>
      </c>
      <c r="C25" s="36" t="n">
        <v>27780</v>
      </c>
      <c r="D25" s="36" t="n">
        <v>27077</v>
      </c>
      <c r="E25" s="36" t="n">
        <v>27846</v>
      </c>
      <c r="F25" s="36" t="n">
        <v>28094</v>
      </c>
      <c r="G25" s="36" t="n">
        <v>22548</v>
      </c>
      <c r="H25" s="36" t="n">
        <v>18835</v>
      </c>
      <c r="I25" s="36" t="n">
        <v>18344</v>
      </c>
      <c r="J25" s="36" t="n">
        <v>18004</v>
      </c>
      <c r="K25" s="36" t="n">
        <v>18161</v>
      </c>
      <c r="L25" s="36" t="n">
        <v>18505</v>
      </c>
      <c r="M25" s="36" t="n">
        <v>18812</v>
      </c>
      <c r="N25" s="36" t="n">
        <v>19269</v>
      </c>
      <c r="O25" s="36" t="n">
        <v>19684</v>
      </c>
      <c r="P25" s="36" t="n">
        <v>20261</v>
      </c>
      <c r="Q25" s="36" t="n">
        <v>20256</v>
      </c>
      <c r="R25" s="36" t="n">
        <v>20028</v>
      </c>
      <c r="S25" s="36" t="n">
        <v>19745</v>
      </c>
      <c r="T25" s="36" t="n">
        <v>20506</v>
      </c>
      <c r="U25" s="36" t="n">
        <v>20774</v>
      </c>
      <c r="V25" s="36" t="n">
        <v>22015</v>
      </c>
      <c r="W25" s="36" t="n">
        <v>22779</v>
      </c>
      <c r="X25" s="36" t="n">
        <v>23732</v>
      </c>
      <c r="Y25" s="36" t="n">
        <v>24143</v>
      </c>
      <c r="Z25" s="36" t="n">
        <v>24003</v>
      </c>
      <c r="AA25" s="36" t="n">
        <v>24045</v>
      </c>
      <c r="AB25" s="36" t="n">
        <v>23893</v>
      </c>
      <c r="AC25" s="36" t="n">
        <v>24250</v>
      </c>
      <c r="AD25" s="36" t="n">
        <v>24707</v>
      </c>
      <c r="AE25" s="36" t="n">
        <v>25033</v>
      </c>
      <c r="AF25" s="36" t="n">
        <v>25916</v>
      </c>
      <c r="AG25" s="40" t="n">
        <v>26574</v>
      </c>
      <c r="AH25" s="45" t="n">
        <v>26716</v>
      </c>
      <c r="AI25" s="45" t="n">
        <v>26547</v>
      </c>
    </row>
    <row r="26" ht="16.5" customFormat="1" customHeight="1" s="20">
      <c r="A26" s="39" t="inlineStr">
        <is>
          <t>Nonclass I freight cars</t>
        </is>
      </c>
      <c r="B26" s="36" t="n">
        <v>32104</v>
      </c>
      <c r="C26" s="36" t="n">
        <v>37164</v>
      </c>
      <c r="D26" s="36" t="n">
        <v>29787</v>
      </c>
      <c r="E26" s="36" t="n">
        <v>29407</v>
      </c>
      <c r="F26" s="36" t="n">
        <v>102161</v>
      </c>
      <c r="G26" s="36" t="n">
        <v>111086</v>
      </c>
      <c r="H26" s="36" t="n">
        <v>103527</v>
      </c>
      <c r="I26" s="36" t="n">
        <v>97492</v>
      </c>
      <c r="J26" s="36" t="n">
        <v>90064</v>
      </c>
      <c r="K26" s="36" t="n">
        <v>88513</v>
      </c>
      <c r="L26" s="36" t="n">
        <v>86120</v>
      </c>
      <c r="M26" s="36" t="n">
        <v>84724</v>
      </c>
      <c r="N26" s="36" t="n">
        <v>87364</v>
      </c>
      <c r="O26" s="36" t="n">
        <v>116108</v>
      </c>
      <c r="P26" s="36" t="n">
        <v>121659</v>
      </c>
      <c r="Q26" s="36" t="n">
        <v>126762</v>
      </c>
      <c r="R26" s="36" t="n">
        <v>132448</v>
      </c>
      <c r="S26" s="36" t="n">
        <v>125470</v>
      </c>
      <c r="T26" s="36" t="n">
        <v>130590</v>
      </c>
      <c r="U26" s="36" t="n">
        <v>124580</v>
      </c>
      <c r="V26" s="36" t="n">
        <v>120169</v>
      </c>
      <c r="W26" s="36" t="n">
        <v>120195</v>
      </c>
      <c r="X26" s="36" t="n">
        <v>120688</v>
      </c>
      <c r="Y26" s="36" t="n">
        <v>120463</v>
      </c>
      <c r="Z26" s="36" t="n">
        <v>109487</v>
      </c>
      <c r="AA26" s="36" t="n">
        <v>108233</v>
      </c>
      <c r="AB26" s="36" t="n">
        <v>101755</v>
      </c>
      <c r="AC26" s="36" t="n">
        <v>95972</v>
      </c>
      <c r="AD26" s="36" t="n">
        <v>92742</v>
      </c>
      <c r="AE26" s="36" t="n">
        <v>88122</v>
      </c>
      <c r="AF26" s="36" t="inlineStr">
        <is>
          <t>N</t>
        </is>
      </c>
      <c r="AG26" s="45" t="inlineStr">
        <is>
          <t>N</t>
        </is>
      </c>
      <c r="AH26" s="45" t="inlineStr">
        <is>
          <t>N</t>
        </is>
      </c>
      <c r="AI26" s="45" t="inlineStr">
        <is>
          <t>N</t>
        </is>
      </c>
    </row>
    <row r="27" ht="16.5" customFormat="1" customHeight="1" s="20">
      <c r="A27" s="39" t="inlineStr">
        <is>
          <t>Car companies and shippers freight cars</t>
        </is>
      </c>
      <c r="B27" s="36" t="n">
        <v>275090</v>
      </c>
      <c r="C27" s="36" t="n">
        <v>285493</v>
      </c>
      <c r="D27" s="36" t="n">
        <v>330473</v>
      </c>
      <c r="E27" s="36" t="n">
        <v>334739</v>
      </c>
      <c r="F27" s="36" t="n">
        <v>440552</v>
      </c>
      <c r="G27" s="36" t="n">
        <v>443530</v>
      </c>
      <c r="H27" s="36" t="n">
        <v>449832</v>
      </c>
      <c r="I27" s="36" t="n">
        <v>458679</v>
      </c>
      <c r="J27" s="36" t="n">
        <v>477883</v>
      </c>
      <c r="K27" s="36" t="n">
        <v>497586</v>
      </c>
      <c r="L27" s="36" t="n">
        <v>515362</v>
      </c>
      <c r="M27" s="36" t="n">
        <v>550717</v>
      </c>
      <c r="N27" s="36" t="n">
        <v>582344</v>
      </c>
      <c r="O27" s="36" t="n">
        <v>585818</v>
      </c>
      <c r="P27" s="36" t="n">
        <v>618404</v>
      </c>
      <c r="Q27" s="36" t="n">
        <v>662934</v>
      </c>
      <c r="R27" s="36" t="n">
        <v>688194</v>
      </c>
      <c r="S27" s="36" t="n">
        <v>688806</v>
      </c>
      <c r="T27" s="36" t="n">
        <v>691329</v>
      </c>
      <c r="U27" s="36" t="n">
        <v>687337</v>
      </c>
      <c r="V27" s="36" t="n">
        <v>693978</v>
      </c>
      <c r="W27" s="36" t="n">
        <v>717211</v>
      </c>
      <c r="X27" s="36" t="n">
        <v>750404</v>
      </c>
      <c r="Y27" s="36" t="n">
        <v>805074</v>
      </c>
      <c r="Z27" s="36" t="n">
        <v>833188</v>
      </c>
      <c r="AA27" s="36" t="n">
        <v>839020</v>
      </c>
      <c r="AB27" s="36" t="n">
        <v>809544</v>
      </c>
      <c r="AC27" s="36" t="n">
        <v>806554</v>
      </c>
      <c r="AD27" s="36" t="n">
        <v>842802</v>
      </c>
      <c r="AE27" s="36" t="n">
        <v>873679</v>
      </c>
      <c r="AF27" s="36" t="inlineStr">
        <is>
          <t>N</t>
        </is>
      </c>
      <c r="AG27" s="45" t="inlineStr">
        <is>
          <t>N</t>
        </is>
      </c>
      <c r="AH27" s="45" t="inlineStr">
        <is>
          <t>N</t>
        </is>
      </c>
      <c r="AI27" s="45" t="inlineStr">
        <is>
          <t>N</t>
        </is>
      </c>
    </row>
    <row r="28" ht="16.5" customFormat="1" customHeight="1" s="20">
      <c r="A28" s="39" t="inlineStr">
        <is>
          <t>Amtrak, passenger train car</t>
        </is>
      </c>
      <c r="B28" s="45" t="inlineStr">
        <is>
          <t>U</t>
        </is>
      </c>
      <c r="C28" s="45" t="inlineStr">
        <is>
          <t>U</t>
        </is>
      </c>
      <c r="D28" s="45" t="inlineStr">
        <is>
          <t>U</t>
        </is>
      </c>
      <c r="E28" s="45" t="n">
        <v>1913</v>
      </c>
      <c r="F28" s="45" t="n">
        <v>2128</v>
      </c>
      <c r="G28" s="45" t="n">
        <v>1854</v>
      </c>
      <c r="H28" s="45" t="n">
        <v>1863</v>
      </c>
      <c r="I28" s="45" t="n">
        <v>1786</v>
      </c>
      <c r="J28" s="45" t="n">
        <v>1796</v>
      </c>
      <c r="K28" s="45" t="n">
        <v>1853</v>
      </c>
      <c r="L28" s="45" t="n">
        <v>1852</v>
      </c>
      <c r="M28" s="45" t="n">
        <v>1722</v>
      </c>
      <c r="N28" s="45" t="n">
        <v>1730</v>
      </c>
      <c r="O28" s="45" t="n">
        <v>1728</v>
      </c>
      <c r="P28" s="45" t="n">
        <v>1962</v>
      </c>
      <c r="Q28" s="45" t="n">
        <v>1992</v>
      </c>
      <c r="R28" s="45" t="n">
        <v>1894</v>
      </c>
      <c r="S28" s="45" t="n">
        <v>2084</v>
      </c>
      <c r="T28" s="45" t="n">
        <v>2896</v>
      </c>
      <c r="U28" s="45" t="n">
        <v>1623</v>
      </c>
      <c r="V28" s="45" t="n">
        <v>1211</v>
      </c>
      <c r="W28" s="45" t="n">
        <v>1186</v>
      </c>
      <c r="X28" s="45" t="n">
        <v>1191</v>
      </c>
      <c r="Y28" s="45" t="n">
        <v>1164</v>
      </c>
      <c r="Z28" s="45" t="n">
        <v>1177</v>
      </c>
      <c r="AA28" s="45" t="n">
        <v>1214</v>
      </c>
      <c r="AB28" s="45" t="n">
        <v>1274</v>
      </c>
      <c r="AC28" s="45" t="n">
        <v>1301</v>
      </c>
      <c r="AD28" s="45" t="n">
        <v>2090</v>
      </c>
      <c r="AE28" s="45" t="n">
        <v>1447</v>
      </c>
      <c r="AF28" s="45" t="n">
        <v>1419</v>
      </c>
      <c r="AG28" s="45" t="n">
        <v>1428</v>
      </c>
      <c r="AH28" s="45" t="n">
        <v>1402</v>
      </c>
      <c r="AI28" s="45" t="n">
        <v>1405</v>
      </c>
    </row>
    <row r="29" ht="16.5" customFormat="1" customHeight="1" s="20">
      <c r="A29" s="39" t="inlineStr">
        <is>
          <t>Amtrak, locomotive</t>
        </is>
      </c>
      <c r="B29" s="45" t="inlineStr">
        <is>
          <t>U</t>
        </is>
      </c>
      <c r="C29" s="45" t="inlineStr">
        <is>
          <t>U</t>
        </is>
      </c>
      <c r="D29" s="45" t="inlineStr">
        <is>
          <t>U</t>
        </is>
      </c>
      <c r="E29" s="45" t="n">
        <v>355</v>
      </c>
      <c r="F29" s="45" t="n">
        <v>419</v>
      </c>
      <c r="G29" s="45" t="n">
        <v>291</v>
      </c>
      <c r="H29" s="45" t="n">
        <v>318</v>
      </c>
      <c r="I29" s="45" t="n">
        <v>316</v>
      </c>
      <c r="J29" s="45" t="n">
        <v>336</v>
      </c>
      <c r="K29" s="45" t="n">
        <v>360</v>
      </c>
      <c r="L29" s="45" t="n">
        <v>338</v>
      </c>
      <c r="M29" s="45" t="n">
        <v>313</v>
      </c>
      <c r="N29" s="45" t="n">
        <v>299</v>
      </c>
      <c r="O29" s="45" t="n">
        <v>332</v>
      </c>
      <c r="P29" s="45" t="n">
        <v>345</v>
      </c>
      <c r="Q29" s="45" t="n">
        <v>329</v>
      </c>
      <c r="R29" s="45" t="n">
        <v>378</v>
      </c>
      <c r="S29" s="45" t="n">
        <v>401</v>
      </c>
      <c r="T29" s="45" t="n">
        <v>372</v>
      </c>
      <c r="U29" s="45" t="n">
        <v>442</v>
      </c>
      <c r="V29" s="45" t="n">
        <v>276</v>
      </c>
      <c r="W29" s="45" t="n">
        <v>258</v>
      </c>
      <c r="X29" s="45" t="n">
        <v>319</v>
      </c>
      <c r="Y29" s="45" t="n">
        <v>270</v>
      </c>
      <c r="Z29" s="45" t="n">
        <v>278</v>
      </c>
      <c r="AA29" s="45" t="n">
        <v>274</v>
      </c>
      <c r="AB29" s="45" t="n">
        <v>282</v>
      </c>
      <c r="AC29" s="45" t="n">
        <v>287</v>
      </c>
      <c r="AD29" s="45" t="n">
        <v>485</v>
      </c>
      <c r="AE29" s="45" t="n">
        <v>418</v>
      </c>
      <c r="AF29" s="45" t="n">
        <v>428</v>
      </c>
      <c r="AG29" s="45" t="n">
        <v>423</v>
      </c>
      <c r="AH29" s="45" t="n">
        <v>434</v>
      </c>
      <c r="AI29" s="45" t="n">
        <v>419</v>
      </c>
    </row>
    <row r="30" ht="16.5" customFormat="1" customHeight="1" s="37">
      <c r="A30" s="35" t="inlineStr">
        <is>
          <t xml:space="preserve">Water </t>
        </is>
      </c>
      <c r="B30" s="36" t="n"/>
      <c r="C30" s="36" t="n"/>
      <c r="D30" s="36" t="n"/>
      <c r="E30" s="36" t="n"/>
      <c r="F30" s="36" t="n"/>
      <c r="G30" s="36" t="n"/>
      <c r="H30" s="36" t="n"/>
      <c r="I30" s="36" t="n"/>
      <c r="J30" s="36" t="n"/>
      <c r="K30" s="36" t="n"/>
      <c r="L30" s="36" t="n"/>
      <c r="M30" s="36" t="n"/>
      <c r="N30" s="36" t="n"/>
      <c r="O30" s="36" t="n"/>
      <c r="P30" s="36" t="n"/>
      <c r="Q30" s="36" t="n"/>
      <c r="R30" s="36" t="n"/>
      <c r="S30" s="36" t="n"/>
      <c r="T30" s="36" t="n"/>
      <c r="U30" s="36" t="n"/>
      <c r="V30" s="36" t="n"/>
      <c r="W30" s="36" t="n"/>
      <c r="X30" s="36" t="n"/>
      <c r="Y30" s="36" t="n"/>
      <c r="Z30" s="36" t="n"/>
      <c r="AA30" s="36" t="n"/>
      <c r="AB30" s="36" t="n"/>
      <c r="AC30" s="36" t="n"/>
      <c r="AD30" s="36" t="n"/>
      <c r="AE30" s="36" t="n"/>
      <c r="AF30" s="36" t="n"/>
      <c r="AG30" s="48" t="n"/>
      <c r="AH30" s="48" t="n"/>
      <c r="AI30" s="48" t="n"/>
      <c r="AJ30" s="20" t="n"/>
    </row>
    <row r="31" ht="16.5" customFormat="1" customHeight="1" s="20">
      <c r="A31" s="39" t="inlineStr">
        <is>
          <t>Nonself-propelled vesselsj,k</t>
        </is>
      </c>
      <c r="B31" s="36" t="n">
        <v>16777</v>
      </c>
      <c r="C31" s="36" t="n">
        <v>17033</v>
      </c>
      <c r="D31" s="36" t="n">
        <v>19377</v>
      </c>
      <c r="E31" s="36" t="n">
        <v>25515</v>
      </c>
      <c r="F31" s="36" t="n">
        <v>31662</v>
      </c>
      <c r="G31" s="36" t="n">
        <v>33597</v>
      </c>
      <c r="H31" s="36" t="n">
        <v>33597</v>
      </c>
      <c r="I31" s="36" t="inlineStr">
        <is>
          <t>U</t>
        </is>
      </c>
      <c r="J31" s="36" t="n">
        <v>30899</v>
      </c>
      <c r="K31" s="36" t="n">
        <v>30785</v>
      </c>
      <c r="L31" s="36" t="n">
        <v>30730</v>
      </c>
      <c r="M31" s="36" t="n">
        <v>31209</v>
      </c>
      <c r="N31" s="36" t="n">
        <v>32811</v>
      </c>
      <c r="O31" s="36" t="n">
        <v>33011</v>
      </c>
      <c r="P31" s="36" t="n">
        <v>33509</v>
      </c>
      <c r="Q31" s="36" t="n">
        <v>33387</v>
      </c>
      <c r="R31" s="36" t="n">
        <v>31360</v>
      </c>
      <c r="S31" s="36" t="n">
        <v>33042</v>
      </c>
      <c r="T31" s="36" t="n">
        <v>32381</v>
      </c>
      <c r="U31" s="36" t="n">
        <v>31335</v>
      </c>
      <c r="V31" s="36" t="n">
        <v>31296</v>
      </c>
      <c r="W31" s="36" t="n">
        <v>33152</v>
      </c>
      <c r="X31" s="36" t="n">
        <v>32211</v>
      </c>
      <c r="Y31" s="36" t="n">
        <v>31654</v>
      </c>
      <c r="Z31" s="36" t="n">
        <v>31238</v>
      </c>
      <c r="AA31" s="36" t="n">
        <v>31008</v>
      </c>
      <c r="AB31" s="36" t="n">
        <v>31412</v>
      </c>
      <c r="AC31" s="36" t="n">
        <v>31498</v>
      </c>
      <c r="AD31" s="36" t="n">
        <v>31550</v>
      </c>
      <c r="AE31" s="36" t="n">
        <v>31081</v>
      </c>
      <c r="AF31" s="36" t="n">
        <v>31043</v>
      </c>
      <c r="AG31" s="45" t="n">
        <v>31748</v>
      </c>
      <c r="AH31" s="64" t="n">
        <v>33212</v>
      </c>
      <c r="AI31" s="45" t="n">
        <v>33128</v>
      </c>
    </row>
    <row r="32" ht="16.5" customFormat="1" customHeight="1" s="20">
      <c r="A32" s="39" t="inlineStr">
        <is>
          <t>Self-propelled vesselsn,l</t>
        </is>
      </c>
      <c r="B32" s="36" t="n">
        <v>6543</v>
      </c>
      <c r="C32" s="36" t="n">
        <v>6083</v>
      </c>
      <c r="D32" s="36" t="n">
        <v>6455</v>
      </c>
      <c r="E32" s="36" t="n">
        <v>6144</v>
      </c>
      <c r="F32" s="36" t="n">
        <v>7126</v>
      </c>
      <c r="G32" s="36" t="n">
        <v>7522</v>
      </c>
      <c r="H32" s="36" t="n">
        <v>8236</v>
      </c>
      <c r="I32" s="36" t="inlineStr">
        <is>
          <t>U</t>
        </is>
      </c>
      <c r="J32" s="36" t="n">
        <v>8311</v>
      </c>
      <c r="K32" s="36" t="n">
        <v>8323</v>
      </c>
      <c r="L32" s="36" t="n">
        <v>8334</v>
      </c>
      <c r="M32" s="36" t="n">
        <v>8281</v>
      </c>
      <c r="N32" s="36" t="n">
        <v>8293</v>
      </c>
      <c r="O32" s="36" t="n">
        <v>8408</v>
      </c>
      <c r="P32" s="36" t="n">
        <v>8523</v>
      </c>
      <c r="Q32" s="36" t="n">
        <v>8379</v>
      </c>
      <c r="R32" s="36" t="n">
        <v>8202</v>
      </c>
      <c r="S32" s="36" t="n">
        <v>8546</v>
      </c>
      <c r="T32" s="36" t="n">
        <v>8621</v>
      </c>
      <c r="U32" s="36" t="n">
        <v>8648</v>
      </c>
      <c r="V32" s="36" t="n">
        <v>8994</v>
      </c>
      <c r="W32" s="36" t="n">
        <v>8976</v>
      </c>
      <c r="X32" s="36" t="n">
        <v>8898</v>
      </c>
      <c r="Y32" s="36" t="n">
        <v>9041</v>
      </c>
      <c r="Z32" s="36" t="n">
        <v>9063</v>
      </c>
      <c r="AA32" s="36" t="n">
        <v>9101</v>
      </c>
      <c r="AB32" s="36" t="n">
        <v>9100</v>
      </c>
      <c r="AC32" s="36" t="n">
        <v>9023</v>
      </c>
      <c r="AD32" s="36" t="n">
        <v>8980</v>
      </c>
      <c r="AE32" s="36" t="n">
        <v>8918</v>
      </c>
      <c r="AF32" s="36" t="n">
        <v>9039</v>
      </c>
      <c r="AG32" s="45" t="n">
        <v>9043</v>
      </c>
      <c r="AH32" s="64" t="n">
        <v>9462</v>
      </c>
      <c r="AI32" s="45" t="n">
        <v>9411</v>
      </c>
    </row>
    <row r="33" ht="32.25" customFormat="1" customHeight="1" s="20">
      <c r="A33" s="50" t="inlineStr">
        <is>
          <t>Oceangoing self-propelled vessels (1,000 gross tons and over)m,o</t>
        </is>
      </c>
      <c r="B33" s="45" t="n">
        <v>2926</v>
      </c>
      <c r="C33" s="45" t="n">
        <v>2376</v>
      </c>
      <c r="D33" s="45" t="n">
        <v>1579</v>
      </c>
      <c r="E33" s="45" t="n">
        <v>857</v>
      </c>
      <c r="F33" s="45" t="n">
        <v>864</v>
      </c>
      <c r="G33" s="45" t="n">
        <v>737</v>
      </c>
      <c r="H33" s="45" t="n">
        <v>636</v>
      </c>
      <c r="I33" s="45" t="n">
        <v>619</v>
      </c>
      <c r="J33" s="45" t="n">
        <v>603</v>
      </c>
      <c r="K33" s="45" t="n">
        <v>565</v>
      </c>
      <c r="L33" s="45" t="n">
        <v>543</v>
      </c>
      <c r="M33" s="45" t="n">
        <v>509</v>
      </c>
      <c r="N33" s="45" t="n">
        <v>495</v>
      </c>
      <c r="O33" s="45" t="n">
        <v>477</v>
      </c>
      <c r="P33" s="45" t="n">
        <v>470</v>
      </c>
      <c r="Q33" s="45" t="n">
        <v>463</v>
      </c>
      <c r="R33" s="45" t="n">
        <v>282</v>
      </c>
      <c r="S33" s="45" t="n">
        <v>274</v>
      </c>
      <c r="T33" s="45" t="n">
        <v>261</v>
      </c>
      <c r="U33" s="45" t="n">
        <v>246</v>
      </c>
      <c r="V33" s="45" t="n">
        <v>233</v>
      </c>
      <c r="W33" s="45" t="n">
        <v>231</v>
      </c>
      <c r="X33" s="45" t="n">
        <v>229</v>
      </c>
      <c r="Y33" s="45" t="n">
        <v>220</v>
      </c>
      <c r="Z33" s="45" t="n">
        <v>225</v>
      </c>
      <c r="AA33" s="45" t="n">
        <v>217</v>
      </c>
      <c r="AB33" s="45" t="n">
        <v>221</v>
      </c>
      <c r="AC33" s="45" t="n">
        <v>214</v>
      </c>
      <c r="AD33" s="45" t="n">
        <v>198</v>
      </c>
      <c r="AE33" s="45" t="n">
        <v>187</v>
      </c>
      <c r="AF33" s="45" t="n">
        <v>179</v>
      </c>
      <c r="AG33" s="40" t="n">
        <v>170</v>
      </c>
      <c r="AH33" s="40" t="n">
        <v>169</v>
      </c>
      <c r="AI33" s="40" t="n">
        <v>176</v>
      </c>
    </row>
    <row r="34" ht="16.5" customFormat="1" customHeight="1" s="20" thickBot="1">
      <c r="A34" s="51" t="inlineStr">
        <is>
          <t>Recreational boatsn</t>
        </is>
      </c>
      <c r="B34" s="52" t="n">
        <v>2450484</v>
      </c>
      <c r="C34" s="52" t="n">
        <v>4138140</v>
      </c>
      <c r="D34" s="52" t="n">
        <v>5128345</v>
      </c>
      <c r="E34" s="52" t="n">
        <v>7303286</v>
      </c>
      <c r="F34" s="52" t="n">
        <v>8577857</v>
      </c>
      <c r="G34" s="52" t="n">
        <v>9589483</v>
      </c>
      <c r="H34" s="52" t="n">
        <v>10996253</v>
      </c>
      <c r="I34" s="52" t="n">
        <v>11068440</v>
      </c>
      <c r="J34" s="52" t="n">
        <v>11132386</v>
      </c>
      <c r="K34" s="52" t="n">
        <v>11282736</v>
      </c>
      <c r="L34" s="52" t="n">
        <v>11429585</v>
      </c>
      <c r="M34" s="52" t="n">
        <v>11734710</v>
      </c>
      <c r="N34" s="52" t="n">
        <v>11877938</v>
      </c>
      <c r="O34" s="52" t="n">
        <v>12312982</v>
      </c>
      <c r="P34" s="52" t="n">
        <v>12565930</v>
      </c>
      <c r="Q34" s="52" t="n">
        <v>12738271</v>
      </c>
      <c r="R34" s="52" t="n">
        <v>12782143</v>
      </c>
      <c r="S34" s="52" t="n">
        <v>12876346</v>
      </c>
      <c r="T34" s="52" t="n">
        <v>12854054</v>
      </c>
      <c r="U34" s="52" t="n">
        <v>12794616</v>
      </c>
      <c r="V34" s="52" t="n">
        <v>12781476</v>
      </c>
      <c r="W34" s="52" t="n">
        <v>12942414</v>
      </c>
      <c r="X34" s="52" t="n">
        <v>12746126</v>
      </c>
      <c r="Y34" s="52" t="n">
        <v>12875568</v>
      </c>
      <c r="Z34" s="52" t="n">
        <v>12692892</v>
      </c>
      <c r="AA34" s="52" t="n">
        <v>12721541</v>
      </c>
      <c r="AB34" s="52" t="n">
        <v>12438926</v>
      </c>
      <c r="AC34" s="52" t="n">
        <v>12173935</v>
      </c>
      <c r="AD34" s="52" t="n">
        <v>12101936</v>
      </c>
      <c r="AE34" s="52" t="n">
        <v>12013496</v>
      </c>
      <c r="AF34" s="52" t="n">
        <v>11804002</v>
      </c>
      <c r="AG34" s="53" t="n">
        <v>11867049</v>
      </c>
      <c r="AH34" s="53" t="n">
        <v>11861811</v>
      </c>
      <c r="AI34" s="53" t="n">
        <v>11961568</v>
      </c>
    </row>
    <row r="35" ht="12.75" customFormat="1" customHeight="1" s="123">
      <c r="A35" s="121" t="inlineStr">
        <is>
          <t>KEY: N = data do not exist; U = data are not available; R = revised.</t>
        </is>
      </c>
      <c r="B35" s="122" t="n"/>
      <c r="C35" s="122" t="n"/>
      <c r="D35" s="122" t="n"/>
      <c r="E35" s="122" t="n"/>
      <c r="F35" s="122" t="n"/>
      <c r="G35" s="122" t="n"/>
      <c r="H35" s="122" t="n"/>
      <c r="I35" s="122" t="n"/>
      <c r="J35" s="122" t="n"/>
      <c r="K35" s="122" t="n"/>
      <c r="L35" s="122" t="n"/>
      <c r="M35" s="122" t="n"/>
      <c r="N35" s="122" t="n"/>
      <c r="O35" s="122" t="n"/>
      <c r="P35" s="122" t="n"/>
      <c r="Q35" s="122" t="n"/>
      <c r="R35" s="122" t="n"/>
      <c r="S35" s="54" t="n"/>
      <c r="T35" s="54" t="n"/>
      <c r="U35" s="54" t="n"/>
      <c r="V35" s="54" t="n"/>
      <c r="W35" s="54" t="n"/>
      <c r="X35" s="54" t="n"/>
      <c r="Y35" s="54" t="n"/>
      <c r="Z35" s="54" t="n"/>
      <c r="AA35" s="54" t="n"/>
      <c r="AB35" s="54" t="n"/>
      <c r="AC35" s="54" t="n"/>
      <c r="AE35" s="55" t="n"/>
    </row>
    <row r="36" ht="12.75" customFormat="1" customHeight="1" s="123">
      <c r="A36" s="116" t="n"/>
    </row>
    <row r="37" ht="25.5" customFormat="1" customHeight="1" s="103">
      <c r="A37" s="124" t="inlineStr">
        <is>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is>
      </c>
    </row>
    <row r="38" ht="25.5" customFormat="1" customHeight="1" s="103">
      <c r="A38" s="102" t="inlineStr">
        <is>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is>
      </c>
    </row>
    <row r="39" ht="12.75" customFormat="1" customHeight="1" s="103">
      <c r="A39" s="104" t="inlineStr">
        <is>
          <t xml:space="preserve">c 1960-2006 data are for Passenger Cars and Other 2-axle, 4-tire vehicles, respectively. Data for 1960-2006 are not comparable to data for 2007-15. </t>
        </is>
      </c>
    </row>
    <row r="40" ht="12.75" customFormat="1" customHeight="1" s="103">
      <c r="A40" s="102" t="inlineStr">
        <is>
          <t>d In 1960, this category includes all Trucks and Other 2-axle 4-tire vehicles.</t>
        </is>
      </c>
    </row>
    <row r="41" ht="12.75" customFormat="1" customHeight="1" s="103">
      <c r="A41" s="102" t="inlineStr">
        <is>
          <t>e 1965: Other 2-axle 4-tire vehicle data included in all Trucks.</t>
        </is>
      </c>
    </row>
    <row r="42" ht="12.75" customFormat="1" customHeight="1" s="103">
      <c r="A42" s="102" t="inlineStr">
        <is>
          <t>f Prior to 1984, excludes most rural and smaller systems funded via Sections 18 and 16(b)(2), Urban Mass Transportation Act of 1964, as amended. Also prior to 1984, includes total vehicles owned and leased.</t>
        </is>
      </c>
    </row>
    <row r="43" ht="12.75" customFormat="1" customHeight="1" s="103">
      <c r="A43" s="104" t="inlineStr">
        <is>
          <t>g Beginning in 2011, Motor bus includes Bus, Bus Rapid Transit, and Commuter Bus.</t>
        </is>
      </c>
    </row>
    <row r="44" ht="12.75" customFormat="1" customHeight="1" s="103">
      <c r="A44" s="104" t="inlineStr">
        <is>
          <t>h Beginning in 2011, Light rail cars includes Light Rail, Street Car Rail, and Hybrid Rail.</t>
        </is>
      </c>
    </row>
    <row r="45" ht="12.75" customFormat="1" customHeight="1" s="103">
      <c r="A45" s="105" t="inlineStr">
        <is>
          <t>i Other includes Alaska railroad, automated guideway transit, cable car, ferry boat, inclined plane, monorail, and vanpool.</t>
        </is>
      </c>
    </row>
    <row r="46" ht="12.75" customFormat="1" customHeight="1" s="103">
      <c r="A46" s="102" t="inlineStr">
        <is>
          <t>j Nonself-propelled vessels include dry-cargo barges, tank barges, and railroad-car floats.</t>
        </is>
      </c>
    </row>
    <row r="47" ht="12.75" customFormat="1" customHeight="1" s="103">
      <c r="A47" s="102" t="inlineStr">
        <is>
          <t>k Data for Jan. 1, 1991-June 30, 1991 included in 1990 figure.</t>
        </is>
      </c>
    </row>
    <row r="48" ht="12.75" customFormat="1" customHeight="1" s="103">
      <c r="A48" s="102" t="inlineStr">
        <is>
          <t>l Self-propelled vessels include dry-cargo and/or passenger, offshore supply vessels, railroad-car ferries, tankers, and towboats.</t>
        </is>
      </c>
    </row>
    <row r="49" ht="25.5" customFormat="1" customHeight="1" s="103">
      <c r="A49" s="102" t="inlineStr">
        <is>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is>
      </c>
    </row>
    <row r="50" ht="12.75" customFormat="1" customHeight="1" s="103">
      <c r="A50" s="102" t="inlineStr">
        <is>
          <t>n Recreational vessels that are required to be numbered in accordance with Chapter 123 of Title 46 U.S.C.</t>
        </is>
      </c>
    </row>
    <row r="51" ht="12.75" customFormat="1" customHeight="1" s="103">
      <c r="A51" s="125" t="n"/>
    </row>
    <row r="52" ht="12.75" customFormat="1" customHeight="1" s="103">
      <c r="A52" s="114" t="inlineStr">
        <is>
          <t xml:space="preserve">NOTES  </t>
        </is>
      </c>
    </row>
    <row r="53" ht="38.25" customFormat="1" customHeight="1" s="103">
      <c r="A53" s="105" t="inlineStr">
        <is>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is>
      </c>
    </row>
    <row r="54" ht="12.75" customFormat="1" customHeight="1" s="103">
      <c r="A54" s="107" t="inlineStr">
        <is>
          <t>Transit Motor bus figure is also included as part of bus in the Highway category.</t>
        </is>
      </c>
    </row>
    <row r="55" ht="38.25" customFormat="1" customHeight="1" s="103">
      <c r="A55" s="126" t="inlineStr">
        <is>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is>
      </c>
    </row>
    <row r="56" ht="12.75" customFormat="1" customHeight="1" s="103">
      <c r="A56" s="107" t="inlineStr">
        <is>
          <t xml:space="preserve">For more detail on oceangoing vessels, see table 1-23. </t>
        </is>
      </c>
    </row>
    <row r="57" ht="12.75" customFormat="1" customHeight="1" s="103">
      <c r="A57" s="107" t="inlineStr">
        <is>
          <t>Transit data for 1996 and later years are obtained from the National Transit Database and cannot be compared with data for earlier years.</t>
        </is>
      </c>
    </row>
    <row r="58" ht="12.75" customFormat="1" customHeight="1" s="103">
      <c r="A58" s="115" t="inlineStr">
        <is>
          <t>Association of American Railroad changed the equipment reporting style from Railroad Facts 2015 edition, Nonclass I freight cars and Car companies and shippers freight cars data will no longer be provided by AAR.</t>
        </is>
      </c>
    </row>
    <row r="59" ht="12.75" customFormat="1" customHeight="1" s="103">
      <c r="A59" s="127" t="n"/>
    </row>
    <row r="60" ht="12.75" customFormat="1" customHeight="1" s="103">
      <c r="A60" s="116" t="inlineStr">
        <is>
          <t>SOURCES</t>
        </is>
      </c>
    </row>
    <row r="61" ht="12.75" customFormat="1" customHeight="1" s="103">
      <c r="A61" s="116" t="inlineStr">
        <is>
          <t>Air:</t>
        </is>
      </c>
    </row>
    <row r="62" ht="12.75" customFormat="1" customHeight="1" s="103">
      <c r="A62" s="110" t="inlineStr">
        <is>
          <t>Air carrier:</t>
        </is>
      </c>
    </row>
    <row r="63" ht="12.75" customFormat="1" customHeight="1" s="103">
      <c r="A63" s="117" t="inlineStr">
        <is>
          <t>1960-65: U.S. Department of Transportation, Federal Aviation Administration, FAA Statistical Handbook of Aviation, 1970 (Washington, DC: 1970), table 5.3.</t>
        </is>
      </c>
    </row>
    <row r="64" ht="12.75" customFormat="1" customHeight="1" s="103">
      <c r="A64" s="106" t="inlineStr">
        <is>
          <t>1970-75: Ibid., 1979 edition (Washington, DC: 1979), table 5.1.</t>
        </is>
      </c>
    </row>
    <row r="65" ht="12.75" customFormat="1" customHeight="1" s="103">
      <c r="A65" s="106" t="inlineStr">
        <is>
          <t>1980-85: Ibid., Calendar Year 1986 (Washington, DC: 1986), table 5.1.</t>
        </is>
      </c>
    </row>
    <row r="66" ht="12.75" customFormat="1" customHeight="1" s="103">
      <c r="A66" s="106" t="inlineStr">
        <is>
          <t>1990-94: Ibid., Calendar Year 1997 (Washington, DC: unpublished), table 5.1, personal communication, Mar. 19, 1999.</t>
        </is>
      </c>
    </row>
    <row r="67" ht="12.75" customFormat="1" customHeight="1" s="103">
      <c r="A67" s="106" t="inlineStr">
        <is>
          <t>1995-2016: Department of Transportation, Federal aviation administration, FAA Aerospace Forecasts, tables  21, 22, and 27, available at https://www.faa.gov/data_research/aviation/aerospace_forecasts/ as of Mar. 2, 2018.</t>
        </is>
      </c>
    </row>
    <row r="68" ht="12.75" customFormat="1" customHeight="1" s="103">
      <c r="A68" s="110" t="inlineStr">
        <is>
          <t>General aviation:</t>
        </is>
      </c>
    </row>
    <row r="69" ht="12.75" customFormat="1" customHeight="1" s="103">
      <c r="A69" s="106" t="inlineStr">
        <is>
          <t>1960-65: U.S. Department of Transportation, Federal Aviation Administration, FAA Statistical Handbook of Aviation, 1969 (Washington, DC: 1969), table 9.10.</t>
        </is>
      </c>
    </row>
    <row r="70" ht="12.75" customFormat="1" customHeight="1" s="103">
      <c r="A70" s="106" t="inlineStr">
        <is>
          <t>1970-75: Ibid., Calendar Year 1976 (Washington, DC: 1976), table 8-6.</t>
        </is>
      </c>
    </row>
    <row r="71" ht="12.75" customFormat="1" customHeight="1" s="103">
      <c r="A71" s="106" t="inlineStr">
        <is>
          <t>1980: Ibid., General Aviation Activity Survey, Calendar Year 1980 (Washington, DC: 1981), table 1-3.</t>
        </is>
      </c>
    </row>
    <row r="72" ht="12.75" customFormat="1" customHeight="1" s="103">
      <c r="A72" s="106" t="inlineStr">
        <is>
          <t>1985: Ibid., Calendar Year 1985 (Washington, DC: 1987), table 2-9.</t>
        </is>
      </c>
    </row>
    <row r="73" ht="12.75" customFormat="1" customHeight="1" s="103">
      <c r="A73" s="106" t="inlineStr">
        <is>
          <t>1990-2016: Ibid., General Aviation and Air Taxi Activity Survey (Annual Issues), table 1.1, available at http://www.faa.gov/data_research/aviation_data_statistics/general_aviation/ as of Mar. 2, 2018.</t>
        </is>
      </c>
    </row>
    <row r="74" ht="12.75" customFormat="1" customHeight="1" s="103">
      <c r="A74" s="112" t="inlineStr">
        <is>
          <t>Highway:</t>
        </is>
      </c>
    </row>
    <row r="75" ht="12.75" customFormat="1" customHeight="1" s="103">
      <c r="A75" s="110" t="inlineStr">
        <is>
          <t>Passenger car:</t>
        </is>
      </c>
    </row>
    <row r="76" ht="12.75" customFormat="1" customHeight="1" s="103">
      <c r="A76" s="107" t="inlineStr">
        <is>
          <t xml:space="preserve">1960-94: U.S. Department of Transportation, Federal Highway Administration, Highway Statistics Summary to 1995, FHWA-PL-97-009 (Washington, DC: July 1997), table MV-201. </t>
        </is>
      </c>
    </row>
    <row r="77" ht="12.75" customFormat="1" customHeight="1" s="103">
      <c r="A77" s="111" t="inlineStr">
        <is>
          <t>1995-2006: Ibid., Highway Statistics (Washington, DC: Annual Issues), table VM-1, available at http://www.fhwa.dot.gov/policyinformation/statistics.cfm as of Nov. 14, 2011.</t>
        </is>
      </c>
    </row>
    <row r="78" ht="12.75" customFormat="1" customHeight="1" s="103">
      <c r="A78" s="113" t="inlineStr">
        <is>
          <t>Light duty vehicle, short wheel base:</t>
        </is>
      </c>
    </row>
    <row r="79" ht="12.75" customFormat="1" customHeight="1" s="103">
      <c r="A79" s="111" t="inlineStr">
        <is>
          <t>2007-16: U.S. Department of Transportation, Federal Highway Administration, Highway Statistics (Washington, DC: Annual Issues), table VM-1, available at http://www.fhwa.dot.gov/policyinformation/statistics.cfm as of Mar. 2, 2018.</t>
        </is>
      </c>
    </row>
    <row r="80" ht="12.75" customFormat="1" customHeight="1" s="103">
      <c r="A80" s="110" t="inlineStr">
        <is>
          <t>Motorcycle:</t>
        </is>
      </c>
    </row>
    <row r="81" ht="12.75" customFormat="1" customHeight="1" s="103">
      <c r="A81" s="107" t="inlineStr">
        <is>
          <t>1960-94: U.S. Department of Transportation, Federal Highway Administration, Highway Statistics Summary to 1995, FHWA-PL-97-009 (Washington, DC: July 1997), table MV-201.</t>
        </is>
      </c>
    </row>
    <row r="82" ht="12.75" customFormat="1" customHeight="1" s="103">
      <c r="A82" s="111" t="inlineStr">
        <is>
          <t>1995-2016: Ibid., Highway Statistics (Washington, DC: Annual Issues), table VM-1, available at http://www.fhwa.dot.gov/policyinformation/statistics.cfm as of Mar. 2, 2018.</t>
        </is>
      </c>
    </row>
    <row r="83" ht="12.75" customFormat="1" customHeight="1" s="103">
      <c r="A83" s="110" t="inlineStr">
        <is>
          <t>Other 2-axle 4-tire vehicles:</t>
        </is>
      </c>
    </row>
    <row r="84" ht="12.75" customFormat="1" customHeight="1" s="103">
      <c r="A84" s="107" t="inlineStr">
        <is>
          <t>1970-94: U.S. Department of Transportation, Federal Highway Administration, Highway Statistics Summary to 1995, FHWA-PL-97-009 (Washington, DC: July 1997), table VM-201A.</t>
        </is>
      </c>
    </row>
    <row r="85" ht="12.75" customFormat="1" customHeight="1" s="103">
      <c r="A85" s="111" t="inlineStr">
        <is>
          <t>1995-2006: Ibid., Highway Statistics (Washington, DC: Annual Issues), table VM-1, available at http://www.fhwa.dot.gov/policyinformation/statistics.cfm as of Nov. 14, 2011.</t>
        </is>
      </c>
    </row>
    <row r="86" ht="12.75" customFormat="1" customHeight="1" s="103">
      <c r="A86" s="113" t="inlineStr">
        <is>
          <t>Light duty vehicle, long wheel base:</t>
        </is>
      </c>
    </row>
    <row r="87" ht="12.75" customFormat="1" customHeight="1" s="103">
      <c r="A87" s="111" t="inlineStr">
        <is>
          <t>2007-16: U.S. Department of Transportation, Federal Highway Administration, Highway Statistics (Washington, DC: Annual Issues), table VM-1, available at http://www.fhwa.dot.gov/policyinformation/statistics.cfm as of Mar. 2, 2018.</t>
        </is>
      </c>
    </row>
    <row r="88" ht="12.75" customFormat="1" customHeight="1" s="103">
      <c r="A88" s="110" t="inlineStr">
        <is>
          <t>Single-unit and combination trucks, and buses:</t>
        </is>
      </c>
    </row>
    <row r="89" ht="12.75" customFormat="1" customHeight="1" s="103">
      <c r="A89" s="107" t="inlineStr">
        <is>
          <t>1960-94: U.S. Department of Transportation, Federal Highway Administration, Highway Statistics Summary to 1995, FHWA-PL-97-009 (Washington, DC: July 1997), table VM-201A.</t>
        </is>
      </c>
    </row>
    <row r="90" ht="12.75" customFormat="1" customHeight="1" s="103">
      <c r="A90" s="111" t="inlineStr">
        <is>
          <t>1995-2016: Ibid., Highway Statistics (Washington, DC: Annual Issues), table VM-1, available at http://www.fhwa.dot.gov/policyinformation/statistics.cfm as of Mar. 2, 2018.</t>
        </is>
      </c>
    </row>
    <row r="91" ht="12.75" customFormat="1" customHeight="1" s="103">
      <c r="A91" s="112" t="inlineStr">
        <is>
          <t>Transit:</t>
        </is>
      </c>
    </row>
    <row r="92" ht="12.75" customFormat="1" customHeight="1" s="103">
      <c r="A92" s="106" t="inlineStr">
        <is>
          <t>1960-1995: American Public Transit Association, Public Transportation Fact Book, Appendix A: Historical Tables (Washington, DC), table 17 available at: http://www.apta.com/RESOURCES/STATISTICS/Pages/transitstats.aspx as of May 3, 2010.</t>
        </is>
      </c>
    </row>
    <row r="93" ht="12.75" customFormat="1" customHeight="1" s="103">
      <c r="A93" s="106" t="inlineStr">
        <is>
          <t>1996-2014: U.S. Department of Transportation, Federal Transit Administration, National Transit Database, Annual Data Tables, table 19 (Washington, DC: Annual Issues), available at http://www.ntdprogram.gov/ntdprogram/data.htm as of Mar. 2, 2016.</t>
        </is>
      </c>
    </row>
    <row r="94" ht="12.75" customFormat="1" customHeight="1" s="103">
      <c r="A94" s="106" t="inlineStr">
        <is>
          <t>2015-16: Ibid., National Transit Database, Annual Database Agency Mode Service (Washington, DC: Annual Issues), available at https://www.transit.dot.gov/ntd/ntd-data as of Mar. 2, 2018.</t>
        </is>
      </c>
    </row>
    <row r="95" ht="12.75" customFormat="1" customHeight="1" s="103">
      <c r="A95" s="112" t="inlineStr">
        <is>
          <t>Rail (all categories, except Amtrak):</t>
        </is>
      </c>
    </row>
    <row r="96" ht="12.75" customFormat="1" customHeight="1" s="103">
      <c r="A96" s="106" t="inlineStr">
        <is>
          <t>1960-2013: Association of American Railroads, Railroad Facts (Washington, DC: Annual Issues), p. 51 and 54 and similar pages in earlier editions.</t>
        </is>
      </c>
    </row>
    <row r="97" ht="12.75" customFormat="1" customHeight="1" s="118">
      <c r="A97" s="106" t="inlineStr">
        <is>
          <t>1960-2013: Association of American Railroads, Railroad Facts (Washington, DC: Annual Issues), p. 51 and 54 and similar pages in earlier editions.</t>
        </is>
      </c>
    </row>
    <row r="98" ht="12.75" customFormat="1" customHeight="1" s="103">
      <c r="A98" s="112" t="inlineStr">
        <is>
          <t>Amtrak:</t>
        </is>
      </c>
    </row>
    <row r="99" ht="12.75" customFormat="1" customHeight="1" s="103">
      <c r="A99" s="110" t="inlineStr">
        <is>
          <t>Passenger train-cars and locomotives:</t>
        </is>
      </c>
    </row>
    <row r="100" ht="12.75" customFormat="1" customHeight="1" s="103">
      <c r="A100" s="106" t="inlineStr">
        <is>
          <t>1975-80: Amtrak, State and Local Affairs Department, personal communication.</t>
        </is>
      </c>
    </row>
    <row r="101" ht="12.75" customFormat="1" customHeight="1" s="103">
      <c r="A101" s="106" t="inlineStr">
        <is>
          <t>1985-2000: Ibid., Amtrak Annual Report, Statistical Appendix (Washington, DC: Annual Issues), p. 47.</t>
        </is>
      </c>
    </row>
    <row r="102" ht="12.75" customFormat="1" customHeight="1" s="103">
      <c r="A102" s="106" t="inlineStr">
        <is>
          <t>2001-16: Association of American Railroads, Railroad Facts (Washington, DC: Annual Issues), p. 73 and similar pages in earlier editions.</t>
        </is>
      </c>
    </row>
    <row r="103" ht="12.75" customFormat="1" customHeight="1" s="103">
      <c r="A103" s="112" t="inlineStr">
        <is>
          <t>Water transportation:</t>
        </is>
      </c>
    </row>
    <row r="104" ht="12.75" customFormat="1" customHeight="1" s="103">
      <c r="A104" s="110" t="inlineStr">
        <is>
          <t>Nonself-propelled vessels and self-propelled vessels:</t>
        </is>
      </c>
    </row>
    <row r="105" ht="23.25" customFormat="1" customHeight="1" s="103">
      <c r="A105" s="107" t="inlineStr">
        <is>
          <t>1960-2014: U.S. Army, Corps of Engineers, Waterborne Transportation Lines of The United States, Volume 1, National Summaries (New Orleans, LA : Annual Issues), table 1, available at http://www.navigationdatacenter.us/veslchar/veslchar.htm as of Nov. 14, 2016.</t>
        </is>
      </c>
    </row>
    <row r="106" ht="12.75" customFormat="1" customHeight="1" s="103">
      <c r="A106" s="107" t="inlineStr">
        <is>
          <t>2015-16: Ibid., Waterborne Transportation Lines of The United States, Volume 1, National Summaries (New Orleans, LA : Annual Issues), table 2, available at http://www.navigationdatacenter.us/veslchar/veslchar.htm as of Mar. 2, 2018.</t>
        </is>
      </c>
    </row>
    <row r="107" ht="12.75" customFormat="1" customHeight="1" s="103">
      <c r="A107" s="110" t="inlineStr">
        <is>
          <t>Oceangoing self-propelled vessels:</t>
        </is>
      </c>
    </row>
    <row r="108" ht="12.75" customFormat="1" customHeight="1" s="103">
      <c r="A108" s="108" t="inlineStr">
        <is>
          <t>1960-2000: U.S. Department of Transportation, Maritime Administration, Merchant Fleets of the World (Washington, DC: Annual issues), and unpublished revisions.</t>
        </is>
      </c>
    </row>
    <row r="109" ht="12.75" customFormat="1" customHeight="1" s="103">
      <c r="A109" s="109" t="inlineStr">
        <is>
          <t>2001-16: U.S. Department of Transportation, Maritime Administration, United States Flag Privately-Owned Merchant Fleet Summary, available at http://www.marad.dot.gov/resources/data-statistics/#fleet-stats as of Mar. 2, 2018.</t>
        </is>
      </c>
    </row>
    <row r="110" ht="12.75" customFormat="1" customHeight="1" s="103">
      <c r="A110" s="110" t="inlineStr">
        <is>
          <t>Recreational boats:</t>
        </is>
      </c>
    </row>
    <row r="111" ht="12.75" customFormat="1" customHeight="1" s="103">
      <c r="A111" s="106" t="inlineStr">
        <is>
          <t>1960-2016: U.S. Department of Transportation, U.S. Coast Guard, Boating Statistics (Washington, DC: Annual Issues), table 36 and table 35 in earlier editions, available at http://uscgboating.org/statistics/accident_statistics.php as of  Mar. 2, 2018.</t>
        </is>
      </c>
    </row>
    <row r="112" ht="12.75" customFormat="1" customHeight="1" s="23">
      <c r="A112" s="55" t="n"/>
      <c r="B112" s="21" t="n"/>
      <c r="C112" s="21" t="n"/>
      <c r="D112" s="21" t="n"/>
      <c r="E112" s="22" t="n"/>
      <c r="F112" s="22" t="n"/>
      <c r="G112" s="22" t="n"/>
      <c r="H112" s="22" t="n"/>
      <c r="I112" s="22" t="n"/>
      <c r="J112" s="22" t="n"/>
      <c r="K112" s="22" t="n"/>
      <c r="L112" s="22" t="n"/>
      <c r="M112" s="22" t="n"/>
      <c r="N112" s="22" t="n"/>
      <c r="O112" s="22" t="n"/>
      <c r="T112" s="24" t="n"/>
    </row>
    <row r="113" ht="11" customFormat="1" customHeight="1" s="25">
      <c r="T113" s="26" t="n"/>
    </row>
    <row r="114" ht="13.5" customFormat="1" customHeight="1" s="25">
      <c r="A114" s="38" t="n"/>
      <c r="T114" s="26" t="n"/>
    </row>
    <row r="115" ht="13.5" customFormat="1" customHeight="1" s="25">
      <c r="A115" s="38" t="n"/>
      <c r="T115" s="26" t="n"/>
    </row>
    <row r="116" ht="13.5" customFormat="1" customHeight="1" s="25">
      <c r="A116" s="38" t="n"/>
      <c r="T116" s="26" t="n"/>
    </row>
    <row r="117" ht="13.5" customFormat="1" customHeight="1" s="25">
      <c r="A117" s="38" t="n"/>
      <c r="T117" s="26" t="n"/>
    </row>
    <row r="118" ht="13.5" customFormat="1" customHeight="1" s="25">
      <c r="A118" s="38" t="n"/>
      <c r="T118" s="26" t="n"/>
    </row>
    <row r="119" ht="13.5" customFormat="1" customHeight="1" s="25">
      <c r="A119" s="38" t="n"/>
      <c r="T119" s="26" t="n"/>
    </row>
    <row r="120" ht="13.5" customFormat="1" customHeight="1" s="25">
      <c r="A120" s="38" t="n"/>
      <c r="T120" s="26" t="n"/>
    </row>
    <row r="121" ht="13.5" customFormat="1" customHeight="1" s="25">
      <c r="A121" s="38" t="n"/>
      <c r="B121" s="38" t="n"/>
      <c r="C121" s="38" t="n"/>
      <c r="D121" s="38" t="n"/>
      <c r="T121" s="26" t="n"/>
    </row>
  </sheetData>
  <mergeCells count="7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 ref="A1:AI1"/>
    <mergeCell ref="A35:R35"/>
    <mergeCell ref="A36:R36"/>
    <mergeCell ref="A37:R37"/>
    <mergeCell ref="A38:R38"/>
    <mergeCell ref="A107:P107"/>
    <mergeCell ref="A100:P100"/>
    <mergeCell ref="A97:P97"/>
    <mergeCell ref="A99:P99"/>
    <mergeCell ref="A96:P96"/>
    <mergeCell ref="A98:P98"/>
    <mergeCell ref="A101:P101"/>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89:P89"/>
    <mergeCell ref="A90:P90"/>
    <mergeCell ref="A95:P95"/>
    <mergeCell ref="A81:P81"/>
    <mergeCell ref="A82:P82"/>
    <mergeCell ref="A84:P84"/>
    <mergeCell ref="A85:P85"/>
    <mergeCell ref="A86:P86"/>
    <mergeCell ref="A83:P83"/>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46:R46"/>
    <mergeCell ref="A47:R47"/>
    <mergeCell ref="A48:R48"/>
    <mergeCell ref="A49:R49"/>
    <mergeCell ref="A41:R41"/>
    <mergeCell ref="A42:R42"/>
    <mergeCell ref="A43:R43"/>
    <mergeCell ref="A44:R44"/>
    <mergeCell ref="A45:R45"/>
  </mergeCells>
  <pageMargins left="0.25" right="0.25" top="0.75" bottom="0.75" header="0.3" footer="0.3"/>
  <pageSetup orientation="landscape" scale="35" fitToHeight="0"/>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Jeffrey Rissman</dc:creator>
  <dcterms:created xmlns:dcterms="http://purl.org/dc/terms/" xmlns:xsi="http://www.w3.org/2001/XMLSchema-instance" xsi:type="dcterms:W3CDTF">2017-06-22T21:46:10Z</dcterms:created>
  <dcterms:modified xmlns:dcterms="http://purl.org/dc/terms/" xmlns:xsi="http://www.w3.org/2001/XMLSchema-instance" xsi:type="dcterms:W3CDTF">2022-11-08T14:55:18Z</dcterms:modified>
  <cp:lastModifiedBy>Microsoft Office User</cp:lastModifiedBy>
</cp:coreProperties>
</file>