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AZ\webappdata\"/>
    </mc:Choice>
  </mc:AlternateContent>
  <xr:revisionPtr revIDLastSave="0" documentId="8_{7A478F82-6884-4625-A638-512D7262CCA7}"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<sst xmlns="http://schemas.openxmlformats.org/spreadsheetml/2006/main" count="42870" uniqueCount="4487">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</sst>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3993</v>
      </c>
      <c r="C1" s="380">
        <v>46293</v>
      </c>
      <c r="G1" s="381" t="s">
        <v>3985</v>
      </c>
      <c r="H1" s="381" t="s">
        <v>3986</v>
      </c>
    </row>
    <row r="2" spans="1:8" x14ac:dyDescent="0.45">
      <c r="B2" t="str">
        <f>_xlfn.XLOOKUP(B1,H:H,G:G,0,0,1)</f>
        <v>AZ</v>
      </c>
      <c r="C2" t="str">
        <f>_xlfn.XLOOKUP(B2,G:G, H:H, 0,0,1)</f>
        <v>Arizona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99.114074080000023</v>
      </c>
      <c r="E2" s="436">
        <f>SUMIFS('frozen policy trendline'!E:E,'frozen policy trendline'!$A:$A,About!$B$2)-SUMIFS('frozen policy trendline'!E:E,'frozen policy trendline'!$A:$A,About!$B$2,'frozen policy trendline'!$B:$B,"Output Total CO2e Emissions by Sector[LULUCF sector]")</f>
        <v>93.214418900000013</v>
      </c>
      <c r="F2" s="436">
        <f>SUMIFS('frozen policy trendline'!F:F,'frozen policy trendline'!$A:$A,About!$B$2)-SUMIFS('frozen policy trendline'!F:F,'frozen policy trendline'!$A:$A,About!$B$2,'frozen policy trendline'!$B:$B,"Output Total CO2e Emissions by Sector[LULUCF sector]")</f>
        <v>93.005459219999977</v>
      </c>
      <c r="G2" s="436">
        <f>SUMIFS('frozen policy trendline'!G:G,'frozen policy trendline'!$A:$A,About!$B$2)-SUMIFS('frozen policy trendline'!G:G,'frozen policy trendline'!$A:$A,About!$B$2,'frozen policy trendline'!$B:$B,"Output Total CO2e Emissions by Sector[LULUCF sector]")</f>
        <v>92.200777000000002</v>
      </c>
      <c r="H2" s="436">
        <f>SUMIFS('frozen policy trendline'!H:H,'frozen policy trendline'!$A:$A,About!$B$2)-SUMIFS('frozen policy trendline'!H:H,'frozen policy trendline'!$A:$A,About!$B$2,'frozen policy trendline'!$B:$B,"Output Total CO2e Emissions by Sector[LULUCF sector]")</f>
        <v>90.418925430000002</v>
      </c>
      <c r="I2" s="436">
        <f>SUMIFS('frozen policy trendline'!I:I,'frozen policy trendline'!$A:$A,About!$B$2)-SUMIFS('frozen policy trendline'!I:I,'frozen policy trendline'!$A:$A,About!$B$2,'frozen policy trendline'!$B:$B,"Output Total CO2e Emissions by Sector[LULUCF sector]")</f>
        <v>88.898907809999997</v>
      </c>
      <c r="J2" s="436">
        <f>SUMIFS('frozen policy trendline'!J:J,'frozen policy trendline'!$A:$A,About!$B$2)-SUMIFS('frozen policy trendline'!J:J,'frozen policy trendline'!$A:$A,About!$B$2,'frozen policy trendline'!$B:$B,"Output Total CO2e Emissions by Sector[LULUCF sector]")</f>
        <v>87.297080899999997</v>
      </c>
      <c r="K2" s="436">
        <f>SUMIFS('frozen policy trendline'!K:K,'frozen policy trendline'!$A:$A,About!$B$2)-SUMIFS('frozen policy trendline'!K:K,'frozen policy trendline'!$A:$A,About!$B$2,'frozen policy trendline'!$B:$B,"Output Total CO2e Emissions by Sector[LULUCF sector]")</f>
        <v>84.93471375</v>
      </c>
      <c r="L2" s="436">
        <f>SUMIFS('frozen policy trendline'!L:L,'frozen policy trendline'!$A:$A,About!$B$2)-SUMIFS('frozen policy trendline'!L:L,'frozen policy trendline'!$A:$A,About!$B$2,'frozen policy trendline'!$B:$B,"Output Total CO2e Emissions by Sector[LULUCF sector]")</f>
        <v>84.850868899999995</v>
      </c>
      <c r="M2" s="436">
        <f>SUMIFS('frozen policy trendline'!M:M,'frozen policy trendline'!$A:$A,About!$B$2)-SUMIFS('frozen policy trendline'!M:M,'frozen policy trendline'!$A:$A,About!$B$2,'frozen policy trendline'!$B:$B,"Output Total CO2e Emissions by Sector[LULUCF sector]")</f>
        <v>84.980298849999997</v>
      </c>
      <c r="N2" s="436">
        <f>SUMIFS('frozen policy trendline'!N:N,'frozen policy trendline'!$A:$A,About!$B$2)-SUMIFS('frozen policy trendline'!N:N,'frozen policy trendline'!$A:$A,About!$B$2,'frozen policy trendline'!$B:$B,"Output Total CO2e Emissions by Sector[LULUCF sector]")</f>
        <v>84.367145600000001</v>
      </c>
      <c r="O2" s="436">
        <f>SUMIFS('frozen policy trendline'!O:O,'frozen policy trendline'!$A:$A,About!$B$2)-SUMIFS('frozen policy trendline'!O:O,'frozen policy trendline'!$A:$A,About!$B$2,'frozen policy trendline'!$B:$B,"Output Total CO2e Emissions by Sector[LULUCF sector]")</f>
        <v>84.419907230000007</v>
      </c>
      <c r="P2" s="436">
        <f>SUMIFS('frozen policy trendline'!P:P,'frozen policy trendline'!$A:$A,About!$B$2)-SUMIFS('frozen policy trendline'!P:P,'frozen policy trendline'!$A:$A,About!$B$2,'frozen policy trendline'!$B:$B,"Output Total CO2e Emissions by Sector[LULUCF sector]")</f>
        <v>84.417657679999991</v>
      </c>
      <c r="Q2" s="436">
        <f>SUMIFS('frozen policy trendline'!Q:Q,'frozen policy trendline'!$A:$A,About!$B$2)-SUMIFS('frozen policy trendline'!Q:Q,'frozen policy trendline'!$A:$A,About!$B$2,'frozen policy trendline'!$B:$B,"Output Total CO2e Emissions by Sector[LULUCF sector]")</f>
        <v>84.396728030000006</v>
      </c>
      <c r="R2" s="436">
        <f>SUMIFS('frozen policy trendline'!R:R,'frozen policy trendline'!$A:$A,About!$B$2)-SUMIFS('frozen policy trendline'!R:R,'frozen policy trendline'!$A:$A,About!$B$2,'frozen policy trendline'!$B:$B,"Output Total CO2e Emissions by Sector[LULUCF sector]")</f>
        <v>84.319267760000002</v>
      </c>
      <c r="S2" s="436">
        <f>SUMIFS('frozen policy trendline'!S:S,'frozen policy trendline'!$A:$A,About!$B$2)-SUMIFS('frozen policy trendline'!S:S,'frozen policy trendline'!$A:$A,About!$B$2,'frozen policy trendline'!$B:$B,"Output Total CO2e Emissions by Sector[LULUCF sector]")</f>
        <v>84.159857089999988</v>
      </c>
      <c r="T2" s="436">
        <f>SUMIFS('frozen policy trendline'!T:T,'frozen policy trendline'!$A:$A,About!$B$2)-SUMIFS('frozen policy trendline'!T:T,'frozen policy trendline'!$A:$A,About!$B$2,'frozen policy trendline'!$B:$B,"Output Total CO2e Emissions by Sector[LULUCF sector]")</f>
        <v>83.927255620000011</v>
      </c>
      <c r="U2" s="436">
        <f>SUMIFS('frozen policy trendline'!U:U,'frozen policy trendline'!$A:$A,About!$B$2)-SUMIFS('frozen policy trendline'!U:U,'frozen policy trendline'!$A:$A,About!$B$2,'frozen policy trendline'!$B:$B,"Output Total CO2e Emissions by Sector[LULUCF sector]")</f>
        <v>83.826884330000013</v>
      </c>
      <c r="V2" s="436">
        <f>SUMIFS('frozen policy trendline'!V:V,'frozen policy trendline'!$A:$A,About!$B$2)-SUMIFS('frozen policy trendline'!V:V,'frozen policy trendline'!$A:$A,About!$B$2,'frozen policy trendline'!$B:$B,"Output Total CO2e Emissions by Sector[LULUCF sector]")</f>
        <v>83.830163159999998</v>
      </c>
      <c r="W2" s="436">
        <f>SUMIFS('frozen policy trendline'!W:W,'frozen policy trendline'!$A:$A,About!$B$2)-SUMIFS('frozen policy trendline'!W:W,'frozen policy trendline'!$A:$A,About!$B$2,'frozen policy trendline'!$B:$B,"Output Total CO2e Emissions by Sector[LULUCF sector]")</f>
        <v>84.160031440000012</v>
      </c>
      <c r="X2" s="436">
        <f>SUMIFS('frozen policy trendline'!X:X,'frozen policy trendline'!$A:$A,About!$B$2)-SUMIFS('frozen policy trendline'!X:X,'frozen policy trendline'!$A:$A,About!$B$2,'frozen policy trendline'!$B:$B,"Output Total CO2e Emissions by Sector[LULUCF sector]")</f>
        <v>84.565279829999994</v>
      </c>
      <c r="Y2" s="436">
        <f>SUMIFS('frozen policy trendline'!Y:Y,'frozen policy trendline'!$A:$A,About!$B$2)-SUMIFS('frozen policy trendline'!Y:Y,'frozen policy trendline'!$A:$A,About!$B$2,'frozen policy trendline'!$B:$B,"Output Total CO2e Emissions by Sector[LULUCF sector]")</f>
        <v>85.136488290000003</v>
      </c>
      <c r="Z2" s="436">
        <f>SUMIFS('frozen policy trendline'!Z:Z,'frozen policy trendline'!$A:$A,About!$B$2)-SUMIFS('frozen policy trendline'!Z:Z,'frozen policy trendline'!$A:$A,About!$B$2,'frozen policy trendline'!$B:$B,"Output Total CO2e Emissions by Sector[LULUCF sector]")</f>
        <v>85.792466820000001</v>
      </c>
      <c r="AA2" s="436">
        <f>SUMIFS('frozen policy trendline'!AA:AA,'frozen policy trendline'!$A:$A,About!$B$2)-SUMIFS('frozen policy trendline'!AA:AA,'frozen policy trendline'!$A:$A,About!$B$2,'frozen policy trendline'!$B:$B,"Output Total CO2e Emissions by Sector[LULUCF sector]")</f>
        <v>86.372375309999995</v>
      </c>
      <c r="AB2" s="436">
        <f>SUMIFS('frozen policy trendline'!AB:AB,'frozen policy trendline'!$A:$A,About!$B$2)-SUMIFS('frozen policy trendline'!AB:AB,'frozen policy trendline'!$A:$A,About!$B$2,'frozen policy trendline'!$B:$B,"Output Total CO2e Emissions by Sector[LULUCF sector]")</f>
        <v>87.082144580000005</v>
      </c>
      <c r="AC2" s="436">
        <f>SUMIFS('frozen policy trendline'!AC:AC,'frozen policy trendline'!$A:$A,About!$B$2)-SUMIFS('frozen policy trendline'!AC:AC,'frozen policy trendline'!$A:$A,About!$B$2,'frozen policy trendline'!$B:$B,"Output Total CO2e Emissions by Sector[LULUCF sector]")</f>
        <v>87.821843819999984</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f>INDEX('State Targets'!J:J,MATCH(About!$C$2,'State Targets'!$B:$B,0))</f>
        <v>0</v>
      </c>
      <c r="E2" s="1">
        <f>INDEX('State Targets'!K:K,MATCH(About!$C$2,'State Targets'!$B:$B,0))</f>
        <v>0</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f>INDEX('State Targets'!N:N,MATCH(About!$C$2,'State Targets'!$B:$B,0))</f>
        <v>0</v>
      </c>
      <c r="E3" s="1">
        <f>INDEX('State Targets'!O:O,MATCH(About!$C$2,'State Targets'!$B:$B,0))</f>
        <v>0</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AZ</v>
      </c>
      <c r="C1" s="409">
        <f>SUM(C4:C87)</f>
        <v>64.997791999319531</v>
      </c>
      <c r="D1" s="409">
        <f t="shared" ref="D1:AG1" si="0">SUM(D4:D87)</f>
        <v>65.508696494131826</v>
      </c>
      <c r="E1" s="409">
        <f t="shared" si="0"/>
        <v>68.579148372611044</v>
      </c>
      <c r="F1" s="409">
        <f t="shared" si="0"/>
        <v>71.218359144407614</v>
      </c>
      <c r="G1" s="409">
        <f t="shared" si="0"/>
        <v>74.405580028389636</v>
      </c>
      <c r="H1" s="409">
        <f t="shared" si="0"/>
        <v>69.796339538739701</v>
      </c>
      <c r="I1" s="409">
        <f t="shared" si="0"/>
        <v>71.909296478829035</v>
      </c>
      <c r="J1" s="409">
        <f t="shared" si="0"/>
        <v>76.671199476647729</v>
      </c>
      <c r="K1" s="409">
        <f t="shared" si="0"/>
        <v>80.579788303794373</v>
      </c>
      <c r="L1" s="409">
        <f t="shared" si="0"/>
        <v>84.563466414237723</v>
      </c>
      <c r="M1" s="409">
        <f t="shared" si="0"/>
        <v>89.903072488897976</v>
      </c>
      <c r="N1" s="409">
        <f t="shared" si="0"/>
        <v>91.985330471448137</v>
      </c>
      <c r="O1" s="409">
        <f t="shared" si="0"/>
        <v>91.828562534802359</v>
      </c>
      <c r="P1" s="409">
        <f t="shared" si="0"/>
        <v>93.68890428669873</v>
      </c>
      <c r="Q1" s="409">
        <f t="shared" si="0"/>
        <v>100.47578004120534</v>
      </c>
      <c r="R1" s="409">
        <f t="shared" si="0"/>
        <v>101.36455501143433</v>
      </c>
      <c r="S1" s="409">
        <f t="shared" si="0"/>
        <v>104.52052995035389</v>
      </c>
      <c r="T1" s="409">
        <f t="shared" si="0"/>
        <v>106.56338875498436</v>
      </c>
      <c r="U1" s="409">
        <f t="shared" si="0"/>
        <v>106.80063008109678</v>
      </c>
      <c r="V1" s="409">
        <f t="shared" si="0"/>
        <v>97.333156072352622</v>
      </c>
      <c r="W1" s="409">
        <f t="shared" si="0"/>
        <v>102.97354315994073</v>
      </c>
      <c r="X1" s="409">
        <f t="shared" si="0"/>
        <v>100.12519861786946</v>
      </c>
      <c r="Y1" s="409">
        <f t="shared" si="0"/>
        <v>98.508253333695365</v>
      </c>
      <c r="Z1" s="409">
        <f t="shared" si="0"/>
        <v>101.1308660869738</v>
      </c>
      <c r="AA1" s="409">
        <f t="shared" si="0"/>
        <v>100.06828661470756</v>
      </c>
      <c r="AB1" s="409">
        <f t="shared" si="0"/>
        <v>98.128834072151392</v>
      </c>
      <c r="AC1" s="409">
        <f t="shared" si="0"/>
        <v>93.465422494824082</v>
      </c>
      <c r="AD1" s="409">
        <f t="shared" si="0"/>
        <v>93.028532591748402</v>
      </c>
      <c r="AE1" s="409">
        <f t="shared" si="0"/>
        <v>97.4454934528015</v>
      </c>
      <c r="AF1" s="409">
        <f t="shared" si="0"/>
        <v>95.596215638180894</v>
      </c>
      <c r="AG1" s="409">
        <f t="shared" si="0"/>
        <v>84.364044512838717</v>
      </c>
      <c r="AH1" s="409">
        <f>SUM(AH4:AH87)</f>
        <v>87.22867303762068</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32.8150582225703</v>
      </c>
      <c r="D4">
        <f>SUMIFS('EPA Export Aggregation'!G:G,'EPA Export Aggregation'!$A:$A,$B4,'EPA Export Aggregation'!$D:$D,$A$1)*IF($A4="CH4",About!$D$58,IF($A4="N2O",About!$D$59,1))</f>
        <v>33.090025647437301</v>
      </c>
      <c r="E4">
        <f>SUMIFS('EPA Export Aggregation'!H:H,'EPA Export Aggregation'!$A:$A,$B4,'EPA Export Aggregation'!$D:$D,$A$1)*IF($A4="CH4",About!$D$58,IF($A4="N2O",About!$D$59,1))</f>
        <v>35.736868354755103</v>
      </c>
      <c r="F4">
        <f>SUMIFS('EPA Export Aggregation'!I:I,'EPA Export Aggregation'!$A:$A,$B4,'EPA Export Aggregation'!$D:$D,$A$1)*IF($A4="CH4",About!$D$58,IF($A4="N2O",About!$D$59,1))</f>
        <v>36.871101413159302</v>
      </c>
      <c r="G4">
        <f>SUMIFS('EPA Export Aggregation'!J:J,'EPA Export Aggregation'!$A:$A,$B4,'EPA Export Aggregation'!$D:$D,$A$1)*IF($A4="CH4",About!$D$58,IF($A4="N2O",About!$D$59,1))</f>
        <v>38.310601309340399</v>
      </c>
      <c r="H4">
        <f>SUMIFS('EPA Export Aggregation'!K:K,'EPA Export Aggregation'!$A:$A,$B4,'EPA Export Aggregation'!$D:$D,$A$1)*IF($A4="CH4",About!$D$58,IF($A4="N2O",About!$D$59,1))</f>
        <v>32.580830156299399</v>
      </c>
      <c r="I4">
        <f>SUMIFS('EPA Export Aggregation'!L:L,'EPA Export Aggregation'!$A:$A,$B4,'EPA Export Aggregation'!$D:$D,$A$1)*IF($A4="CH4",About!$D$58,IF($A4="N2O",About!$D$59,1))</f>
        <v>32.580432479437597</v>
      </c>
      <c r="J4">
        <f>SUMIFS('EPA Export Aggregation'!M:M,'EPA Export Aggregation'!$A:$A,$B4,'EPA Export Aggregation'!$D:$D,$A$1)*IF($A4="CH4",About!$D$58,IF($A4="N2O",About!$D$59,1))</f>
        <v>35.317519187677597</v>
      </c>
      <c r="K4">
        <f>SUMIFS('EPA Export Aggregation'!N:N,'EPA Export Aggregation'!$A:$A,$B4,'EPA Export Aggregation'!$D:$D,$A$1)*IF($A4="CH4",About!$D$58,IF($A4="N2O",About!$D$59,1))</f>
        <v>37.813425830871999</v>
      </c>
      <c r="L4">
        <f>SUMIFS('EPA Export Aggregation'!O:O,'EPA Export Aggregation'!$A:$A,$B4,'EPA Export Aggregation'!$D:$D,$A$1)*IF($A4="CH4",About!$D$58,IF($A4="N2O",About!$D$59,1))</f>
        <v>40.105765470282797</v>
      </c>
      <c r="M4">
        <f>SUMIFS('EPA Export Aggregation'!P:P,'EPA Export Aggregation'!$A:$A,$B4,'EPA Export Aggregation'!$D:$D,$A$1)*IF($A4="CH4",About!$D$58,IF($A4="N2O",About!$D$59,1))</f>
        <v>45.043937798007001</v>
      </c>
      <c r="N4">
        <f>SUMIFS('EPA Export Aggregation'!Q:Q,'EPA Export Aggregation'!$A:$A,$B4,'EPA Export Aggregation'!$D:$D,$A$1)*IF($A4="CH4",About!$D$58,IF($A4="N2O",About!$D$59,1))</f>
        <v>46.2538247255331</v>
      </c>
      <c r="O4">
        <f>SUMIFS('EPA Export Aggregation'!R:R,'EPA Export Aggregation'!$A:$A,$B4,'EPA Export Aggregation'!$D:$D,$A$1)*IF($A4="CH4",About!$D$58,IF($A4="N2O",About!$D$59,1))</f>
        <v>45.348129303005202</v>
      </c>
      <c r="P4">
        <f>SUMIFS('EPA Export Aggregation'!S:S,'EPA Export Aggregation'!$A:$A,$B4,'EPA Export Aggregation'!$D:$D,$A$1)*IF($A4="CH4",About!$D$58,IF($A4="N2O",About!$D$59,1))</f>
        <v>46.5343542128293</v>
      </c>
      <c r="Q4">
        <f>SUMIFS('EPA Export Aggregation'!T:T,'EPA Export Aggregation'!$A:$A,$B4,'EPA Export Aggregation'!$D:$D,$A$1)*IF($A4="CH4",About!$D$58,IF($A4="N2O",About!$D$59,1))</f>
        <v>52.154728272968001</v>
      </c>
      <c r="R4">
        <f>SUMIFS('EPA Export Aggregation'!U:U,'EPA Export Aggregation'!$A:$A,$B4,'EPA Export Aggregation'!$D:$D,$A$1)*IF($A4="CH4",About!$D$58,IF($A4="N2O",About!$D$59,1))</f>
        <v>51.258121497212301</v>
      </c>
      <c r="S4">
        <f>SUMIFS('EPA Export Aggregation'!V:V,'EPA Export Aggregation'!$A:$A,$B4,'EPA Export Aggregation'!$D:$D,$A$1)*IF($A4="CH4",About!$D$58,IF($A4="N2O",About!$D$59,1))</f>
        <v>53.125796999928198</v>
      </c>
      <c r="T4">
        <f>SUMIFS('EPA Export Aggregation'!W:W,'EPA Export Aggregation'!$A:$A,$B4,'EPA Export Aggregation'!$D:$D,$A$1)*IF($A4="CH4",About!$D$58,IF($A4="N2O",About!$D$59,1))</f>
        <v>55.5846898675969</v>
      </c>
      <c r="U4">
        <f>SUMIFS('EPA Export Aggregation'!X:X,'EPA Export Aggregation'!$A:$A,$B4,'EPA Export Aggregation'!$D:$D,$A$1)*IF($A4="CH4",About!$D$58,IF($A4="N2O",About!$D$59,1))</f>
        <v>58.028947384768102</v>
      </c>
      <c r="V4">
        <f>SUMIFS('EPA Export Aggregation'!Y:Y,'EPA Export Aggregation'!$A:$A,$B4,'EPA Export Aggregation'!$D:$D,$A$1)*IF($A4="CH4",About!$D$58,IF($A4="N2O",About!$D$59,1))</f>
        <v>52.839884644933797</v>
      </c>
      <c r="W4">
        <f>SUMIFS('EPA Export Aggregation'!Z:Z,'EPA Export Aggregation'!$A:$A,$B4,'EPA Export Aggregation'!$D:$D,$A$1)*IF($A4="CH4",About!$D$58,IF($A4="N2O",About!$D$59,1))</f>
        <v>54.8216534736613</v>
      </c>
      <c r="X4">
        <f>SUMIFS('EPA Export Aggregation'!AA:AA,'EPA Export Aggregation'!$A:$A,$B4,'EPA Export Aggregation'!$D:$D,$A$1)*IF($A4="CH4",About!$D$58,IF($A4="N2O",About!$D$59,1))</f>
        <v>52.746405839192398</v>
      </c>
      <c r="Y4">
        <f>SUMIFS('EPA Export Aggregation'!AB:AB,'EPA Export Aggregation'!$A:$A,$B4,'EPA Export Aggregation'!$D:$D,$A$1)*IF($A4="CH4",About!$D$58,IF($A4="N2O",About!$D$59,1))</f>
        <v>51.757728203433203</v>
      </c>
      <c r="Z4">
        <f>SUMIFS('EPA Export Aggregation'!AC:AC,'EPA Export Aggregation'!$A:$A,$B4,'EPA Export Aggregation'!$D:$D,$A$1)*IF($A4="CH4",About!$D$58,IF($A4="N2O",About!$D$59,1))</f>
        <v>55.156655634781899</v>
      </c>
      <c r="AA4">
        <f>SUMIFS('EPA Export Aggregation'!AD:AD,'EPA Export Aggregation'!$A:$A,$B4,'EPA Export Aggregation'!$D:$D,$A$1)*IF($A4="CH4",About!$D$58,IF($A4="N2O",About!$D$59,1))</f>
        <v>53.499168297770296</v>
      </c>
      <c r="AB4">
        <f>SUMIFS('EPA Export Aggregation'!AE:AE,'EPA Export Aggregation'!$A:$A,$B4,'EPA Export Aggregation'!$D:$D,$A$1)*IF($A4="CH4",About!$D$58,IF($A4="N2O",About!$D$59,1))</f>
        <v>50.023300356552902</v>
      </c>
      <c r="AC4">
        <f>SUMIFS('EPA Export Aggregation'!AF:AF,'EPA Export Aggregation'!$A:$A,$B4,'EPA Export Aggregation'!$D:$D,$A$1)*IF($A4="CH4",About!$D$58,IF($A4="N2O",About!$D$59,1))</f>
        <v>44.574413220555897</v>
      </c>
      <c r="AD4">
        <f>SUMIFS('EPA Export Aggregation'!AG:AG,'EPA Export Aggregation'!$A:$A,$B4,'EPA Export Aggregation'!$D:$D,$A$1)*IF($A4="CH4",About!$D$58,IF($A4="N2O",About!$D$59,1))</f>
        <v>43.821862086834599</v>
      </c>
      <c r="AE4">
        <f>SUMIFS('EPA Export Aggregation'!AH:AH,'EPA Export Aggregation'!$A:$A,$B4,'EPA Export Aggregation'!$D:$D,$A$1)*IF($A4="CH4",About!$D$58,IF($A4="N2O",About!$D$59,1))</f>
        <v>46.782635794142202</v>
      </c>
      <c r="AF4">
        <f>SUMIFS('EPA Export Aggregation'!AI:AI,'EPA Export Aggregation'!$A:$A,$B4,'EPA Export Aggregation'!$D:$D,$A$1)*IF($A4="CH4",About!$D$58,IF($A4="N2O",About!$D$59,1))</f>
        <v>43.491280617870302</v>
      </c>
      <c r="AG4">
        <f>SUMIFS('EPA Export Aggregation'!AJ:AJ,'EPA Export Aggregation'!$A:$A,$B4,'EPA Export Aggregation'!$D:$D,$A$1)*IF($A4="CH4",About!$D$58,IF($A4="N2O",About!$D$59,1))</f>
        <v>35.562992340558303</v>
      </c>
      <c r="AH4">
        <f>SUMIFS('EPA Export Aggregation'!AK:AK,'EPA Export Aggregation'!$A:$A,$B4,'EPA Export Aggregation'!$D:$D,$A$1)*IF($A4="CH4",About!$D$58,IF($A4="N2O",About!$D$59,1))</f>
        <v>34.300167477631</v>
      </c>
    </row>
    <row r="5" spans="1:34" x14ac:dyDescent="0.45">
      <c r="A5" s="413" t="s">
        <v>2215</v>
      </c>
      <c r="B5" s="414" t="s">
        <v>4198</v>
      </c>
      <c r="C5">
        <f>SUMIFS('EPA Export Aggregation'!F:F,'EPA Export Aggregation'!$A:$A,$B5,'EPA Export Aggregation'!$D:$D,$A$1)*IF($A5="CH4",About!$D$58,IF($A5="N2O",About!$D$59,1))</f>
        <v>22.8606532013318</v>
      </c>
      <c r="D5">
        <f>SUMIFS('EPA Export Aggregation'!G:G,'EPA Export Aggregation'!$A:$A,$B5,'EPA Export Aggregation'!$D:$D,$A$1)*IF($A5="CH4",About!$D$58,IF($A5="N2O",About!$D$59,1))</f>
        <v>22.9256046996111</v>
      </c>
      <c r="E5">
        <f>SUMIFS('EPA Export Aggregation'!H:H,'EPA Export Aggregation'!$A:$A,$B5,'EPA Export Aggregation'!$D:$D,$A$1)*IF($A5="CH4",About!$D$58,IF($A5="N2O",About!$D$59,1))</f>
        <v>23.7653428803556</v>
      </c>
      <c r="F5">
        <f>SUMIFS('EPA Export Aggregation'!I:I,'EPA Export Aggregation'!$A:$A,$B5,'EPA Export Aggregation'!$D:$D,$A$1)*IF($A5="CH4",About!$D$58,IF($A5="N2O",About!$D$59,1))</f>
        <v>25.097988013225301</v>
      </c>
      <c r="G5">
        <f>SUMIFS('EPA Export Aggregation'!J:J,'EPA Export Aggregation'!$A:$A,$B5,'EPA Export Aggregation'!$D:$D,$A$1)*IF($A5="CH4",About!$D$58,IF($A5="N2O",About!$D$59,1))</f>
        <v>26.056034405351301</v>
      </c>
      <c r="H5">
        <f>SUMIFS('EPA Export Aggregation'!K:K,'EPA Export Aggregation'!$A:$A,$B5,'EPA Export Aggregation'!$D:$D,$A$1)*IF($A5="CH4",About!$D$58,IF($A5="N2O",About!$D$59,1))</f>
        <v>26.5511275764521</v>
      </c>
      <c r="I5">
        <f>SUMIFS('EPA Export Aggregation'!L:L,'EPA Export Aggregation'!$A:$A,$B5,'EPA Export Aggregation'!$D:$D,$A$1)*IF($A5="CH4",About!$D$58,IF($A5="N2O",About!$D$59,1))</f>
        <v>28.207223112779001</v>
      </c>
      <c r="J5">
        <f>SUMIFS('EPA Export Aggregation'!M:M,'EPA Export Aggregation'!$A:$A,$B5,'EPA Export Aggregation'!$D:$D,$A$1)*IF($A5="CH4",About!$D$58,IF($A5="N2O",About!$D$59,1))</f>
        <v>29.8169525309692</v>
      </c>
      <c r="K5">
        <f>SUMIFS('EPA Export Aggregation'!N:N,'EPA Export Aggregation'!$A:$A,$B5,'EPA Export Aggregation'!$D:$D,$A$1)*IF($A5="CH4",About!$D$58,IF($A5="N2O",About!$D$59,1))</f>
        <v>30.529262739938002</v>
      </c>
      <c r="L5">
        <f>SUMIFS('EPA Export Aggregation'!O:O,'EPA Export Aggregation'!$A:$A,$B5,'EPA Export Aggregation'!$D:$D,$A$1)*IF($A5="CH4",About!$D$58,IF($A5="N2O",About!$D$59,1))</f>
        <v>32.3759869305769</v>
      </c>
      <c r="M5">
        <f>SUMIFS('EPA Export Aggregation'!P:P,'EPA Export Aggregation'!$A:$A,$B5,'EPA Export Aggregation'!$D:$D,$A$1)*IF($A5="CH4",About!$D$58,IF($A5="N2O",About!$D$59,1))</f>
        <v>32.810042635789799</v>
      </c>
      <c r="N5">
        <f>SUMIFS('EPA Export Aggregation'!Q:Q,'EPA Export Aggregation'!$A:$A,$B5,'EPA Export Aggregation'!$D:$D,$A$1)*IF($A5="CH4",About!$D$58,IF($A5="N2O",About!$D$59,1))</f>
        <v>33.697190973457303</v>
      </c>
      <c r="O5">
        <f>SUMIFS('EPA Export Aggregation'!R:R,'EPA Export Aggregation'!$A:$A,$B5,'EPA Export Aggregation'!$D:$D,$A$1)*IF($A5="CH4",About!$D$58,IF($A5="N2O",About!$D$59,1))</f>
        <v>34.940288066329501</v>
      </c>
      <c r="P5">
        <f>SUMIFS('EPA Export Aggregation'!S:S,'EPA Export Aggregation'!$A:$A,$B5,'EPA Export Aggregation'!$D:$D,$A$1)*IF($A5="CH4",About!$D$58,IF($A5="N2O",About!$D$59,1))</f>
        <v>35.752755173416503</v>
      </c>
      <c r="Q5">
        <f>SUMIFS('EPA Export Aggregation'!T:T,'EPA Export Aggregation'!$A:$A,$B5,'EPA Export Aggregation'!$D:$D,$A$1)*IF($A5="CH4",About!$D$58,IF($A5="N2O",About!$D$59,1))</f>
        <v>36.084295986332002</v>
      </c>
      <c r="R5">
        <f>SUMIFS('EPA Export Aggregation'!U:U,'EPA Export Aggregation'!$A:$A,$B5,'EPA Export Aggregation'!$D:$D,$A$1)*IF($A5="CH4",About!$D$58,IF($A5="N2O",About!$D$59,1))</f>
        <v>37.490654726556102</v>
      </c>
      <c r="S5">
        <f>SUMIFS('EPA Export Aggregation'!V:V,'EPA Export Aggregation'!$A:$A,$B5,'EPA Export Aggregation'!$D:$D,$A$1)*IF($A5="CH4",About!$D$58,IF($A5="N2O",About!$D$59,1))</f>
        <v>38.042645995838903</v>
      </c>
      <c r="T5">
        <f>SUMIFS('EPA Export Aggregation'!W:W,'EPA Export Aggregation'!$A:$A,$B5,'EPA Export Aggregation'!$D:$D,$A$1)*IF($A5="CH4",About!$D$58,IF($A5="N2O",About!$D$59,1))</f>
        <v>37.509439805357701</v>
      </c>
      <c r="U5">
        <f>SUMIFS('EPA Export Aggregation'!X:X,'EPA Export Aggregation'!$A:$A,$B5,'EPA Export Aggregation'!$D:$D,$A$1)*IF($A5="CH4",About!$D$58,IF($A5="N2O",About!$D$59,1))</f>
        <v>34.7829873846784</v>
      </c>
      <c r="V5">
        <f>SUMIFS('EPA Export Aggregation'!Y:Y,'EPA Export Aggregation'!$A:$A,$B5,'EPA Export Aggregation'!$D:$D,$A$1)*IF($A5="CH4",About!$D$58,IF($A5="N2O",About!$D$59,1))</f>
        <v>32.034821318107902</v>
      </c>
      <c r="W5">
        <f>SUMIFS('EPA Export Aggregation'!Z:Z,'EPA Export Aggregation'!$A:$A,$B5,'EPA Export Aggregation'!$D:$D,$A$1)*IF($A5="CH4",About!$D$58,IF($A5="N2O",About!$D$59,1))</f>
        <v>34.388158148161899</v>
      </c>
      <c r="X5">
        <f>SUMIFS('EPA Export Aggregation'!AA:AA,'EPA Export Aggregation'!$A:$A,$B5,'EPA Export Aggregation'!$D:$D,$A$1)*IF($A5="CH4",About!$D$58,IF($A5="N2O",About!$D$59,1))</f>
        <v>33.937915670267799</v>
      </c>
      <c r="Y5">
        <f>SUMIFS('EPA Export Aggregation'!AB:AB,'EPA Export Aggregation'!$A:$A,$B5,'EPA Export Aggregation'!$D:$D,$A$1)*IF($A5="CH4",About!$D$58,IF($A5="N2O",About!$D$59,1))</f>
        <v>33.401983272601498</v>
      </c>
      <c r="Z5">
        <f>SUMIFS('EPA Export Aggregation'!AC:AC,'EPA Export Aggregation'!$A:$A,$B5,'EPA Export Aggregation'!$D:$D,$A$1)*IF($A5="CH4",About!$D$58,IF($A5="N2O",About!$D$59,1))</f>
        <v>32.810088684397101</v>
      </c>
      <c r="AA5">
        <f>SUMIFS('EPA Export Aggregation'!AD:AD,'EPA Export Aggregation'!$A:$A,$B5,'EPA Export Aggregation'!$D:$D,$A$1)*IF($A5="CH4",About!$D$58,IF($A5="N2O",About!$D$59,1))</f>
        <v>34.148690583697999</v>
      </c>
      <c r="AB5">
        <f>SUMIFS('EPA Export Aggregation'!AE:AE,'EPA Export Aggregation'!$A:$A,$B5,'EPA Export Aggregation'!$D:$D,$A$1)*IF($A5="CH4",About!$D$58,IF($A5="N2O",About!$D$59,1))</f>
        <v>34.872878864922797</v>
      </c>
      <c r="AC5">
        <f>SUMIFS('EPA Export Aggregation'!AF:AF,'EPA Export Aggregation'!$A:$A,$B5,'EPA Export Aggregation'!$D:$D,$A$1)*IF($A5="CH4",About!$D$58,IF($A5="N2O",About!$D$59,1))</f>
        <v>35.8849740292696</v>
      </c>
      <c r="AD5">
        <f>SUMIFS('EPA Export Aggregation'!AG:AG,'EPA Export Aggregation'!$A:$A,$B5,'EPA Export Aggregation'!$D:$D,$A$1)*IF($A5="CH4",About!$D$58,IF($A5="N2O",About!$D$59,1))</f>
        <v>36.2386354375666</v>
      </c>
      <c r="AE5">
        <f>SUMIFS('EPA Export Aggregation'!AH:AH,'EPA Export Aggregation'!$A:$A,$B5,'EPA Export Aggregation'!$D:$D,$A$1)*IF($A5="CH4",About!$D$58,IF($A5="N2O",About!$D$59,1))</f>
        <v>37.286797433268099</v>
      </c>
      <c r="AF5">
        <f>SUMIFS('EPA Export Aggregation'!AI:AI,'EPA Export Aggregation'!$A:$A,$B5,'EPA Export Aggregation'!$D:$D,$A$1)*IF($A5="CH4",About!$D$58,IF($A5="N2O",About!$D$59,1))</f>
        <v>38.051516037508001</v>
      </c>
      <c r="AG5">
        <f>SUMIFS('EPA Export Aggregation'!AJ:AJ,'EPA Export Aggregation'!$A:$A,$B5,'EPA Export Aggregation'!$D:$D,$A$1)*IF($A5="CH4",About!$D$58,IF($A5="N2O",About!$D$59,1))</f>
        <v>34.552161731903396</v>
      </c>
      <c r="AH5">
        <f>SUMIFS('EPA Export Aggregation'!AK:AK,'EPA Export Aggregation'!$A:$A,$B5,'EPA Export Aggregation'!$D:$D,$A$1)*IF($A5="CH4",About!$D$58,IF($A5="N2O",About!$D$59,1))</f>
        <v>38.853644908268201</v>
      </c>
    </row>
    <row r="6" spans="1:34" x14ac:dyDescent="0.45">
      <c r="A6" s="413" t="s">
        <v>2215</v>
      </c>
      <c r="B6" s="414" t="s">
        <v>4202</v>
      </c>
      <c r="C6">
        <f>SUMIFS('EPA Export Aggregation'!F:F,'EPA Export Aggregation'!$A:$A,$B6,'EPA Export Aggregation'!$D:$D,$A$1)*IF($A6="CH4",About!$D$58,IF($A6="N2O",About!$D$59,1))</f>
        <v>3.7394022539831999</v>
      </c>
      <c r="D6">
        <f>SUMIFS('EPA Export Aggregation'!G:G,'EPA Export Aggregation'!$A:$A,$B6,'EPA Export Aggregation'!$D:$D,$A$1)*IF($A6="CH4",About!$D$58,IF($A6="N2O",About!$D$59,1))</f>
        <v>3.8424652497391998</v>
      </c>
      <c r="E6">
        <f>SUMIFS('EPA Export Aggregation'!H:H,'EPA Export Aggregation'!$A:$A,$B6,'EPA Export Aggregation'!$D:$D,$A$1)*IF($A6="CH4",About!$D$58,IF($A6="N2O",About!$D$59,1))</f>
        <v>3.6689205803400999</v>
      </c>
      <c r="F6">
        <f>SUMIFS('EPA Export Aggregation'!I:I,'EPA Export Aggregation'!$A:$A,$B6,'EPA Export Aggregation'!$D:$D,$A$1)*IF($A6="CH4",About!$D$58,IF($A6="N2O",About!$D$59,1))</f>
        <v>3.6584992275656001</v>
      </c>
      <c r="G6">
        <f>SUMIFS('EPA Export Aggregation'!J:J,'EPA Export Aggregation'!$A:$A,$B6,'EPA Export Aggregation'!$D:$D,$A$1)*IF($A6="CH4",About!$D$58,IF($A6="N2O",About!$D$59,1))</f>
        <v>4.0378280153687003</v>
      </c>
      <c r="H6">
        <f>SUMIFS('EPA Export Aggregation'!K:K,'EPA Export Aggregation'!$A:$A,$B6,'EPA Export Aggregation'!$D:$D,$A$1)*IF($A6="CH4",About!$D$58,IF($A6="N2O",About!$D$59,1))</f>
        <v>4.3888353076889999</v>
      </c>
      <c r="I6">
        <f>SUMIFS('EPA Export Aggregation'!L:L,'EPA Export Aggregation'!$A:$A,$B6,'EPA Export Aggregation'!$D:$D,$A$1)*IF($A6="CH4",About!$D$58,IF($A6="N2O",About!$D$59,1))</f>
        <v>4.5316776104218004</v>
      </c>
      <c r="J6">
        <f>SUMIFS('EPA Export Aggregation'!M:M,'EPA Export Aggregation'!$A:$A,$B6,'EPA Export Aggregation'!$D:$D,$A$1)*IF($A6="CH4",About!$D$58,IF($A6="N2O",About!$D$59,1))</f>
        <v>4.6103644292338002</v>
      </c>
      <c r="K6">
        <f>SUMIFS('EPA Export Aggregation'!N:N,'EPA Export Aggregation'!$A:$A,$B6,'EPA Export Aggregation'!$D:$D,$A$1)*IF($A6="CH4",About!$D$58,IF($A6="N2O",About!$D$59,1))</f>
        <v>4.4337728046992</v>
      </c>
      <c r="L6">
        <f>SUMIFS('EPA Export Aggregation'!O:O,'EPA Export Aggregation'!$A:$A,$B6,'EPA Export Aggregation'!$D:$D,$A$1)*IF($A6="CH4",About!$D$58,IF($A6="N2O",About!$D$59,1))</f>
        <v>4.3403695170203003</v>
      </c>
      <c r="M6">
        <f>SUMIFS('EPA Export Aggregation'!P:P,'EPA Export Aggregation'!$A:$A,$B6,'EPA Export Aggregation'!$D:$D,$A$1)*IF($A6="CH4",About!$D$58,IF($A6="N2O",About!$D$59,1))</f>
        <v>4.3938374520862</v>
      </c>
      <c r="N6">
        <f>SUMIFS('EPA Export Aggregation'!Q:Q,'EPA Export Aggregation'!$A:$A,$B6,'EPA Export Aggregation'!$D:$D,$A$1)*IF($A6="CH4",About!$D$58,IF($A6="N2O",About!$D$59,1))</f>
        <v>4.6842735770340003</v>
      </c>
      <c r="O6">
        <f>SUMIFS('EPA Export Aggregation'!R:R,'EPA Export Aggregation'!$A:$A,$B6,'EPA Export Aggregation'!$D:$D,$A$1)*IF($A6="CH4",About!$D$58,IF($A6="N2O",About!$D$59,1))</f>
        <v>4.1603892867171997</v>
      </c>
      <c r="P6">
        <f>SUMIFS('EPA Export Aggregation'!S:S,'EPA Export Aggregation'!$A:$A,$B6,'EPA Export Aggregation'!$D:$D,$A$1)*IF($A6="CH4",About!$D$58,IF($A6="N2O",About!$D$59,1))</f>
        <v>3.9705721662507001</v>
      </c>
      <c r="Q6">
        <f>SUMIFS('EPA Export Aggregation'!T:T,'EPA Export Aggregation'!$A:$A,$B6,'EPA Export Aggregation'!$D:$D,$A$1)*IF($A6="CH4",About!$D$58,IF($A6="N2O",About!$D$59,1))</f>
        <v>4.6181294799568002</v>
      </c>
      <c r="R6">
        <f>SUMIFS('EPA Export Aggregation'!U:U,'EPA Export Aggregation'!$A:$A,$B6,'EPA Export Aggregation'!$D:$D,$A$1)*IF($A6="CH4",About!$D$58,IF($A6="N2O",About!$D$59,1))</f>
        <v>5.0682269074836999</v>
      </c>
      <c r="S6">
        <f>SUMIFS('EPA Export Aggregation'!V:V,'EPA Export Aggregation'!$A:$A,$B6,'EPA Export Aggregation'!$D:$D,$A$1)*IF($A6="CH4",About!$D$58,IF($A6="N2O",About!$D$59,1))</f>
        <v>5.5058569422175001</v>
      </c>
      <c r="T6">
        <f>SUMIFS('EPA Export Aggregation'!W:W,'EPA Export Aggregation'!$A:$A,$B6,'EPA Export Aggregation'!$D:$D,$A$1)*IF($A6="CH4",About!$D$58,IF($A6="N2O",About!$D$59,1))</f>
        <v>5.3247065382962004</v>
      </c>
      <c r="U6">
        <f>SUMIFS('EPA Export Aggregation'!X:X,'EPA Export Aggregation'!$A:$A,$B6,'EPA Export Aggregation'!$D:$D,$A$1)*IF($A6="CH4",About!$D$58,IF($A6="N2O",About!$D$59,1))</f>
        <v>5.5653196161349001</v>
      </c>
      <c r="V6">
        <f>SUMIFS('EPA Export Aggregation'!Y:Y,'EPA Export Aggregation'!$A:$A,$B6,'EPA Export Aggregation'!$D:$D,$A$1)*IF($A6="CH4",About!$D$58,IF($A6="N2O",About!$D$59,1))</f>
        <v>4.6078540532731003</v>
      </c>
      <c r="W6">
        <f>SUMIFS('EPA Export Aggregation'!Z:Z,'EPA Export Aggregation'!$A:$A,$B6,'EPA Export Aggregation'!$D:$D,$A$1)*IF($A6="CH4",About!$D$58,IF($A6="N2O",About!$D$59,1))</f>
        <v>4.8183170311295997</v>
      </c>
      <c r="X6">
        <f>SUMIFS('EPA Export Aggregation'!AA:AA,'EPA Export Aggregation'!$A:$A,$B6,'EPA Export Aggregation'!$D:$D,$A$1)*IF($A6="CH4",About!$D$58,IF($A6="N2O",About!$D$59,1))</f>
        <v>5.1252176251770996</v>
      </c>
      <c r="Y6">
        <f>SUMIFS('EPA Export Aggregation'!AB:AB,'EPA Export Aggregation'!$A:$A,$B6,'EPA Export Aggregation'!$D:$D,$A$1)*IF($A6="CH4",About!$D$58,IF($A6="N2O",About!$D$59,1))</f>
        <v>4.7853896597523997</v>
      </c>
      <c r="Z6">
        <f>SUMIFS('EPA Export Aggregation'!AC:AC,'EPA Export Aggregation'!$A:$A,$B6,'EPA Export Aggregation'!$D:$D,$A$1)*IF($A6="CH4",About!$D$58,IF($A6="N2O",About!$D$59,1))</f>
        <v>4.6453217982214996</v>
      </c>
      <c r="AA6">
        <f>SUMIFS('EPA Export Aggregation'!AD:AD,'EPA Export Aggregation'!$A:$A,$B6,'EPA Export Aggregation'!$D:$D,$A$1)*IF($A6="CH4",About!$D$58,IF($A6="N2O",About!$D$59,1))</f>
        <v>4.1374650010759</v>
      </c>
      <c r="AB6">
        <f>SUMIFS('EPA Export Aggregation'!AE:AE,'EPA Export Aggregation'!$A:$A,$B6,'EPA Export Aggregation'!$D:$D,$A$1)*IF($A6="CH4",About!$D$58,IF($A6="N2O",About!$D$59,1))</f>
        <v>4.0578769767739002</v>
      </c>
      <c r="AC6">
        <f>SUMIFS('EPA Export Aggregation'!AF:AF,'EPA Export Aggregation'!$A:$A,$B6,'EPA Export Aggregation'!$D:$D,$A$1)*IF($A6="CH4",About!$D$58,IF($A6="N2O",About!$D$59,1))</f>
        <v>4.0067085434227003</v>
      </c>
      <c r="AD6">
        <f>SUMIFS('EPA Export Aggregation'!AG:AG,'EPA Export Aggregation'!$A:$A,$B6,'EPA Export Aggregation'!$D:$D,$A$1)*IF($A6="CH4",About!$D$58,IF($A6="N2O",About!$D$59,1))</f>
        <v>4.1189209302738998</v>
      </c>
      <c r="AE6">
        <f>SUMIFS('EPA Export Aggregation'!AH:AH,'EPA Export Aggregation'!$A:$A,$B6,'EPA Export Aggregation'!$D:$D,$A$1)*IF($A6="CH4",About!$D$58,IF($A6="N2O",About!$D$59,1))</f>
        <v>3.9035552216944001</v>
      </c>
      <c r="AF6">
        <f>SUMIFS('EPA Export Aggregation'!AI:AI,'EPA Export Aggregation'!$A:$A,$B6,'EPA Export Aggregation'!$D:$D,$A$1)*IF($A6="CH4",About!$D$58,IF($A6="N2O",About!$D$59,1))</f>
        <v>4.0975545717145003</v>
      </c>
      <c r="AG6">
        <f>SUMIFS('EPA Export Aggregation'!AJ:AJ,'EPA Export Aggregation'!$A:$A,$B6,'EPA Export Aggregation'!$D:$D,$A$1)*IF($A6="CH4",About!$D$58,IF($A6="N2O",About!$D$59,1))</f>
        <v>4.0813147958713003</v>
      </c>
      <c r="AH6">
        <f>SUMIFS('EPA Export Aggregation'!AK:AK,'EPA Export Aggregation'!$A:$A,$B6,'EPA Export Aggregation'!$D:$D,$A$1)*IF($A6="CH4",About!$D$58,IF($A6="N2O",About!$D$59,1))</f>
        <v>3.6825008157027002</v>
      </c>
    </row>
    <row r="7" spans="1:34" x14ac:dyDescent="0.45">
      <c r="A7" s="413" t="s">
        <v>2215</v>
      </c>
      <c r="B7" s="414" t="s">
        <v>4204</v>
      </c>
      <c r="C7">
        <f>SUMIFS('EPA Export Aggregation'!F:F,'EPA Export Aggregation'!$A:$A,$B7,'EPA Export Aggregation'!$D:$D,$A$1)*IF($A7="CH4",About!$D$58,IF($A7="N2O",About!$D$59,1))</f>
        <v>1.8339926779094</v>
      </c>
      <c r="D7">
        <f>SUMIFS('EPA Export Aggregation'!G:G,'EPA Export Aggregation'!$A:$A,$B7,'EPA Export Aggregation'!$D:$D,$A$1)*IF($A7="CH4",About!$D$58,IF($A7="N2O",About!$D$59,1))</f>
        <v>1.9014253543766999</v>
      </c>
      <c r="E7">
        <f>SUMIFS('EPA Export Aggregation'!H:H,'EPA Export Aggregation'!$A:$A,$B7,'EPA Export Aggregation'!$D:$D,$A$1)*IF($A7="CH4",About!$D$58,IF($A7="N2O",About!$D$59,1))</f>
        <v>1.7665772997525</v>
      </c>
      <c r="F7">
        <f>SUMIFS('EPA Export Aggregation'!I:I,'EPA Export Aggregation'!$A:$A,$B7,'EPA Export Aggregation'!$D:$D,$A$1)*IF($A7="CH4",About!$D$58,IF($A7="N2O",About!$D$59,1))</f>
        <v>1.7186262189832</v>
      </c>
      <c r="G7">
        <f>SUMIFS('EPA Export Aggregation'!J:J,'EPA Export Aggregation'!$A:$A,$B7,'EPA Export Aggregation'!$D:$D,$A$1)*IF($A7="CH4",About!$D$58,IF($A7="N2O",About!$D$59,1))</f>
        <v>1.8084920244313001</v>
      </c>
      <c r="H7">
        <f>SUMIFS('EPA Export Aggregation'!K:K,'EPA Export Aggregation'!$A:$A,$B7,'EPA Export Aggregation'!$D:$D,$A$1)*IF($A7="CH4",About!$D$58,IF($A7="N2O",About!$D$59,1))</f>
        <v>1.6971362285367999</v>
      </c>
      <c r="I7">
        <f>SUMIFS('EPA Export Aggregation'!L:L,'EPA Export Aggregation'!$A:$A,$B7,'EPA Export Aggregation'!$D:$D,$A$1)*IF($A7="CH4",About!$D$58,IF($A7="N2O",About!$D$59,1))</f>
        <v>1.6595674506872999</v>
      </c>
      <c r="J7">
        <f>SUMIFS('EPA Export Aggregation'!M:M,'EPA Export Aggregation'!$A:$A,$B7,'EPA Export Aggregation'!$D:$D,$A$1)*IF($A7="CH4",About!$D$58,IF($A7="N2O",About!$D$59,1))</f>
        <v>1.8452020390867001</v>
      </c>
      <c r="K7">
        <f>SUMIFS('EPA Export Aggregation'!N:N,'EPA Export Aggregation'!$A:$A,$B7,'EPA Export Aggregation'!$D:$D,$A$1)*IF($A7="CH4",About!$D$58,IF($A7="N2O",About!$D$59,1))</f>
        <v>2.1724422074510001</v>
      </c>
      <c r="L7">
        <f>SUMIFS('EPA Export Aggregation'!O:O,'EPA Export Aggregation'!$A:$A,$B7,'EPA Export Aggregation'!$D:$D,$A$1)*IF($A7="CH4",About!$D$58,IF($A7="N2O",About!$D$59,1))</f>
        <v>2.0879406820301001</v>
      </c>
      <c r="M7">
        <f>SUMIFS('EPA Export Aggregation'!P:P,'EPA Export Aggregation'!$A:$A,$B7,'EPA Export Aggregation'!$D:$D,$A$1)*IF($A7="CH4",About!$D$58,IF($A7="N2O",About!$D$59,1))</f>
        <v>2.1449020983553</v>
      </c>
      <c r="N7">
        <f>SUMIFS('EPA Export Aggregation'!Q:Q,'EPA Export Aggregation'!$A:$A,$B7,'EPA Export Aggregation'!$D:$D,$A$1)*IF($A7="CH4",About!$D$58,IF($A7="N2O",About!$D$59,1))</f>
        <v>2.1978897743356001</v>
      </c>
      <c r="O7">
        <f>SUMIFS('EPA Export Aggregation'!R:R,'EPA Export Aggregation'!$A:$A,$B7,'EPA Export Aggregation'!$D:$D,$A$1)*IF($A7="CH4",About!$D$58,IF($A7="N2O",About!$D$59,1))</f>
        <v>2.1731878899372998</v>
      </c>
      <c r="P7">
        <f>SUMIFS('EPA Export Aggregation'!S:S,'EPA Export Aggregation'!$A:$A,$B7,'EPA Export Aggregation'!$D:$D,$A$1)*IF($A7="CH4",About!$D$58,IF($A7="N2O",About!$D$59,1))</f>
        <v>2.1367429853841</v>
      </c>
      <c r="Q7">
        <f>SUMIFS('EPA Export Aggregation'!T:T,'EPA Export Aggregation'!$A:$A,$B7,'EPA Export Aggregation'!$D:$D,$A$1)*IF($A7="CH4",About!$D$58,IF($A7="N2O",About!$D$59,1))</f>
        <v>2.2460092384382002</v>
      </c>
      <c r="R7">
        <f>SUMIFS('EPA Export Aggregation'!U:U,'EPA Export Aggregation'!$A:$A,$B7,'EPA Export Aggregation'!$D:$D,$A$1)*IF($A7="CH4",About!$D$58,IF($A7="N2O",About!$D$59,1))</f>
        <v>2.1334012821654</v>
      </c>
      <c r="S7">
        <f>SUMIFS('EPA Export Aggregation'!V:V,'EPA Export Aggregation'!$A:$A,$B7,'EPA Export Aggregation'!$D:$D,$A$1)*IF($A7="CH4",About!$D$58,IF($A7="N2O",About!$D$59,1))</f>
        <v>2.1574758268164</v>
      </c>
      <c r="T7">
        <f>SUMIFS('EPA Export Aggregation'!W:W,'EPA Export Aggregation'!$A:$A,$B7,'EPA Export Aggregation'!$D:$D,$A$1)*IF($A7="CH4",About!$D$58,IF($A7="N2O",About!$D$59,1))</f>
        <v>2.2768148382292002</v>
      </c>
      <c r="U7">
        <f>SUMIFS('EPA Export Aggregation'!X:X,'EPA Export Aggregation'!$A:$A,$B7,'EPA Export Aggregation'!$D:$D,$A$1)*IF($A7="CH4",About!$D$58,IF($A7="N2O",About!$D$59,1))</f>
        <v>2.4229756165599001</v>
      </c>
      <c r="V7">
        <f>SUMIFS('EPA Export Aggregation'!Y:Y,'EPA Export Aggregation'!$A:$A,$B7,'EPA Export Aggregation'!$D:$D,$A$1)*IF($A7="CH4",About!$D$58,IF($A7="N2O",About!$D$59,1))</f>
        <v>2.1857451844562998</v>
      </c>
      <c r="W7">
        <f>SUMIFS('EPA Export Aggregation'!Z:Z,'EPA Export Aggregation'!$A:$A,$B7,'EPA Export Aggregation'!$D:$D,$A$1)*IF($A7="CH4",About!$D$58,IF($A7="N2O",About!$D$59,1))</f>
        <v>2.3329763256260998</v>
      </c>
      <c r="X7">
        <f>SUMIFS('EPA Export Aggregation'!AA:AA,'EPA Export Aggregation'!$A:$A,$B7,'EPA Export Aggregation'!$D:$D,$A$1)*IF($A7="CH4",About!$D$58,IF($A7="N2O",About!$D$59,1))</f>
        <v>2.4120684583223002</v>
      </c>
      <c r="Y7">
        <f>SUMIFS('EPA Export Aggregation'!AB:AB,'EPA Export Aggregation'!$A:$A,$B7,'EPA Export Aggregation'!$D:$D,$A$1)*IF($A7="CH4",About!$D$58,IF($A7="N2O",About!$D$59,1))</f>
        <v>2.0935213800497001</v>
      </c>
      <c r="Z7">
        <f>SUMIFS('EPA Export Aggregation'!AC:AC,'EPA Export Aggregation'!$A:$A,$B7,'EPA Export Aggregation'!$D:$D,$A$1)*IF($A7="CH4",About!$D$58,IF($A7="N2O",About!$D$59,1))</f>
        <v>2.4105445285159002</v>
      </c>
      <c r="AA7">
        <f>SUMIFS('EPA Export Aggregation'!AD:AD,'EPA Export Aggregation'!$A:$A,$B7,'EPA Export Aggregation'!$D:$D,$A$1)*IF($A7="CH4",About!$D$58,IF($A7="N2O",About!$D$59,1))</f>
        <v>2.0296392609164</v>
      </c>
      <c r="AB7">
        <f>SUMIFS('EPA Export Aggregation'!AE:AE,'EPA Export Aggregation'!$A:$A,$B7,'EPA Export Aggregation'!$D:$D,$A$1)*IF($A7="CH4",About!$D$58,IF($A7="N2O",About!$D$59,1))</f>
        <v>2.1271516090129001</v>
      </c>
      <c r="AC7">
        <f>SUMIFS('EPA Export Aggregation'!AF:AF,'EPA Export Aggregation'!$A:$A,$B7,'EPA Export Aggregation'!$D:$D,$A$1)*IF($A7="CH4",About!$D$58,IF($A7="N2O",About!$D$59,1))</f>
        <v>2.1856752359631</v>
      </c>
      <c r="AD7">
        <f>SUMIFS('EPA Export Aggregation'!AG:AG,'EPA Export Aggregation'!$A:$A,$B7,'EPA Export Aggregation'!$D:$D,$A$1)*IF($A7="CH4",About!$D$58,IF($A7="N2O",About!$D$59,1))</f>
        <v>2.0587429793593999</v>
      </c>
      <c r="AE7">
        <f>SUMIFS('EPA Export Aggregation'!AH:AH,'EPA Export Aggregation'!$A:$A,$B7,'EPA Export Aggregation'!$D:$D,$A$1)*IF($A7="CH4",About!$D$58,IF($A7="N2O",About!$D$59,1))</f>
        <v>2.2420763215317998</v>
      </c>
      <c r="AF7">
        <f>SUMIFS('EPA Export Aggregation'!AI:AI,'EPA Export Aggregation'!$A:$A,$B7,'EPA Export Aggregation'!$D:$D,$A$1)*IF($A7="CH4",About!$D$58,IF($A7="N2O",About!$D$59,1))</f>
        <v>2.64058893198</v>
      </c>
      <c r="AG7">
        <f>SUMIFS('EPA Export Aggregation'!AJ:AJ,'EPA Export Aggregation'!$A:$A,$B7,'EPA Export Aggregation'!$D:$D,$A$1)*IF($A7="CH4",About!$D$58,IF($A7="N2O",About!$D$59,1))</f>
        <v>2.5666020228837998</v>
      </c>
      <c r="AH7">
        <f>SUMIFS('EPA Export Aggregation'!AK:AK,'EPA Export Aggregation'!$A:$A,$B7,'EPA Export Aggregation'!$D:$D,$A$1)*IF($A7="CH4",About!$D$58,IF($A7="N2O",About!$D$59,1))</f>
        <v>2.4964233805131002</v>
      </c>
    </row>
    <row r="8" spans="1:34" x14ac:dyDescent="0.45">
      <c r="A8" s="413" t="s">
        <v>2215</v>
      </c>
      <c r="B8" s="414" t="s">
        <v>4206</v>
      </c>
      <c r="C8">
        <f>SUMIFS('EPA Export Aggregation'!F:F,'EPA Export Aggregation'!$A:$A,$B8,'EPA Export Aggregation'!$D:$D,$A$1)*IF($A8="CH4",About!$D$58,IF($A8="N2O",About!$D$59,1))</f>
        <v>1.9399877772380001</v>
      </c>
      <c r="D8">
        <f>SUMIFS('EPA Export Aggregation'!G:G,'EPA Export Aggregation'!$A:$A,$B8,'EPA Export Aggregation'!$D:$D,$A$1)*IF($A8="CH4",About!$D$58,IF($A8="N2O",About!$D$59,1))</f>
        <v>1.9674716005632</v>
      </c>
      <c r="E8">
        <f>SUMIFS('EPA Export Aggregation'!H:H,'EPA Export Aggregation'!$A:$A,$B8,'EPA Export Aggregation'!$D:$D,$A$1)*IF($A8="CH4",About!$D$58,IF($A8="N2O",About!$D$59,1))</f>
        <v>1.8120859522871</v>
      </c>
      <c r="F8">
        <f>SUMIFS('EPA Export Aggregation'!I:I,'EPA Export Aggregation'!$A:$A,$B8,'EPA Export Aggregation'!$D:$D,$A$1)*IF($A8="CH4",About!$D$58,IF($A8="N2O",About!$D$59,1))</f>
        <v>1.7608957113189001</v>
      </c>
      <c r="G8">
        <f>SUMIFS('EPA Export Aggregation'!J:J,'EPA Export Aggregation'!$A:$A,$B8,'EPA Export Aggregation'!$D:$D,$A$1)*IF($A8="CH4",About!$D$58,IF($A8="N2O",About!$D$59,1))</f>
        <v>1.8209540697174</v>
      </c>
      <c r="H8">
        <f>SUMIFS('EPA Export Aggregation'!K:K,'EPA Export Aggregation'!$A:$A,$B8,'EPA Export Aggregation'!$D:$D,$A$1)*IF($A8="CH4",About!$D$58,IF($A8="N2O",About!$D$59,1))</f>
        <v>1.7895915122329999</v>
      </c>
      <c r="I8">
        <f>SUMIFS('EPA Export Aggregation'!L:L,'EPA Export Aggregation'!$A:$A,$B8,'EPA Export Aggregation'!$D:$D,$A$1)*IF($A8="CH4",About!$D$58,IF($A8="N2O",About!$D$59,1))</f>
        <v>1.8623024072995999</v>
      </c>
      <c r="J8">
        <f>SUMIFS('EPA Export Aggregation'!M:M,'EPA Export Aggregation'!$A:$A,$B8,'EPA Export Aggregation'!$D:$D,$A$1)*IF($A8="CH4",About!$D$58,IF($A8="N2O",About!$D$59,1))</f>
        <v>1.9579422167256999</v>
      </c>
      <c r="K8">
        <f>SUMIFS('EPA Export Aggregation'!N:N,'EPA Export Aggregation'!$A:$A,$B8,'EPA Export Aggregation'!$D:$D,$A$1)*IF($A8="CH4",About!$D$58,IF($A8="N2O",About!$D$59,1))</f>
        <v>2.2290126011421001</v>
      </c>
      <c r="L8">
        <f>SUMIFS('EPA Export Aggregation'!O:O,'EPA Export Aggregation'!$A:$A,$B8,'EPA Export Aggregation'!$D:$D,$A$1)*IF($A8="CH4",About!$D$58,IF($A8="N2O",About!$D$59,1))</f>
        <v>2.1470323533067002</v>
      </c>
      <c r="M8">
        <f>SUMIFS('EPA Export Aggregation'!P:P,'EPA Export Aggregation'!$A:$A,$B8,'EPA Export Aggregation'!$D:$D,$A$1)*IF($A8="CH4",About!$D$58,IF($A8="N2O",About!$D$59,1))</f>
        <v>2.1612824283390002</v>
      </c>
      <c r="N8">
        <f>SUMIFS('EPA Export Aggregation'!Q:Q,'EPA Export Aggregation'!$A:$A,$B8,'EPA Export Aggregation'!$D:$D,$A$1)*IF($A8="CH4",About!$D$58,IF($A8="N2O",About!$D$59,1))</f>
        <v>2.0749231268442001</v>
      </c>
      <c r="O8">
        <f>SUMIFS('EPA Export Aggregation'!R:R,'EPA Export Aggregation'!$A:$A,$B8,'EPA Export Aggregation'!$D:$D,$A$1)*IF($A8="CH4",About!$D$58,IF($A8="N2O",About!$D$59,1))</f>
        <v>2.1404844414572</v>
      </c>
      <c r="P8">
        <f>SUMIFS('EPA Export Aggregation'!S:S,'EPA Export Aggregation'!$A:$A,$B8,'EPA Export Aggregation'!$D:$D,$A$1)*IF($A8="CH4",About!$D$58,IF($A8="N2O",About!$D$59,1))</f>
        <v>2.0412647296643001</v>
      </c>
      <c r="Q8">
        <f>SUMIFS('EPA Export Aggregation'!T:T,'EPA Export Aggregation'!$A:$A,$B8,'EPA Export Aggregation'!$D:$D,$A$1)*IF($A8="CH4",About!$D$58,IF($A8="N2O",About!$D$59,1))</f>
        <v>2.0265344368633</v>
      </c>
      <c r="R8">
        <f>SUMIFS('EPA Export Aggregation'!U:U,'EPA Export Aggregation'!$A:$A,$B8,'EPA Export Aggregation'!$D:$D,$A$1)*IF($A8="CH4",About!$D$58,IF($A8="N2O",About!$D$59,1))</f>
        <v>2.0041366954536999</v>
      </c>
      <c r="S8">
        <f>SUMIFS('EPA Export Aggregation'!V:V,'EPA Export Aggregation'!$A:$A,$B8,'EPA Export Aggregation'!$D:$D,$A$1)*IF($A8="CH4",About!$D$58,IF($A8="N2O",About!$D$59,1))</f>
        <v>2.0579721769188999</v>
      </c>
      <c r="T8">
        <f>SUMIFS('EPA Export Aggregation'!W:W,'EPA Export Aggregation'!$A:$A,$B8,'EPA Export Aggregation'!$D:$D,$A$1)*IF($A8="CH4",About!$D$58,IF($A8="N2O",About!$D$59,1))</f>
        <v>2.1376148025620001</v>
      </c>
      <c r="U8">
        <f>SUMIFS('EPA Export Aggregation'!X:X,'EPA Export Aggregation'!$A:$A,$B8,'EPA Export Aggregation'!$D:$D,$A$1)*IF($A8="CH4",About!$D$58,IF($A8="N2O",About!$D$59,1))</f>
        <v>2.3584681450747</v>
      </c>
      <c r="V8">
        <f>SUMIFS('EPA Export Aggregation'!Y:Y,'EPA Export Aggregation'!$A:$A,$B8,'EPA Export Aggregation'!$D:$D,$A$1)*IF($A8="CH4",About!$D$58,IF($A8="N2O",About!$D$59,1))</f>
        <v>2.2540155934239001</v>
      </c>
      <c r="W8">
        <f>SUMIFS('EPA Export Aggregation'!Z:Z,'EPA Export Aggregation'!$A:$A,$B8,'EPA Export Aggregation'!$D:$D,$A$1)*IF($A8="CH4",About!$D$58,IF($A8="N2O",About!$D$59,1))</f>
        <v>2.4134860636336999</v>
      </c>
      <c r="X8">
        <f>SUMIFS('EPA Export Aggregation'!AA:AA,'EPA Export Aggregation'!$A:$A,$B8,'EPA Export Aggregation'!$D:$D,$A$1)*IF($A8="CH4",About!$D$58,IF($A8="N2O",About!$D$59,1))</f>
        <v>2.4282203737893</v>
      </c>
      <c r="Y8">
        <f>SUMIFS('EPA Export Aggregation'!AB:AB,'EPA Export Aggregation'!$A:$A,$B8,'EPA Export Aggregation'!$D:$D,$A$1)*IF($A8="CH4",About!$D$58,IF($A8="N2O",About!$D$59,1))</f>
        <v>2.2980810923710999</v>
      </c>
      <c r="Z8">
        <f>SUMIFS('EPA Export Aggregation'!AC:AC,'EPA Export Aggregation'!$A:$A,$B8,'EPA Export Aggregation'!$D:$D,$A$1)*IF($A8="CH4",About!$D$58,IF($A8="N2O",About!$D$59,1))</f>
        <v>2.3815234138297998</v>
      </c>
      <c r="AA8">
        <f>SUMIFS('EPA Export Aggregation'!AD:AD,'EPA Export Aggregation'!$A:$A,$B8,'EPA Export Aggregation'!$D:$D,$A$1)*IF($A8="CH4",About!$D$58,IF($A8="N2O",About!$D$59,1))</f>
        <v>2.2028806267093</v>
      </c>
      <c r="AB8">
        <f>SUMIFS('EPA Export Aggregation'!AE:AE,'EPA Export Aggregation'!$A:$A,$B8,'EPA Export Aggregation'!$D:$D,$A$1)*IF($A8="CH4",About!$D$58,IF($A8="N2O",About!$D$59,1))</f>
        <v>2.9926246783759001</v>
      </c>
      <c r="AC8">
        <f>SUMIFS('EPA Export Aggregation'!AF:AF,'EPA Export Aggregation'!$A:$A,$B8,'EPA Export Aggregation'!$D:$D,$A$1)*IF($A8="CH4",About!$D$58,IF($A8="N2O",About!$D$59,1))</f>
        <v>3.0293270828008998</v>
      </c>
      <c r="AD8">
        <f>SUMIFS('EPA Export Aggregation'!AG:AG,'EPA Export Aggregation'!$A:$A,$B8,'EPA Export Aggregation'!$D:$D,$A$1)*IF($A8="CH4",About!$D$58,IF($A8="N2O",About!$D$59,1))</f>
        <v>2.8828540620143999</v>
      </c>
      <c r="AE8">
        <f>SUMIFS('EPA Export Aggregation'!AH:AH,'EPA Export Aggregation'!$A:$A,$B8,'EPA Export Aggregation'!$D:$D,$A$1)*IF($A8="CH4",About!$D$58,IF($A8="N2O",About!$D$59,1))</f>
        <v>2.6851665241049001</v>
      </c>
      <c r="AF8">
        <f>SUMIFS('EPA Export Aggregation'!AI:AI,'EPA Export Aggregation'!$A:$A,$B8,'EPA Export Aggregation'!$D:$D,$A$1)*IF($A8="CH4",About!$D$58,IF($A8="N2O",About!$D$59,1))</f>
        <v>2.9564132649701</v>
      </c>
      <c r="AG8">
        <f>SUMIFS('EPA Export Aggregation'!AJ:AJ,'EPA Export Aggregation'!$A:$A,$B8,'EPA Export Aggregation'!$D:$D,$A$1)*IF($A8="CH4",About!$D$58,IF($A8="N2O",About!$D$59,1))</f>
        <v>2.7257169746235999</v>
      </c>
      <c r="AH8">
        <f>SUMIFS('EPA Export Aggregation'!AK:AK,'EPA Export Aggregation'!$A:$A,$B8,'EPA Export Aggregation'!$D:$D,$A$1)*IF($A8="CH4",About!$D$58,IF($A8="N2O",About!$D$59,1))</f>
        <v>2.8597240201636001</v>
      </c>
    </row>
    <row r="9" spans="1:34" x14ac:dyDescent="0.45">
      <c r="A9" s="413" t="s">
        <v>2215</v>
      </c>
      <c r="B9" s="414" t="s">
        <v>4216</v>
      </c>
      <c r="C9">
        <f>SUMIFS('EPA Export Aggregation'!F:F,'EPA Export Aggregation'!$A:$A,$B9,'EPA Export Aggregation'!$D:$D,$A$1)*IF($A9="CH4",About!$D$58,IF($A9="N2O",About!$D$59,1))</f>
        <v>0.3069706135577</v>
      </c>
      <c r="D9">
        <f>SUMIFS('EPA Export Aggregation'!G:G,'EPA Export Aggregation'!$A:$A,$B9,'EPA Export Aggregation'!$D:$D,$A$1)*IF($A9="CH4",About!$D$58,IF($A9="N2O",About!$D$59,1))</f>
        <v>0.3064739274778</v>
      </c>
      <c r="E9">
        <f>SUMIFS('EPA Export Aggregation'!H:H,'EPA Export Aggregation'!$A:$A,$B9,'EPA Export Aggregation'!$D:$D,$A$1)*IF($A9="CH4",About!$D$58,IF($A9="N2O",About!$D$59,1))</f>
        <v>0.34084138471699998</v>
      </c>
      <c r="F9">
        <f>SUMIFS('EPA Export Aggregation'!I:I,'EPA Export Aggregation'!$A:$A,$B9,'EPA Export Aggregation'!$D:$D,$A$1)*IF($A9="CH4",About!$D$58,IF($A9="N2O",About!$D$59,1))</f>
        <v>0.32700259472389998</v>
      </c>
      <c r="G9">
        <f>SUMIFS('EPA Export Aggregation'!J:J,'EPA Export Aggregation'!$A:$A,$B9,'EPA Export Aggregation'!$D:$D,$A$1)*IF($A9="CH4",About!$D$58,IF($A9="N2O",About!$D$59,1))</f>
        <v>0.33899436451229997</v>
      </c>
      <c r="H9">
        <f>SUMIFS('EPA Export Aggregation'!K:K,'EPA Export Aggregation'!$A:$A,$B9,'EPA Export Aggregation'!$D:$D,$A$1)*IF($A9="CH4",About!$D$58,IF($A9="N2O",About!$D$59,1))</f>
        <v>0.32882534981810002</v>
      </c>
      <c r="I9">
        <f>SUMIFS('EPA Export Aggregation'!L:L,'EPA Export Aggregation'!$A:$A,$B9,'EPA Export Aggregation'!$D:$D,$A$1)*IF($A9="CH4",About!$D$58,IF($A9="N2O",About!$D$59,1))</f>
        <v>0.31403274886650001</v>
      </c>
      <c r="J9">
        <f>SUMIFS('EPA Export Aggregation'!M:M,'EPA Export Aggregation'!$A:$A,$B9,'EPA Export Aggregation'!$D:$D,$A$1)*IF($A9="CH4",About!$D$58,IF($A9="N2O",About!$D$59,1))</f>
        <v>0.30601929731420002</v>
      </c>
      <c r="K9">
        <f>SUMIFS('EPA Export Aggregation'!N:N,'EPA Export Aggregation'!$A:$A,$B9,'EPA Export Aggregation'!$D:$D,$A$1)*IF($A9="CH4",About!$D$58,IF($A9="N2O",About!$D$59,1))</f>
        <v>0.30708840275420002</v>
      </c>
      <c r="L9">
        <f>SUMIFS('EPA Export Aggregation'!O:O,'EPA Export Aggregation'!$A:$A,$B9,'EPA Export Aggregation'!$D:$D,$A$1)*IF($A9="CH4",About!$D$58,IF($A9="N2O",About!$D$59,1))</f>
        <v>0.31365872227890002</v>
      </c>
      <c r="M9">
        <f>SUMIFS('EPA Export Aggregation'!P:P,'EPA Export Aggregation'!$A:$A,$B9,'EPA Export Aggregation'!$D:$D,$A$1)*IF($A9="CH4",About!$D$58,IF($A9="N2O",About!$D$59,1))</f>
        <v>0.30316711742919999</v>
      </c>
      <c r="N9">
        <f>SUMIFS('EPA Export Aggregation'!Q:Q,'EPA Export Aggregation'!$A:$A,$B9,'EPA Export Aggregation'!$D:$D,$A$1)*IF($A9="CH4",About!$D$58,IF($A9="N2O",About!$D$59,1))</f>
        <v>0.28230040174589999</v>
      </c>
      <c r="O9">
        <f>SUMIFS('EPA Export Aggregation'!R:R,'EPA Export Aggregation'!$A:$A,$B9,'EPA Export Aggregation'!$D:$D,$A$1)*IF($A9="CH4",About!$D$58,IF($A9="N2O",About!$D$59,1))</f>
        <v>0.26905258152529998</v>
      </c>
      <c r="P9">
        <f>SUMIFS('EPA Export Aggregation'!S:S,'EPA Export Aggregation'!$A:$A,$B9,'EPA Export Aggregation'!$D:$D,$A$1)*IF($A9="CH4",About!$D$58,IF($A9="N2O",About!$D$59,1))</f>
        <v>0.27563843799659998</v>
      </c>
      <c r="Q9">
        <f>SUMIFS('EPA Export Aggregation'!T:T,'EPA Export Aggregation'!$A:$A,$B9,'EPA Export Aggregation'!$D:$D,$A$1)*IF($A9="CH4",About!$D$58,IF($A9="N2O",About!$D$59,1))</f>
        <v>0.27639512930589999</v>
      </c>
      <c r="R9">
        <f>SUMIFS('EPA Export Aggregation'!U:U,'EPA Export Aggregation'!$A:$A,$B9,'EPA Export Aggregation'!$D:$D,$A$1)*IF($A9="CH4",About!$D$58,IF($A9="N2O",About!$D$59,1))</f>
        <v>0.26700699787690002</v>
      </c>
      <c r="S9">
        <f>SUMIFS('EPA Export Aggregation'!V:V,'EPA Export Aggregation'!$A:$A,$B9,'EPA Export Aggregation'!$D:$D,$A$1)*IF($A9="CH4",About!$D$58,IF($A9="N2O",About!$D$59,1))</f>
        <v>0.27596716670400001</v>
      </c>
      <c r="T9">
        <f>SUMIFS('EPA Export Aggregation'!W:W,'EPA Export Aggregation'!$A:$A,$B9,'EPA Export Aggregation'!$D:$D,$A$1)*IF($A9="CH4",About!$D$58,IF($A9="N2O",About!$D$59,1))</f>
        <v>0.28302180294559998</v>
      </c>
      <c r="U9">
        <f>SUMIFS('EPA Export Aggregation'!X:X,'EPA Export Aggregation'!$A:$A,$B9,'EPA Export Aggregation'!$D:$D,$A$1)*IF($A9="CH4",About!$D$58,IF($A9="N2O",About!$D$59,1))</f>
        <v>0.27562029782030001</v>
      </c>
      <c r="V9">
        <f>SUMIFS('EPA Export Aggregation'!Y:Y,'EPA Export Aggregation'!$A:$A,$B9,'EPA Export Aggregation'!$D:$D,$A$1)*IF($A9="CH4",About!$D$58,IF($A9="N2O",About!$D$59,1))</f>
        <v>0.23133646480969999</v>
      </c>
      <c r="W9">
        <f>SUMIFS('EPA Export Aggregation'!Z:Z,'EPA Export Aggregation'!$A:$A,$B9,'EPA Export Aggregation'!$D:$D,$A$1)*IF($A9="CH4",About!$D$58,IF($A9="N2O",About!$D$59,1))</f>
        <v>0.36514962859639999</v>
      </c>
      <c r="X9">
        <f>SUMIFS('EPA Export Aggregation'!AA:AA,'EPA Export Aggregation'!$A:$A,$B9,'EPA Export Aggregation'!$D:$D,$A$1)*IF($A9="CH4",About!$D$58,IF($A9="N2O",About!$D$59,1))</f>
        <v>0.35585074981670001</v>
      </c>
      <c r="Y9">
        <f>SUMIFS('EPA Export Aggregation'!AB:AB,'EPA Export Aggregation'!$A:$A,$B9,'EPA Export Aggregation'!$D:$D,$A$1)*IF($A9="CH4",About!$D$58,IF($A9="N2O",About!$D$59,1))</f>
        <v>0.31164376412919997</v>
      </c>
      <c r="Z9">
        <f>SUMIFS('EPA Export Aggregation'!AC:AC,'EPA Export Aggregation'!$A:$A,$B9,'EPA Export Aggregation'!$D:$D,$A$1)*IF($A9="CH4",About!$D$58,IF($A9="N2O",About!$D$59,1))</f>
        <v>0.33940119741300001</v>
      </c>
      <c r="AA9">
        <f>SUMIFS('EPA Export Aggregation'!AD:AD,'EPA Export Aggregation'!$A:$A,$B9,'EPA Export Aggregation'!$D:$D,$A$1)*IF($A9="CH4",About!$D$58,IF($A9="N2O",About!$D$59,1))</f>
        <v>0.34711567445129998</v>
      </c>
      <c r="AB9">
        <f>SUMIFS('EPA Export Aggregation'!AE:AE,'EPA Export Aggregation'!$A:$A,$B9,'EPA Export Aggregation'!$D:$D,$A$1)*IF($A9="CH4",About!$D$58,IF($A9="N2O",About!$D$59,1))</f>
        <v>0.36455936298149999</v>
      </c>
      <c r="AC9">
        <f>SUMIFS('EPA Export Aggregation'!AF:AF,'EPA Export Aggregation'!$A:$A,$B9,'EPA Export Aggregation'!$D:$D,$A$1)*IF($A9="CH4",About!$D$58,IF($A9="N2O",About!$D$59,1))</f>
        <v>0.34330165555109998</v>
      </c>
      <c r="AD9">
        <f>SUMIFS('EPA Export Aggregation'!AG:AG,'EPA Export Aggregation'!$A:$A,$B9,'EPA Export Aggregation'!$D:$D,$A$1)*IF($A9="CH4",About!$D$58,IF($A9="N2O",About!$D$59,1))</f>
        <v>0.35577426475890001</v>
      </c>
      <c r="AE9">
        <f>SUMIFS('EPA Export Aggregation'!AH:AH,'EPA Export Aggregation'!$A:$A,$B9,'EPA Export Aggregation'!$D:$D,$A$1)*IF($A9="CH4",About!$D$58,IF($A9="N2O",About!$D$59,1))</f>
        <v>0.35324488001929999</v>
      </c>
      <c r="AF9">
        <f>SUMIFS('EPA Export Aggregation'!AI:AI,'EPA Export Aggregation'!$A:$A,$B9,'EPA Export Aggregation'!$D:$D,$A$1)*IF($A9="CH4",About!$D$58,IF($A9="N2O",About!$D$59,1))</f>
        <v>0.34659709612919998</v>
      </c>
      <c r="AG9">
        <f>SUMIFS('EPA Export Aggregation'!AJ:AJ,'EPA Export Aggregation'!$A:$A,$B9,'EPA Export Aggregation'!$D:$D,$A$1)*IF($A9="CH4",About!$D$58,IF($A9="N2O",About!$D$59,1))</f>
        <v>0.32211005318739999</v>
      </c>
      <c r="AH9">
        <f>SUMIFS('EPA Export Aggregation'!AK:AK,'EPA Export Aggregation'!$A:$A,$B9,'EPA Export Aggregation'!$D:$D,$A$1)*IF($A9="CH4",About!$D$58,IF($A9="N2O",About!$D$59,1))</f>
        <v>0.35777036426070002</v>
      </c>
    </row>
    <row r="10" spans="1:34" x14ac:dyDescent="0.45">
      <c r="A10" s="413" t="s">
        <v>2215</v>
      </c>
      <c r="B10" s="414" t="s">
        <v>4225</v>
      </c>
      <c r="C10">
        <f>SUMIFS('EPA Export Aggregation'!F:F,'EPA Export Aggregation'!$A:$A,$B10,'EPA Export Aggregation'!$D:$D,$A$1)*IF($A10="CH4",About!$D$58,IF($A10="N2O",About!$D$59,1))</f>
        <v>9.1746779375000004E-3</v>
      </c>
      <c r="D10">
        <f>SUMIFS('EPA Export Aggregation'!G:G,'EPA Export Aggregation'!$A:$A,$B10,'EPA Export Aggregation'!$D:$D,$A$1)*IF($A10="CH4",About!$D$58,IF($A10="N2O",About!$D$59,1))</f>
        <v>7.1953646667999999E-3</v>
      </c>
      <c r="E10">
        <f>SUMIFS('EPA Export Aggregation'!H:H,'EPA Export Aggregation'!$A:$A,$B10,'EPA Export Aggregation'!$D:$D,$A$1)*IF($A10="CH4",About!$D$58,IF($A10="N2O",About!$D$59,1))</f>
        <v>6.2280715084999999E-3</v>
      </c>
      <c r="F10">
        <f>SUMIFS('EPA Export Aggregation'!I:I,'EPA Export Aggregation'!$A:$A,$B10,'EPA Export Aggregation'!$D:$D,$A$1)*IF($A10="CH4",About!$D$58,IF($A10="N2O",About!$D$59,1))</f>
        <v>5.7516773835000002E-3</v>
      </c>
      <c r="G10">
        <f>SUMIFS('EPA Export Aggregation'!J:J,'EPA Export Aggregation'!$A:$A,$B10,'EPA Export Aggregation'!$D:$D,$A$1)*IF($A10="CH4",About!$D$58,IF($A10="N2O",About!$D$59,1))</f>
        <v>5.9715199139999996E-3</v>
      </c>
      <c r="H10">
        <f>SUMIFS('EPA Export Aggregation'!K:K,'EPA Export Aggregation'!$A:$A,$B10,'EPA Export Aggregation'!$D:$D,$A$1)*IF($A10="CH4",About!$D$58,IF($A10="N2O",About!$D$59,1))</f>
        <v>5.4528226609999999E-3</v>
      </c>
      <c r="I10">
        <f>SUMIFS('EPA Export Aggregation'!L:L,'EPA Export Aggregation'!$A:$A,$B10,'EPA Export Aggregation'!$D:$D,$A$1)*IF($A10="CH4",About!$D$58,IF($A10="N2O",About!$D$59,1))</f>
        <v>5.1593577622E-3</v>
      </c>
      <c r="J10">
        <f>SUMIFS('EPA Export Aggregation'!M:M,'EPA Export Aggregation'!$A:$A,$B10,'EPA Export Aggregation'!$D:$D,$A$1)*IF($A10="CH4",About!$D$58,IF($A10="N2O",About!$D$59,1))</f>
        <v>5.0750048422E-3</v>
      </c>
      <c r="K10">
        <f>SUMIFS('EPA Export Aggregation'!N:N,'EPA Export Aggregation'!$A:$A,$B10,'EPA Export Aggregation'!$D:$D,$A$1)*IF($A10="CH4",About!$D$58,IF($A10="N2O",About!$D$59,1))</f>
        <v>4.9391747114999997E-3</v>
      </c>
      <c r="L10">
        <f>SUMIFS('EPA Export Aggregation'!O:O,'EPA Export Aggregation'!$A:$A,$B10,'EPA Export Aggregation'!$D:$D,$A$1)*IF($A10="CH4",About!$D$58,IF($A10="N2O",About!$D$59,1))</f>
        <v>4.8304224686E-3</v>
      </c>
      <c r="M10">
        <f>SUMIFS('EPA Export Aggregation'!P:P,'EPA Export Aggregation'!$A:$A,$B10,'EPA Export Aggregation'!$D:$D,$A$1)*IF($A10="CH4",About!$D$58,IF($A10="N2O",About!$D$59,1))</f>
        <v>4.6586659484000002E-3</v>
      </c>
      <c r="N10">
        <f>SUMIFS('EPA Export Aggregation'!Q:Q,'EPA Export Aggregation'!$A:$A,$B10,'EPA Export Aggregation'!$D:$D,$A$1)*IF($A10="CH4",About!$D$58,IF($A10="N2O",About!$D$59,1))</f>
        <v>4.6587857946999997E-3</v>
      </c>
      <c r="O10">
        <f>SUMIFS('EPA Export Aggregation'!R:R,'EPA Export Aggregation'!$A:$A,$B10,'EPA Export Aggregation'!$D:$D,$A$1)*IF($A10="CH4",About!$D$58,IF($A10="N2O",About!$D$59,1))</f>
        <v>4.8974663484000003E-3</v>
      </c>
      <c r="P10">
        <f>SUMIFS('EPA Export Aggregation'!S:S,'EPA Export Aggregation'!$A:$A,$B10,'EPA Export Aggregation'!$D:$D,$A$1)*IF($A10="CH4",About!$D$58,IF($A10="N2O",About!$D$59,1))</f>
        <v>4.9861852284999999E-3</v>
      </c>
      <c r="Q10">
        <f>SUMIFS('EPA Export Aggregation'!T:T,'EPA Export Aggregation'!$A:$A,$B10,'EPA Export Aggregation'!$D:$D,$A$1)*IF($A10="CH4",About!$D$58,IF($A10="N2O",About!$D$59,1))</f>
        <v>4.8603658274000002E-3</v>
      </c>
      <c r="R10">
        <f>SUMIFS('EPA Export Aggregation'!U:U,'EPA Export Aggregation'!$A:$A,$B10,'EPA Export Aggregation'!$D:$D,$A$1)*IF($A10="CH4",About!$D$58,IF($A10="N2O",About!$D$59,1))</f>
        <v>4.6977636957E-3</v>
      </c>
      <c r="S10">
        <f>SUMIFS('EPA Export Aggregation'!V:V,'EPA Export Aggregation'!$A:$A,$B10,'EPA Export Aggregation'!$D:$D,$A$1)*IF($A10="CH4",About!$D$58,IF($A10="N2O",About!$D$59,1))</f>
        <v>5.0724070625000001E-3</v>
      </c>
      <c r="T10">
        <f>SUMIFS('EPA Export Aggregation'!W:W,'EPA Export Aggregation'!$A:$A,$B10,'EPA Export Aggregation'!$D:$D,$A$1)*IF($A10="CH4",About!$D$58,IF($A10="N2O",About!$D$59,1))</f>
        <v>4.8974343682999999E-3</v>
      </c>
      <c r="U10">
        <f>SUMIFS('EPA Export Aggregation'!X:X,'EPA Export Aggregation'!$A:$A,$B10,'EPA Export Aggregation'!$D:$D,$A$1)*IF($A10="CH4",About!$D$58,IF($A10="N2O",About!$D$59,1))</f>
        <v>5.1334693573000002E-3</v>
      </c>
      <c r="V10">
        <f>SUMIFS('EPA Export Aggregation'!Y:Y,'EPA Export Aggregation'!$A:$A,$B10,'EPA Export Aggregation'!$D:$D,$A$1)*IF($A10="CH4",About!$D$58,IF($A10="N2O",About!$D$59,1))</f>
        <v>5.5423901147999997E-3</v>
      </c>
      <c r="W10">
        <f>SUMIFS('EPA Export Aggregation'!Z:Z,'EPA Export Aggregation'!$A:$A,$B10,'EPA Export Aggregation'!$D:$D,$A$1)*IF($A10="CH4",About!$D$58,IF($A10="N2O",About!$D$59,1))</f>
        <v>5.2478596207999996E-3</v>
      </c>
      <c r="X10">
        <f>SUMIFS('EPA Export Aggregation'!AA:AA,'EPA Export Aggregation'!$A:$A,$B10,'EPA Export Aggregation'!$D:$D,$A$1)*IF($A10="CH4",About!$D$58,IF($A10="N2O",About!$D$59,1))</f>
        <v>5.3134013455999997E-3</v>
      </c>
      <c r="Y10">
        <f>SUMIFS('EPA Export Aggregation'!AB:AB,'EPA Export Aggregation'!$A:$A,$B10,'EPA Export Aggregation'!$D:$D,$A$1)*IF($A10="CH4",About!$D$58,IF($A10="N2O",About!$D$59,1))</f>
        <v>5.4377503238999996E-3</v>
      </c>
      <c r="Z10">
        <f>SUMIFS('EPA Export Aggregation'!AC:AC,'EPA Export Aggregation'!$A:$A,$B10,'EPA Export Aggregation'!$D:$D,$A$1)*IF($A10="CH4",About!$D$58,IF($A10="N2O",About!$D$59,1))</f>
        <v>5.3398601407000004E-3</v>
      </c>
      <c r="AA10">
        <f>SUMIFS('EPA Export Aggregation'!AD:AD,'EPA Export Aggregation'!$A:$A,$B10,'EPA Export Aggregation'!$D:$D,$A$1)*IF($A10="CH4",About!$D$58,IF($A10="N2O",About!$D$59,1))</f>
        <v>5.5080621762000001E-3</v>
      </c>
      <c r="AB10">
        <f>SUMIFS('EPA Export Aggregation'!AE:AE,'EPA Export Aggregation'!$A:$A,$B10,'EPA Export Aggregation'!$D:$D,$A$1)*IF($A10="CH4",About!$D$58,IF($A10="N2O",About!$D$59,1))</f>
        <v>5.4784487943000003E-3</v>
      </c>
      <c r="AC10">
        <f>SUMIFS('EPA Export Aggregation'!AF:AF,'EPA Export Aggregation'!$A:$A,$B10,'EPA Export Aggregation'!$D:$D,$A$1)*IF($A10="CH4",About!$D$58,IF($A10="N2O",About!$D$59,1))</f>
        <v>7.9136666610999992E-3</v>
      </c>
      <c r="AD10">
        <f>SUMIFS('EPA Export Aggregation'!AG:AG,'EPA Export Aggregation'!$A:$A,$B10,'EPA Export Aggregation'!$D:$D,$A$1)*IF($A10="CH4",About!$D$58,IF($A10="N2O",About!$D$59,1))</f>
        <v>1.14812675781E-2</v>
      </c>
      <c r="AE10">
        <f>SUMIFS('EPA Export Aggregation'!AH:AH,'EPA Export Aggregation'!$A:$A,$B10,'EPA Export Aggregation'!$D:$D,$A$1)*IF($A10="CH4",About!$D$58,IF($A10="N2O",About!$D$59,1))</f>
        <v>1.2475976722099999E-2</v>
      </c>
      <c r="AF10">
        <f>SUMIFS('EPA Export Aggregation'!AI:AI,'EPA Export Aggregation'!$A:$A,$B10,'EPA Export Aggregation'!$D:$D,$A$1)*IF($A10="CH4",About!$D$58,IF($A10="N2O",About!$D$59,1))</f>
        <v>2.71255020126E-2</v>
      </c>
      <c r="AG10">
        <f>SUMIFS('EPA Export Aggregation'!AJ:AJ,'EPA Export Aggregation'!$A:$A,$B10,'EPA Export Aggregation'!$D:$D,$A$1)*IF($A10="CH4",About!$D$58,IF($A10="N2O",About!$D$59,1))</f>
        <v>4.4417097173599998E-2</v>
      </c>
      <c r="AH10">
        <f>SUMIFS('EPA Export Aggregation'!AK:AK,'EPA Export Aggregation'!$A:$A,$B10,'EPA Export Aggregation'!$D:$D,$A$1)*IF($A10="CH4",About!$D$58,IF($A10="N2O",About!$D$59,1))</f>
        <v>1.9042734793300001E-2</v>
      </c>
    </row>
    <row r="11" spans="1:34" x14ac:dyDescent="0.45">
      <c r="A11" s="413" t="s">
        <v>2215</v>
      </c>
      <c r="B11" s="414" t="s">
        <v>4220</v>
      </c>
      <c r="C11">
        <f>SUMIFS('EPA Export Aggregation'!F:F,'EPA Export Aggregation'!$A:$A,$B11,'EPA Export Aggregation'!$D:$D,$A$1)*IF($A11="CH4",About!$D$58,IF($A11="N2O",About!$D$59,1))</f>
        <v>0.2980357160182</v>
      </c>
      <c r="D11">
        <f>SUMIFS('EPA Export Aggregation'!G:G,'EPA Export Aggregation'!$A:$A,$B11,'EPA Export Aggregation'!$D:$D,$A$1)*IF($A11="CH4",About!$D$58,IF($A11="N2O",About!$D$59,1))</f>
        <v>0.30366174214840003</v>
      </c>
      <c r="E11">
        <f>SUMIFS('EPA Export Aggregation'!H:H,'EPA Export Aggregation'!$A:$A,$B11,'EPA Export Aggregation'!$D:$D,$A$1)*IF($A11="CH4",About!$D$58,IF($A11="N2O",About!$D$59,1))</f>
        <v>0.28320556427819998</v>
      </c>
      <c r="F11">
        <f>SUMIFS('EPA Export Aggregation'!I:I,'EPA Export Aggregation'!$A:$A,$B11,'EPA Export Aggregation'!$D:$D,$A$1)*IF($A11="CH4",About!$D$58,IF($A11="N2O",About!$D$59,1))</f>
        <v>0.4102717011973</v>
      </c>
      <c r="G11">
        <f>SUMIFS('EPA Export Aggregation'!J:J,'EPA Export Aggregation'!$A:$A,$B11,'EPA Export Aggregation'!$D:$D,$A$1)*IF($A11="CH4",About!$D$58,IF($A11="N2O",About!$D$59,1))</f>
        <v>0.48935962913890002</v>
      </c>
      <c r="H11">
        <f>SUMIFS('EPA Export Aggregation'!K:K,'EPA Export Aggregation'!$A:$A,$B11,'EPA Export Aggregation'!$D:$D,$A$1)*IF($A11="CH4",About!$D$58,IF($A11="N2O",About!$D$59,1))</f>
        <v>0.51379266699049997</v>
      </c>
      <c r="I11">
        <f>SUMIFS('EPA Export Aggregation'!L:L,'EPA Export Aggregation'!$A:$A,$B11,'EPA Export Aggregation'!$D:$D,$A$1)*IF($A11="CH4",About!$D$58,IF($A11="N2O",About!$D$59,1))</f>
        <v>0.56716789053619998</v>
      </c>
      <c r="J11">
        <f>SUMIFS('EPA Export Aggregation'!M:M,'EPA Export Aggregation'!$A:$A,$B11,'EPA Export Aggregation'!$D:$D,$A$1)*IF($A11="CH4",About!$D$58,IF($A11="N2O",About!$D$59,1))</f>
        <v>0.5645294855563</v>
      </c>
      <c r="K11">
        <f>SUMIFS('EPA Export Aggregation'!N:N,'EPA Export Aggregation'!$A:$A,$B11,'EPA Export Aggregation'!$D:$D,$A$1)*IF($A11="CH4",About!$D$58,IF($A11="N2O",About!$D$59,1))</f>
        <v>0.56817910288509998</v>
      </c>
      <c r="L11">
        <f>SUMIFS('EPA Export Aggregation'!O:O,'EPA Export Aggregation'!$A:$A,$B11,'EPA Export Aggregation'!$D:$D,$A$1)*IF($A11="CH4",About!$D$58,IF($A11="N2O",About!$D$59,1))</f>
        <v>0.57907552533770001</v>
      </c>
      <c r="M11">
        <f>SUMIFS('EPA Export Aggregation'!P:P,'EPA Export Aggregation'!$A:$A,$B11,'EPA Export Aggregation'!$D:$D,$A$1)*IF($A11="CH4",About!$D$58,IF($A11="N2O",About!$D$59,1))</f>
        <v>0.56815734599529999</v>
      </c>
      <c r="N11">
        <f>SUMIFS('EPA Export Aggregation'!Q:Q,'EPA Export Aggregation'!$A:$A,$B11,'EPA Export Aggregation'!$D:$D,$A$1)*IF($A11="CH4",About!$D$58,IF($A11="N2O",About!$D$59,1))</f>
        <v>0.57257987423750001</v>
      </c>
      <c r="O11">
        <f>SUMIFS('EPA Export Aggregation'!R:R,'EPA Export Aggregation'!$A:$A,$B11,'EPA Export Aggregation'!$D:$D,$A$1)*IF($A11="CH4",About!$D$58,IF($A11="N2O",About!$D$59,1))</f>
        <v>0.55851906342900004</v>
      </c>
      <c r="P11">
        <f>SUMIFS('EPA Export Aggregation'!S:S,'EPA Export Aggregation'!$A:$A,$B11,'EPA Export Aggregation'!$D:$D,$A$1)*IF($A11="CH4",About!$D$58,IF($A11="N2O",About!$D$59,1))</f>
        <v>0.66442779083449999</v>
      </c>
      <c r="Q11">
        <f>SUMIFS('EPA Export Aggregation'!T:T,'EPA Export Aggregation'!$A:$A,$B11,'EPA Export Aggregation'!$D:$D,$A$1)*IF($A11="CH4",About!$D$58,IF($A11="N2O",About!$D$59,1))</f>
        <v>0.66749042366839995</v>
      </c>
      <c r="R11">
        <f>SUMIFS('EPA Export Aggregation'!U:U,'EPA Export Aggregation'!$A:$A,$B11,'EPA Export Aggregation'!$D:$D,$A$1)*IF($A11="CH4",About!$D$58,IF($A11="N2O",About!$D$59,1))</f>
        <v>0.67744301299109999</v>
      </c>
      <c r="S11">
        <f>SUMIFS('EPA Export Aggregation'!V:V,'EPA Export Aggregation'!$A:$A,$B11,'EPA Export Aggregation'!$D:$D,$A$1)*IF($A11="CH4",About!$D$58,IF($A11="N2O",About!$D$59,1))</f>
        <v>0.68348235238650001</v>
      </c>
      <c r="T11">
        <f>SUMIFS('EPA Export Aggregation'!W:W,'EPA Export Aggregation'!$A:$A,$B11,'EPA Export Aggregation'!$D:$D,$A$1)*IF($A11="CH4",About!$D$58,IF($A11="N2O",About!$D$59,1))</f>
        <v>0.65029533440059994</v>
      </c>
      <c r="U11">
        <f>SUMIFS('EPA Export Aggregation'!X:X,'EPA Export Aggregation'!$A:$A,$B11,'EPA Export Aggregation'!$D:$D,$A$1)*IF($A11="CH4",About!$D$58,IF($A11="N2O",About!$D$59,1))</f>
        <v>0.51533278869599997</v>
      </c>
      <c r="V11">
        <f>SUMIFS('EPA Export Aggregation'!Y:Y,'EPA Export Aggregation'!$A:$A,$B11,'EPA Export Aggregation'!$D:$D,$A$1)*IF($A11="CH4",About!$D$58,IF($A11="N2O",About!$D$59,1))</f>
        <v>0.387130452018</v>
      </c>
      <c r="W11">
        <f>SUMIFS('EPA Export Aggregation'!Z:Z,'EPA Export Aggregation'!$A:$A,$B11,'EPA Export Aggregation'!$D:$D,$A$1)*IF($A11="CH4",About!$D$58,IF($A11="N2O",About!$D$59,1))</f>
        <v>0.51299975426410005</v>
      </c>
      <c r="X11">
        <f>SUMIFS('EPA Export Aggregation'!AA:AA,'EPA Export Aggregation'!$A:$A,$B11,'EPA Export Aggregation'!$D:$D,$A$1)*IF($A11="CH4",About!$D$58,IF($A11="N2O",About!$D$59,1))</f>
        <v>0.52605991883220005</v>
      </c>
      <c r="Y11">
        <f>SUMIFS('EPA Export Aggregation'!AB:AB,'EPA Export Aggregation'!$A:$A,$B11,'EPA Export Aggregation'!$D:$D,$A$1)*IF($A11="CH4",About!$D$58,IF($A11="N2O",About!$D$59,1))</f>
        <v>0.68579977011719995</v>
      </c>
      <c r="Z11">
        <f>SUMIFS('EPA Export Aggregation'!AC:AC,'EPA Export Aggregation'!$A:$A,$B11,'EPA Export Aggregation'!$D:$D,$A$1)*IF($A11="CH4",About!$D$58,IF($A11="N2O",About!$D$59,1))</f>
        <v>0.68444690785009998</v>
      </c>
      <c r="AA11">
        <f>SUMIFS('EPA Export Aggregation'!AD:AD,'EPA Export Aggregation'!$A:$A,$B11,'EPA Export Aggregation'!$D:$D,$A$1)*IF($A11="CH4",About!$D$58,IF($A11="N2O",About!$D$59,1))</f>
        <v>0.94703024824439996</v>
      </c>
      <c r="AB11">
        <f>SUMIFS('EPA Export Aggregation'!AE:AE,'EPA Export Aggregation'!$A:$A,$B11,'EPA Export Aggregation'!$D:$D,$A$1)*IF($A11="CH4",About!$D$58,IF($A11="N2O",About!$D$59,1))</f>
        <v>0.97238971496229998</v>
      </c>
      <c r="AC11">
        <f>SUMIFS('EPA Export Aggregation'!AF:AF,'EPA Export Aggregation'!$A:$A,$B11,'EPA Export Aggregation'!$D:$D,$A$1)*IF($A11="CH4",About!$D$58,IF($A11="N2O",About!$D$59,1))</f>
        <v>0.83006070467799997</v>
      </c>
      <c r="AD11">
        <f>SUMIFS('EPA Export Aggregation'!AG:AG,'EPA Export Aggregation'!$A:$A,$B11,'EPA Export Aggregation'!$D:$D,$A$1)*IF($A11="CH4",About!$D$58,IF($A11="N2O",About!$D$59,1))</f>
        <v>1.0475519259359001</v>
      </c>
      <c r="AE11">
        <f>SUMIFS('EPA Export Aggregation'!AH:AH,'EPA Export Aggregation'!$A:$A,$B11,'EPA Export Aggregation'!$D:$D,$A$1)*IF($A11="CH4",About!$D$58,IF($A11="N2O",About!$D$59,1))</f>
        <v>1.2282306915673999</v>
      </c>
      <c r="AF11">
        <f>SUMIFS('EPA Export Aggregation'!AI:AI,'EPA Export Aggregation'!$A:$A,$B11,'EPA Export Aggregation'!$D:$D,$A$1)*IF($A11="CH4",About!$D$58,IF($A11="N2O",About!$D$59,1))</f>
        <v>1.2215661065095</v>
      </c>
      <c r="AG11">
        <f>SUMIFS('EPA Export Aggregation'!AJ:AJ,'EPA Export Aggregation'!$A:$A,$B11,'EPA Export Aggregation'!$D:$D,$A$1)*IF($A11="CH4",About!$D$58,IF($A11="N2O",About!$D$59,1))</f>
        <v>1.2566100512984999</v>
      </c>
      <c r="AH11">
        <f>SUMIFS('EPA Export Aggregation'!AK:AK,'EPA Export Aggregation'!$A:$A,$B11,'EPA Export Aggregation'!$D:$D,$A$1)*IF($A11="CH4",About!$D$58,IF($A11="N2O",About!$D$59,1))</f>
        <v>1.2574965131911</v>
      </c>
    </row>
    <row r="12" spans="1:34" x14ac:dyDescent="0.45">
      <c r="A12" s="413" t="s">
        <v>2215</v>
      </c>
      <c r="B12" s="414" t="s">
        <v>4231</v>
      </c>
      <c r="C12">
        <f>SUMIFS('EPA Export Aggregation'!F:F,'EPA Export Aggregation'!$A:$A,$B12,'EPA Export Aggregation'!$D:$D,$A$1)*IF($A12="CH4",About!$D$58,IF($A12="N2O",About!$D$59,1))</f>
        <v>0.31471380470780003</v>
      </c>
      <c r="D12">
        <f>SUMIFS('EPA Export Aggregation'!G:G,'EPA Export Aggregation'!$A:$A,$B12,'EPA Export Aggregation'!$D:$D,$A$1)*IF($A12="CH4",About!$D$58,IF($A12="N2O",About!$D$59,1))</f>
        <v>0.31360155770420001</v>
      </c>
      <c r="E12">
        <f>SUMIFS('EPA Export Aggregation'!H:H,'EPA Export Aggregation'!$A:$A,$B12,'EPA Export Aggregation'!$D:$D,$A$1)*IF($A12="CH4",About!$D$58,IF($A12="N2O",About!$D$59,1))</f>
        <v>0.32473250374969997</v>
      </c>
      <c r="F12">
        <f>SUMIFS('EPA Export Aggregation'!I:I,'EPA Export Aggregation'!$A:$A,$B12,'EPA Export Aggregation'!$D:$D,$A$1)*IF($A12="CH4",About!$D$58,IF($A12="N2O",About!$D$59,1))</f>
        <v>0.33870712119579999</v>
      </c>
      <c r="G12">
        <f>SUMIFS('EPA Export Aggregation'!J:J,'EPA Export Aggregation'!$A:$A,$B12,'EPA Export Aggregation'!$D:$D,$A$1)*IF($A12="CH4",About!$D$58,IF($A12="N2O",About!$D$59,1))</f>
        <v>0.36118910057199999</v>
      </c>
      <c r="H12">
        <f>SUMIFS('EPA Export Aggregation'!K:K,'EPA Export Aggregation'!$A:$A,$B12,'EPA Export Aggregation'!$D:$D,$A$1)*IF($A12="CH4",About!$D$58,IF($A12="N2O",About!$D$59,1))</f>
        <v>0.39162979063230002</v>
      </c>
      <c r="I12">
        <f>SUMIFS('EPA Export Aggregation'!L:L,'EPA Export Aggregation'!$A:$A,$B12,'EPA Export Aggregation'!$D:$D,$A$1)*IF($A12="CH4",About!$D$58,IF($A12="N2O",About!$D$59,1))</f>
        <v>0.40637220289330001</v>
      </c>
      <c r="J12">
        <f>SUMIFS('EPA Export Aggregation'!M:M,'EPA Export Aggregation'!$A:$A,$B12,'EPA Export Aggregation'!$D:$D,$A$1)*IF($A12="CH4",About!$D$58,IF($A12="N2O",About!$D$59,1))</f>
        <v>0.28183299546790003</v>
      </c>
      <c r="K12">
        <f>SUMIFS('EPA Export Aggregation'!N:N,'EPA Export Aggregation'!$A:$A,$B12,'EPA Export Aggregation'!$D:$D,$A$1)*IF($A12="CH4",About!$D$58,IF($A12="N2O",About!$D$59,1))</f>
        <v>0.28537036959250001</v>
      </c>
      <c r="L12">
        <f>SUMIFS('EPA Export Aggregation'!O:O,'EPA Export Aggregation'!$A:$A,$B12,'EPA Export Aggregation'!$D:$D,$A$1)*IF($A12="CH4",About!$D$58,IF($A12="N2O",About!$D$59,1))</f>
        <v>0.27676941016110002</v>
      </c>
      <c r="M12">
        <f>SUMIFS('EPA Export Aggregation'!P:P,'EPA Export Aggregation'!$A:$A,$B12,'EPA Export Aggregation'!$D:$D,$A$1)*IF($A12="CH4",About!$D$58,IF($A12="N2O",About!$D$59,1))</f>
        <v>0.27719537482989998</v>
      </c>
      <c r="N12">
        <f>SUMIFS('EPA Export Aggregation'!Q:Q,'EPA Export Aggregation'!$A:$A,$B12,'EPA Export Aggregation'!$D:$D,$A$1)*IF($A12="CH4",About!$D$58,IF($A12="N2O",About!$D$59,1))</f>
        <v>0.27589422941359998</v>
      </c>
      <c r="O12">
        <f>SUMIFS('EPA Export Aggregation'!R:R,'EPA Export Aggregation'!$A:$A,$B12,'EPA Export Aggregation'!$D:$D,$A$1)*IF($A12="CH4",About!$D$58,IF($A12="N2O",About!$D$59,1))</f>
        <v>0.27496279595759998</v>
      </c>
      <c r="P12">
        <f>SUMIFS('EPA Export Aggregation'!S:S,'EPA Export Aggregation'!$A:$A,$B12,'EPA Export Aggregation'!$D:$D,$A$1)*IF($A12="CH4",About!$D$58,IF($A12="N2O",About!$D$59,1))</f>
        <v>0.30004579101250001</v>
      </c>
      <c r="Q12">
        <f>SUMIFS('EPA Export Aggregation'!T:T,'EPA Export Aggregation'!$A:$A,$B12,'EPA Export Aggregation'!$D:$D,$A$1)*IF($A12="CH4",About!$D$58,IF($A12="N2O",About!$D$59,1))</f>
        <v>0.33185051448129999</v>
      </c>
      <c r="R12">
        <f>SUMIFS('EPA Export Aggregation'!U:U,'EPA Export Aggregation'!$A:$A,$B12,'EPA Export Aggregation'!$D:$D,$A$1)*IF($A12="CH4",About!$D$58,IF($A12="N2O",About!$D$59,1))</f>
        <v>0.32071991688509999</v>
      </c>
      <c r="S12">
        <f>SUMIFS('EPA Export Aggregation'!V:V,'EPA Export Aggregation'!$A:$A,$B12,'EPA Export Aggregation'!$D:$D,$A$1)*IF($A12="CH4",About!$D$58,IF($A12="N2O",About!$D$59,1))</f>
        <v>0.34650738060660002</v>
      </c>
      <c r="T12">
        <f>SUMIFS('EPA Export Aggregation'!W:W,'EPA Export Aggregation'!$A:$A,$B12,'EPA Export Aggregation'!$D:$D,$A$1)*IF($A12="CH4",About!$D$58,IF($A12="N2O",About!$D$59,1))</f>
        <v>0.34204874063599999</v>
      </c>
      <c r="U12">
        <f>SUMIFS('EPA Export Aggregation'!X:X,'EPA Export Aggregation'!$A:$A,$B12,'EPA Export Aggregation'!$D:$D,$A$1)*IF($A12="CH4",About!$D$58,IF($A12="N2O",About!$D$59,1))</f>
        <v>0.33290105465999997</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0.40651560692249999</v>
      </c>
      <c r="X12">
        <f>SUMIFS('EPA Export Aggregation'!AA:AA,'EPA Export Aggregation'!$A:$A,$B12,'EPA Export Aggregation'!$D:$D,$A$1)*IF($A12="CH4",About!$D$58,IF($A12="N2O",About!$D$59,1))</f>
        <v>0.40258852613770002</v>
      </c>
      <c r="Y12">
        <f>SUMIFS('EPA Export Aggregation'!AB:AB,'EPA Export Aggregation'!$A:$A,$B12,'EPA Export Aggregation'!$D:$D,$A$1)*IF($A12="CH4",About!$D$58,IF($A12="N2O",About!$D$59,1))</f>
        <v>0.41550740659219998</v>
      </c>
      <c r="Z12">
        <f>SUMIFS('EPA Export Aggregation'!AC:AC,'EPA Export Aggregation'!$A:$A,$B12,'EPA Export Aggregation'!$D:$D,$A$1)*IF($A12="CH4",About!$D$58,IF($A12="N2O",About!$D$59,1))</f>
        <v>0.41639686532089998</v>
      </c>
      <c r="AA12">
        <f>SUMIFS('EPA Export Aggregation'!AD:AD,'EPA Export Aggregation'!$A:$A,$B12,'EPA Export Aggregation'!$D:$D,$A$1)*IF($A12="CH4",About!$D$58,IF($A12="N2O",About!$D$59,1))</f>
        <v>0.38062631585759998</v>
      </c>
      <c r="AB12">
        <f>SUMIFS('EPA Export Aggregation'!AE:AE,'EPA Export Aggregation'!$A:$A,$B12,'EPA Export Aggregation'!$D:$D,$A$1)*IF($A12="CH4",About!$D$58,IF($A12="N2O",About!$D$59,1))</f>
        <v>0.38082980935760002</v>
      </c>
      <c r="AC12">
        <f>SUMIFS('EPA Export Aggregation'!AF:AF,'EPA Export Aggregation'!$A:$A,$B12,'EPA Export Aggregation'!$D:$D,$A$1)*IF($A12="CH4",About!$D$58,IF($A12="N2O",About!$D$59,1))</f>
        <v>0.39379379338789999</v>
      </c>
      <c r="AD12">
        <f>SUMIFS('EPA Export Aggregation'!AG:AG,'EPA Export Aggregation'!$A:$A,$B12,'EPA Export Aggregation'!$D:$D,$A$1)*IF($A12="CH4",About!$D$58,IF($A12="N2O",About!$D$59,1))</f>
        <v>0.41197786391629998</v>
      </c>
      <c r="AE12">
        <f>SUMIFS('EPA Export Aggregation'!AH:AH,'EPA Export Aggregation'!$A:$A,$B12,'EPA Export Aggregation'!$D:$D,$A$1)*IF($A12="CH4",About!$D$58,IF($A12="N2O",About!$D$59,1))</f>
        <v>0.4131167452349</v>
      </c>
      <c r="AF12">
        <f>SUMIFS('EPA Export Aggregation'!AI:AI,'EPA Export Aggregation'!$A:$A,$B12,'EPA Export Aggregation'!$D:$D,$A$1)*IF($A12="CH4",About!$D$58,IF($A12="N2O",About!$D$59,1))</f>
        <v>0.39661940786540001</v>
      </c>
      <c r="AG12">
        <f>SUMIFS('EPA Export Aggregation'!AJ:AJ,'EPA Export Aggregation'!$A:$A,$B12,'EPA Export Aggregation'!$D:$D,$A$1)*IF($A12="CH4",About!$D$58,IF($A12="N2O",About!$D$59,1))</f>
        <v>0.40275316438210002</v>
      </c>
      <c r="AH12">
        <f>SUMIFS('EPA Export Aggregation'!AK:AK,'EPA Export Aggregation'!$A:$A,$B12,'EPA Export Aggregation'!$D:$D,$A$1)*IF($A12="CH4",About!$D$58,IF($A12="N2O",About!$D$59,1))</f>
        <v>0.44052188392679997</v>
      </c>
    </row>
    <row r="13" spans="1:34" x14ac:dyDescent="0.45">
      <c r="A13" s="413" t="s">
        <v>2215</v>
      </c>
      <c r="B13" s="414" t="s">
        <v>4235</v>
      </c>
      <c r="C13">
        <f>SUMIFS('EPA Export Aggregation'!F:F,'EPA Export Aggregation'!$A:$A,$B13,'EPA Export Aggregation'!$D:$D,$A$1)*IF($A13="CH4",About!$D$58,IF($A13="N2O",About!$D$59,1))</f>
        <v>5.7948739207900002E-2</v>
      </c>
      <c r="D13">
        <f>SUMIFS('EPA Export Aggregation'!G:G,'EPA Export Aggregation'!$A:$A,$B13,'EPA Export Aggregation'!$D:$D,$A$1)*IF($A13="CH4",About!$D$58,IF($A13="N2O",About!$D$59,1))</f>
        <v>5.2051607375000003E-2</v>
      </c>
      <c r="E13">
        <f>SUMIFS('EPA Export Aggregation'!H:H,'EPA Export Aggregation'!$A:$A,$B13,'EPA Export Aggregation'!$D:$D,$A$1)*IF($A13="CH4",About!$D$58,IF($A13="N2O",About!$D$59,1))</f>
        <v>5.1526100409500002E-2</v>
      </c>
      <c r="F13">
        <f>SUMIFS('EPA Export Aggregation'!I:I,'EPA Export Aggregation'!$A:$A,$B13,'EPA Export Aggregation'!$D:$D,$A$1)*IF($A13="CH4",About!$D$58,IF($A13="N2O",About!$D$59,1))</f>
        <v>4.8121237326299998E-2</v>
      </c>
      <c r="G13">
        <f>SUMIFS('EPA Export Aggregation'!J:J,'EPA Export Aggregation'!$A:$A,$B13,'EPA Export Aggregation'!$D:$D,$A$1)*IF($A13="CH4",About!$D$58,IF($A13="N2O",About!$D$59,1))</f>
        <v>5.0892789500900003E-2</v>
      </c>
      <c r="H13">
        <f>SUMIFS('EPA Export Aggregation'!K:K,'EPA Export Aggregation'!$A:$A,$B13,'EPA Export Aggregation'!$D:$D,$A$1)*IF($A13="CH4",About!$D$58,IF($A13="N2O",About!$D$59,1))</f>
        <v>6.8925353770699999E-2</v>
      </c>
      <c r="I13">
        <f>SUMIFS('EPA Export Aggregation'!L:L,'EPA Export Aggregation'!$A:$A,$B13,'EPA Export Aggregation'!$D:$D,$A$1)*IF($A13="CH4",About!$D$58,IF($A13="N2O",About!$D$59,1))</f>
        <v>7.4831815341199995E-2</v>
      </c>
      <c r="J13">
        <f>SUMIFS('EPA Export Aggregation'!M:M,'EPA Export Aggregation'!$A:$A,$B13,'EPA Export Aggregation'!$D:$D,$A$1)*IF($A13="CH4",About!$D$58,IF($A13="N2O",About!$D$59,1))</f>
        <v>7.2291596175600006E-2</v>
      </c>
      <c r="K13">
        <f>SUMIFS('EPA Export Aggregation'!N:N,'EPA Export Aggregation'!$A:$A,$B13,'EPA Export Aggregation'!$D:$D,$A$1)*IF($A13="CH4",About!$D$58,IF($A13="N2O",About!$D$59,1))</f>
        <v>7.3618468430900003E-2</v>
      </c>
      <c r="L13">
        <f>SUMIFS('EPA Export Aggregation'!O:O,'EPA Export Aggregation'!$A:$A,$B13,'EPA Export Aggregation'!$D:$D,$A$1)*IF($A13="CH4",About!$D$58,IF($A13="N2O",About!$D$59,1))</f>
        <v>8.08622990657E-2</v>
      </c>
      <c r="M13">
        <f>SUMIFS('EPA Export Aggregation'!P:P,'EPA Export Aggregation'!$A:$A,$B13,'EPA Export Aggregation'!$D:$D,$A$1)*IF($A13="CH4",About!$D$58,IF($A13="N2O",About!$D$59,1))</f>
        <v>5.3902226109699997E-2</v>
      </c>
      <c r="N13">
        <f>SUMIFS('EPA Export Aggregation'!Q:Q,'EPA Export Aggregation'!$A:$A,$B13,'EPA Export Aggregation'!$D:$D,$A$1)*IF($A13="CH4",About!$D$58,IF($A13="N2O",About!$D$59,1))</f>
        <v>5.56516868874E-2</v>
      </c>
      <c r="O13">
        <f>SUMIFS('EPA Export Aggregation'!R:R,'EPA Export Aggregation'!$A:$A,$B13,'EPA Export Aggregation'!$D:$D,$A$1)*IF($A13="CH4",About!$D$58,IF($A13="N2O",About!$D$59,1))</f>
        <v>5.8227541685499998E-2</v>
      </c>
      <c r="P13">
        <f>SUMIFS('EPA Export Aggregation'!S:S,'EPA Export Aggregation'!$A:$A,$B13,'EPA Export Aggregation'!$D:$D,$A$1)*IF($A13="CH4",About!$D$58,IF($A13="N2O",About!$D$59,1))</f>
        <v>4.50645327557E-2</v>
      </c>
      <c r="Q13">
        <f>SUMIFS('EPA Export Aggregation'!T:T,'EPA Export Aggregation'!$A:$A,$B13,'EPA Export Aggregation'!$D:$D,$A$1)*IF($A13="CH4",About!$D$58,IF($A13="N2O",About!$D$59,1))</f>
        <v>6.1944684109000003E-2</v>
      </c>
      <c r="R13">
        <f>SUMIFS('EPA Export Aggregation'!U:U,'EPA Export Aggregation'!$A:$A,$B13,'EPA Export Aggregation'!$D:$D,$A$1)*IF($A13="CH4",About!$D$58,IF($A13="N2O",About!$D$59,1))</f>
        <v>6.9211613210700004E-2</v>
      </c>
      <c r="S13">
        <f>SUMIFS('EPA Export Aggregation'!V:V,'EPA Export Aggregation'!$A:$A,$B13,'EPA Export Aggregation'!$D:$D,$A$1)*IF($A13="CH4",About!$D$58,IF($A13="N2O",About!$D$59,1))</f>
        <v>7.9826826578299995E-2</v>
      </c>
      <c r="T13">
        <f>SUMIFS('EPA Export Aggregation'!W:W,'EPA Export Aggregation'!$A:$A,$B13,'EPA Export Aggregation'!$D:$D,$A$1)*IF($A13="CH4",About!$D$58,IF($A13="N2O",About!$D$59,1))</f>
        <v>7.3376410601299999E-2</v>
      </c>
      <c r="U13">
        <f>SUMIFS('EPA Export Aggregation'!X:X,'EPA Export Aggregation'!$A:$A,$B13,'EPA Export Aggregation'!$D:$D,$A$1)*IF($A13="CH4",About!$D$58,IF($A13="N2O",About!$D$59,1))</f>
        <v>6.2493036085600001E-2</v>
      </c>
      <c r="V13">
        <f>SUMIFS('EPA Export Aggregation'!Y:Y,'EPA Export Aggregation'!$A:$A,$B13,'EPA Export Aggregation'!$D:$D,$A$1)*IF($A13="CH4",About!$D$58,IF($A13="N2O",About!$D$59,1))</f>
        <v>8.0618191827199995E-2</v>
      </c>
      <c r="W13">
        <f>SUMIFS('EPA Export Aggregation'!Z:Z,'EPA Export Aggregation'!$A:$A,$B13,'EPA Export Aggregation'!$D:$D,$A$1)*IF($A13="CH4",About!$D$58,IF($A13="N2O",About!$D$59,1))</f>
        <v>9.8957787906999994E-2</v>
      </c>
      <c r="X13">
        <f>SUMIFS('EPA Export Aggregation'!AA:AA,'EPA Export Aggregation'!$A:$A,$B13,'EPA Export Aggregation'!$D:$D,$A$1)*IF($A13="CH4",About!$D$58,IF($A13="N2O",About!$D$59,1))</f>
        <v>9.0572159780300004E-2</v>
      </c>
      <c r="Y13">
        <f>SUMIFS('EPA Export Aggregation'!AB:AB,'EPA Export Aggregation'!$A:$A,$B13,'EPA Export Aggregation'!$D:$D,$A$1)*IF($A13="CH4",About!$D$58,IF($A13="N2O",About!$D$59,1))</f>
        <v>8.3022430202899997E-2</v>
      </c>
      <c r="Z13">
        <f>SUMIFS('EPA Export Aggregation'!AC:AC,'EPA Export Aggregation'!$A:$A,$B13,'EPA Export Aggregation'!$D:$D,$A$1)*IF($A13="CH4",About!$D$58,IF($A13="N2O",About!$D$59,1))</f>
        <v>0.100801520615</v>
      </c>
      <c r="AA13">
        <f>SUMIFS('EPA Export Aggregation'!AD:AD,'EPA Export Aggregation'!$A:$A,$B13,'EPA Export Aggregation'!$D:$D,$A$1)*IF($A13="CH4",About!$D$58,IF($A13="N2O",About!$D$59,1))</f>
        <v>0.1158898557522</v>
      </c>
      <c r="AB13">
        <f>SUMIFS('EPA Export Aggregation'!AE:AE,'EPA Export Aggregation'!$A:$A,$B13,'EPA Export Aggregation'!$D:$D,$A$1)*IF($A13="CH4",About!$D$58,IF($A13="N2O",About!$D$59,1))</f>
        <v>0.1114785435907</v>
      </c>
      <c r="AC13">
        <f>SUMIFS('EPA Export Aggregation'!AF:AF,'EPA Export Aggregation'!$A:$A,$B13,'EPA Export Aggregation'!$D:$D,$A$1)*IF($A13="CH4",About!$D$58,IF($A13="N2O",About!$D$59,1))</f>
        <v>9.8973046764600003E-2</v>
      </c>
      <c r="AD13">
        <f>SUMIFS('EPA Export Aggregation'!AG:AG,'EPA Export Aggregation'!$A:$A,$B13,'EPA Export Aggregation'!$D:$D,$A$1)*IF($A13="CH4",About!$D$58,IF($A13="N2O",About!$D$59,1))</f>
        <v>9.01526800075E-2</v>
      </c>
      <c r="AE13">
        <f>SUMIFS('EPA Export Aggregation'!AH:AH,'EPA Export Aggregation'!$A:$A,$B13,'EPA Export Aggregation'!$D:$D,$A$1)*IF($A13="CH4",About!$D$58,IF($A13="N2O",About!$D$59,1))</f>
        <v>6.7019514163400004E-2</v>
      </c>
      <c r="AF13">
        <f>SUMIFS('EPA Export Aggregation'!AI:AI,'EPA Export Aggregation'!$A:$A,$B13,'EPA Export Aggregation'!$D:$D,$A$1)*IF($A13="CH4",About!$D$58,IF($A13="N2O",About!$D$59,1))</f>
        <v>7.6655175585900001E-2</v>
      </c>
      <c r="AG13">
        <f>SUMIFS('EPA Export Aggregation'!AJ:AJ,'EPA Export Aggregation'!$A:$A,$B13,'EPA Export Aggregation'!$D:$D,$A$1)*IF($A13="CH4",About!$D$58,IF($A13="N2O",About!$D$59,1))</f>
        <v>7.5488481672700003E-2</v>
      </c>
      <c r="AH13">
        <f>SUMIFS('EPA Export Aggregation'!AK:AK,'EPA Export Aggregation'!$A:$A,$B13,'EPA Export Aggregation'!$D:$D,$A$1)*IF($A13="CH4",About!$D$58,IF($A13="N2O",About!$D$59,1))</f>
        <v>7.1707376339399997E-2</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2.1391704613700002E-2</v>
      </c>
      <c r="D16">
        <f>SUMIFS('EPA Export Aggregation'!G:G,'EPA Export Aggregation'!$A:$A,$B16,'EPA Export Aggregation'!$D:$D,$A$1)*IF($A16="CH4",About!$D$58,IF($A16="N2O",About!$D$59,1))</f>
        <v>2.16712417925E-2</v>
      </c>
      <c r="E16">
        <f>SUMIFS('EPA Export Aggregation'!H:H,'EPA Export Aggregation'!$A:$A,$B16,'EPA Export Aggregation'!$D:$D,$A$1)*IF($A16="CH4",About!$D$58,IF($A16="N2O",About!$D$59,1))</f>
        <v>2.1993751292099999E-2</v>
      </c>
      <c r="F16">
        <f>SUMIFS('EPA Export Aggregation'!I:I,'EPA Export Aggregation'!$A:$A,$B16,'EPA Export Aggregation'!$D:$D,$A$1)*IF($A16="CH4",About!$D$58,IF($A16="N2O",About!$D$59,1))</f>
        <v>2.2646653960399998E-2</v>
      </c>
      <c r="G16">
        <f>SUMIFS('EPA Export Aggregation'!J:J,'EPA Export Aggregation'!$A:$A,$B16,'EPA Export Aggregation'!$D:$D,$A$1)*IF($A16="CH4",About!$D$58,IF($A16="N2O",About!$D$59,1))</f>
        <v>2.3464463595300002E-2</v>
      </c>
      <c r="H16">
        <f>SUMIFS('EPA Export Aggregation'!K:K,'EPA Export Aggregation'!$A:$A,$B16,'EPA Export Aggregation'!$D:$D,$A$1)*IF($A16="CH4",About!$D$58,IF($A16="N2O",About!$D$59,1))</f>
        <v>2.4227312522099999E-2</v>
      </c>
      <c r="I16">
        <f>SUMIFS('EPA Export Aggregation'!L:L,'EPA Export Aggregation'!$A:$A,$B16,'EPA Export Aggregation'!$D:$D,$A$1)*IF($A16="CH4",About!$D$58,IF($A16="N2O",About!$D$59,1))</f>
        <v>2.4924307549700001E-2</v>
      </c>
      <c r="J16">
        <f>SUMIFS('EPA Export Aggregation'!M:M,'EPA Export Aggregation'!$A:$A,$B16,'EPA Export Aggregation'!$D:$D,$A$1)*IF($A16="CH4",About!$D$58,IF($A16="N2O",About!$D$59,1))</f>
        <v>2.5404156533700002E-2</v>
      </c>
      <c r="K16">
        <f>SUMIFS('EPA Export Aggregation'!N:N,'EPA Export Aggregation'!$A:$A,$B16,'EPA Export Aggregation'!$D:$D,$A$1)*IF($A16="CH4",About!$D$58,IF($A16="N2O",About!$D$59,1))</f>
        <v>2.58351627354E-2</v>
      </c>
      <c r="L16">
        <f>SUMIFS('EPA Export Aggregation'!O:O,'EPA Export Aggregation'!$A:$A,$B16,'EPA Export Aggregation'!$D:$D,$A$1)*IF($A16="CH4",About!$D$58,IF($A16="N2O",About!$D$59,1))</f>
        <v>2.6239102758299999E-2</v>
      </c>
      <c r="M16">
        <f>SUMIFS('EPA Export Aggregation'!P:P,'EPA Export Aggregation'!$A:$A,$B16,'EPA Export Aggregation'!$D:$D,$A$1)*IF($A16="CH4",About!$D$58,IF($A16="N2O",About!$D$59,1))</f>
        <v>2.6633308353299998E-2</v>
      </c>
      <c r="N16">
        <f>SUMIFS('EPA Export Aggregation'!Q:Q,'EPA Export Aggregation'!$A:$A,$B16,'EPA Export Aggregation'!$D:$D,$A$1)*IF($A16="CH4",About!$D$58,IF($A16="N2O",About!$D$59,1))</f>
        <v>1.6294135094699999E-2</v>
      </c>
      <c r="O16">
        <f>SUMIFS('EPA Export Aggregation'!R:R,'EPA Export Aggregation'!$A:$A,$B16,'EPA Export Aggregation'!$D:$D,$A$1)*IF($A16="CH4",About!$D$58,IF($A16="N2O",About!$D$59,1))</f>
        <v>1.9363736115900001E-2</v>
      </c>
      <c r="P16">
        <f>SUMIFS('EPA Export Aggregation'!S:S,'EPA Export Aggregation'!$A:$A,$B16,'EPA Export Aggregation'!$D:$D,$A$1)*IF($A16="CH4",About!$D$58,IF($A16="N2O",About!$D$59,1))</f>
        <v>2.55502176675E-2</v>
      </c>
      <c r="Q16">
        <f>SUMIFS('EPA Export Aggregation'!T:T,'EPA Export Aggregation'!$A:$A,$B16,'EPA Export Aggregation'!$D:$D,$A$1)*IF($A16="CH4",About!$D$58,IF($A16="N2O",About!$D$59,1))</f>
        <v>2.39656902321E-2</v>
      </c>
      <c r="R16">
        <f>SUMIFS('EPA Export Aggregation'!U:U,'EPA Export Aggregation'!$A:$A,$B16,'EPA Export Aggregation'!$D:$D,$A$1)*IF($A16="CH4",About!$D$58,IF($A16="N2O",About!$D$59,1))</f>
        <v>2.67828787067E-2</v>
      </c>
      <c r="S16">
        <f>SUMIFS('EPA Export Aggregation'!V:V,'EPA Export Aggregation'!$A:$A,$B16,'EPA Export Aggregation'!$D:$D,$A$1)*IF($A16="CH4",About!$D$58,IF($A16="N2O",About!$D$59,1))</f>
        <v>3.5032467897999998E-2</v>
      </c>
      <c r="T16">
        <f>SUMIFS('EPA Export Aggregation'!W:W,'EPA Export Aggregation'!$A:$A,$B16,'EPA Export Aggregation'!$D:$D,$A$1)*IF($A16="CH4",About!$D$58,IF($A16="N2O",About!$D$59,1))</f>
        <v>3.88099681465E-2</v>
      </c>
      <c r="U16">
        <f>SUMIFS('EPA Export Aggregation'!X:X,'EPA Export Aggregation'!$A:$A,$B16,'EPA Export Aggregation'!$D:$D,$A$1)*IF($A16="CH4",About!$D$58,IF($A16="N2O",About!$D$59,1))</f>
        <v>3.7358696283499998E-2</v>
      </c>
      <c r="V16">
        <f>SUMIFS('EPA Export Aggregation'!Y:Y,'EPA Export Aggregation'!$A:$A,$B16,'EPA Export Aggregation'!$D:$D,$A$1)*IF($A16="CH4",About!$D$58,IF($A16="N2O",About!$D$59,1))</f>
        <v>3.6618375654099998E-2</v>
      </c>
      <c r="W16">
        <f>SUMIFS('EPA Export Aggregation'!Z:Z,'EPA Export Aggregation'!$A:$A,$B16,'EPA Export Aggregation'!$D:$D,$A$1)*IF($A16="CH4",About!$D$58,IF($A16="N2O",About!$D$59,1))</f>
        <v>9.0461328214899994E-2</v>
      </c>
      <c r="X16">
        <f>SUMIFS('EPA Export Aggregation'!AA:AA,'EPA Export Aggregation'!$A:$A,$B16,'EPA Export Aggregation'!$D:$D,$A$1)*IF($A16="CH4",About!$D$58,IF($A16="N2O",About!$D$59,1))</f>
        <v>8.3735384093499995E-2</v>
      </c>
      <c r="Y16">
        <f>SUMIFS('EPA Export Aggregation'!AB:AB,'EPA Export Aggregation'!$A:$A,$B16,'EPA Export Aggregation'!$D:$D,$A$1)*IF($A16="CH4",About!$D$58,IF($A16="N2O",About!$D$59,1))</f>
        <v>8.2891125969699997E-2</v>
      </c>
      <c r="Z16">
        <f>SUMIFS('EPA Export Aggregation'!AC:AC,'EPA Export Aggregation'!$A:$A,$B16,'EPA Export Aggregation'!$D:$D,$A$1)*IF($A16="CH4",About!$D$58,IF($A16="N2O",About!$D$59,1))</f>
        <v>8.6812127377100007E-2</v>
      </c>
      <c r="AA16">
        <f>SUMIFS('EPA Export Aggregation'!AD:AD,'EPA Export Aggregation'!$A:$A,$B16,'EPA Export Aggregation'!$D:$D,$A$1)*IF($A16="CH4",About!$D$58,IF($A16="N2O",About!$D$59,1))</f>
        <v>9.3403870649000006E-2</v>
      </c>
      <c r="AB16">
        <f>SUMIFS('EPA Export Aggregation'!AE:AE,'EPA Export Aggregation'!$A:$A,$B16,'EPA Export Aggregation'!$D:$D,$A$1)*IF($A16="CH4",About!$D$58,IF($A16="N2O",About!$D$59,1))</f>
        <v>0.1039894273501</v>
      </c>
      <c r="AC16">
        <f>SUMIFS('EPA Export Aggregation'!AF:AF,'EPA Export Aggregation'!$A:$A,$B16,'EPA Export Aggregation'!$D:$D,$A$1)*IF($A16="CH4",About!$D$58,IF($A16="N2O",About!$D$59,1))</f>
        <v>9.8586628784200006E-2</v>
      </c>
      <c r="AD16">
        <f>SUMIFS('EPA Export Aggregation'!AG:AG,'EPA Export Aggregation'!$A:$A,$B16,'EPA Export Aggregation'!$D:$D,$A$1)*IF($A16="CH4",About!$D$58,IF($A16="N2O",About!$D$59,1))</f>
        <v>9.8168467658299993E-2</v>
      </c>
      <c r="AE16">
        <f>SUMIFS('EPA Export Aggregation'!AH:AH,'EPA Export Aggregation'!$A:$A,$B16,'EPA Export Aggregation'!$D:$D,$A$1)*IF($A16="CH4",About!$D$58,IF($A16="N2O",About!$D$59,1))</f>
        <v>8.9550668422099994E-2</v>
      </c>
      <c r="AF16">
        <f>SUMIFS('EPA Export Aggregation'!AI:AI,'EPA Export Aggregation'!$A:$A,$B16,'EPA Export Aggregation'!$D:$D,$A$1)*IF($A16="CH4",About!$D$58,IF($A16="N2O",About!$D$59,1))</f>
        <v>0.10699427781650001</v>
      </c>
      <c r="AG16">
        <f>SUMIFS('EPA Export Aggregation'!AJ:AJ,'EPA Export Aggregation'!$A:$A,$B16,'EPA Export Aggregation'!$D:$D,$A$1)*IF($A16="CH4",About!$D$58,IF($A16="N2O",About!$D$59,1))</f>
        <v>0.10644154452680001</v>
      </c>
      <c r="AH16">
        <f>SUMIFS('EPA Export Aggregation'!AK:AK,'EPA Export Aggregation'!$A:$A,$B16,'EPA Export Aggregation'!$D:$D,$A$1)*IF($A16="CH4",About!$D$58,IF($A16="N2O",About!$D$59,1))</f>
        <v>0.1082133166473</v>
      </c>
    </row>
    <row r="17" spans="1:34" x14ac:dyDescent="0.4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1.1960755958799999E-2</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0.26675358295099999</v>
      </c>
      <c r="D20">
        <f>SUMIFS('EPA Export Aggregation'!G:G,'EPA Export Aggregation'!$A:$A,$B20,'EPA Export Aggregation'!$D:$D,$A$1)*IF($A20="CH4",About!$D$58,IF($A20="N2O",About!$D$59,1))</f>
        <v>0.24256304836629999</v>
      </c>
      <c r="E20">
        <f>SUMIFS('EPA Export Aggregation'!H:H,'EPA Export Aggregation'!$A:$A,$B20,'EPA Export Aggregation'!$D:$D,$A$1)*IF($A20="CH4",About!$D$58,IF($A20="N2O",About!$D$59,1))</f>
        <v>0.2475302304665</v>
      </c>
      <c r="F20">
        <f>SUMIFS('EPA Export Aggregation'!I:I,'EPA Export Aggregation'!$A:$A,$B20,'EPA Export Aggregation'!$D:$D,$A$1)*IF($A20="CH4",About!$D$58,IF($A20="N2O",About!$D$59,1))</f>
        <v>0.2386701719164</v>
      </c>
      <c r="G20">
        <f>SUMIFS('EPA Export Aggregation'!J:J,'EPA Export Aggregation'!$A:$A,$B20,'EPA Export Aggregation'!$D:$D,$A$1)*IF($A20="CH4",About!$D$58,IF($A20="N2O",About!$D$59,1))</f>
        <v>0.24046204212239999</v>
      </c>
      <c r="H20">
        <f>SUMIFS('EPA Export Aggregation'!K:K,'EPA Export Aggregation'!$A:$A,$B20,'EPA Export Aggregation'!$D:$D,$A$1)*IF($A20="CH4",About!$D$58,IF($A20="N2O",About!$D$59,1))</f>
        <v>0.25072934165060001</v>
      </c>
      <c r="I20">
        <f>SUMIFS('EPA Export Aggregation'!L:L,'EPA Export Aggregation'!$A:$A,$B20,'EPA Export Aggregation'!$D:$D,$A$1)*IF($A20="CH4",About!$D$58,IF($A20="N2O",About!$D$59,1))</f>
        <v>0.2475721619813</v>
      </c>
      <c r="J20">
        <f>SUMIFS('EPA Export Aggregation'!M:M,'EPA Export Aggregation'!$A:$A,$B20,'EPA Export Aggregation'!$D:$D,$A$1)*IF($A20="CH4",About!$D$58,IF($A20="N2O",About!$D$59,1))</f>
        <v>0.2524486857271</v>
      </c>
      <c r="K20">
        <f>SUMIFS('EPA Export Aggregation'!N:N,'EPA Export Aggregation'!$A:$A,$B20,'EPA Export Aggregation'!$D:$D,$A$1)*IF($A20="CH4",About!$D$58,IF($A20="N2O",About!$D$59,1))</f>
        <v>0.1986343843666</v>
      </c>
      <c r="L20">
        <f>SUMIFS('EPA Export Aggregation'!O:O,'EPA Export Aggregation'!$A:$A,$B20,'EPA Export Aggregation'!$D:$D,$A$1)*IF($A20="CH4",About!$D$58,IF($A20="N2O",About!$D$59,1))</f>
        <v>0.1541565146643</v>
      </c>
      <c r="M20">
        <f>SUMIFS('EPA Export Aggregation'!P:P,'EPA Export Aggregation'!$A:$A,$B20,'EPA Export Aggregation'!$D:$D,$A$1)*IF($A20="CH4",About!$D$58,IF($A20="N2O",About!$D$59,1))</f>
        <v>0.1582958514674</v>
      </c>
      <c r="N20">
        <f>SUMIFS('EPA Export Aggregation'!Q:Q,'EPA Export Aggregation'!$A:$A,$B20,'EPA Export Aggregation'!$D:$D,$A$1)*IF($A20="CH4",About!$D$58,IF($A20="N2O",About!$D$59,1))</f>
        <v>0.1070919672454</v>
      </c>
      <c r="O20">
        <f>SUMIFS('EPA Export Aggregation'!R:R,'EPA Export Aggregation'!$A:$A,$B20,'EPA Export Aggregation'!$D:$D,$A$1)*IF($A20="CH4",About!$D$58,IF($A20="N2O",About!$D$59,1))</f>
        <v>6.7614962308500004E-2</v>
      </c>
      <c r="P20">
        <f>SUMIFS('EPA Export Aggregation'!S:S,'EPA Export Aggregation'!$A:$A,$B20,'EPA Export Aggregation'!$D:$D,$A$1)*IF($A20="CH4",About!$D$58,IF($A20="N2O",About!$D$59,1))</f>
        <v>7.22269127979E-2</v>
      </c>
      <c r="Q20">
        <f>SUMIFS('EPA Export Aggregation'!T:T,'EPA Export Aggregation'!$A:$A,$B20,'EPA Export Aggregation'!$D:$D,$A$1)*IF($A20="CH4",About!$D$58,IF($A20="N2O",About!$D$59,1))</f>
        <v>7.8367504844299996E-2</v>
      </c>
      <c r="R20">
        <f>SUMIFS('EPA Export Aggregation'!U:U,'EPA Export Aggregation'!$A:$A,$B20,'EPA Export Aggregation'!$D:$D,$A$1)*IF($A20="CH4",About!$D$58,IF($A20="N2O",About!$D$59,1))</f>
        <v>7.3479517857400006E-2</v>
      </c>
      <c r="S20">
        <f>SUMIFS('EPA Export Aggregation'!V:V,'EPA Export Aggregation'!$A:$A,$B20,'EPA Export Aggregation'!$D:$D,$A$1)*IF($A20="CH4",About!$D$58,IF($A20="N2O",About!$D$59,1))</f>
        <v>8.9732201126E-2</v>
      </c>
      <c r="T20">
        <f>SUMIFS('EPA Export Aggregation'!W:W,'EPA Export Aggregation'!$A:$A,$B20,'EPA Export Aggregation'!$D:$D,$A$1)*IF($A20="CH4",About!$D$58,IF($A20="N2O",About!$D$59,1))</f>
        <v>0.10191698833359999</v>
      </c>
      <c r="U20">
        <f>SUMIFS('EPA Export Aggregation'!X:X,'EPA Export Aggregation'!$A:$A,$B20,'EPA Export Aggregation'!$D:$D,$A$1)*IF($A20="CH4",About!$D$58,IF($A20="N2O",About!$D$59,1))</f>
        <v>9.90178575166E-2</v>
      </c>
      <c r="V20">
        <f>SUMIFS('EPA Export Aggregation'!Y:Y,'EPA Export Aggregation'!$A:$A,$B20,'EPA Export Aggregation'!$D:$D,$A$1)*IF($A20="CH4",About!$D$58,IF($A20="N2O",About!$D$59,1))</f>
        <v>7.0324467662500001E-2</v>
      </c>
      <c r="W20">
        <f>SUMIFS('EPA Export Aggregation'!Z:Z,'EPA Export Aggregation'!$A:$A,$B20,'EPA Export Aggregation'!$D:$D,$A$1)*IF($A20="CH4",About!$D$58,IF($A20="N2O",About!$D$59,1))</f>
        <v>3.1789520502199999E-2</v>
      </c>
      <c r="X20">
        <f>SUMIFS('EPA Export Aggregation'!AA:AA,'EPA Export Aggregation'!$A:$A,$B20,'EPA Export Aggregation'!$D:$D,$A$1)*IF($A20="CH4",About!$D$58,IF($A20="N2O",About!$D$59,1))</f>
        <v>2.7113245110899999E-2</v>
      </c>
      <c r="Y20">
        <f>SUMIFS('EPA Export Aggregation'!AB:AB,'EPA Export Aggregation'!$A:$A,$B20,'EPA Export Aggregation'!$D:$D,$A$1)*IF($A20="CH4",About!$D$58,IF($A20="N2O",About!$D$59,1))</f>
        <v>4.4994346923999999E-2</v>
      </c>
      <c r="Z20">
        <f>SUMIFS('EPA Export Aggregation'!AC:AC,'EPA Export Aggregation'!$A:$A,$B20,'EPA Export Aggregation'!$D:$D,$A$1)*IF($A20="CH4",About!$D$58,IF($A20="N2O",About!$D$59,1))</f>
        <v>4.6497360669299999E-2</v>
      </c>
      <c r="AA20">
        <f>SUMIFS('EPA Export Aggregation'!AD:AD,'EPA Export Aggregation'!$A:$A,$B20,'EPA Export Aggregation'!$D:$D,$A$1)*IF($A20="CH4",About!$D$58,IF($A20="N2O",About!$D$59,1))</f>
        <v>4.0404270385800002E-2</v>
      </c>
      <c r="AB20">
        <f>SUMIFS('EPA Export Aggregation'!AE:AE,'EPA Export Aggregation'!$A:$A,$B20,'EPA Export Aggregation'!$D:$D,$A$1)*IF($A20="CH4",About!$D$58,IF($A20="N2O",About!$D$59,1))</f>
        <v>3.4910322589299998E-2</v>
      </c>
      <c r="AC20">
        <f>SUMIFS('EPA Export Aggregation'!AF:AF,'EPA Export Aggregation'!$A:$A,$B20,'EPA Export Aggregation'!$D:$D,$A$1)*IF($A20="CH4",About!$D$58,IF($A20="N2O",About!$D$59,1))</f>
        <v>5.64334132165E-2</v>
      </c>
      <c r="AD20">
        <f>SUMIFS('EPA Export Aggregation'!AG:AG,'EPA Export Aggregation'!$A:$A,$B20,'EPA Export Aggregation'!$D:$D,$A$1)*IF($A20="CH4",About!$D$58,IF($A20="N2O",About!$D$59,1))</f>
        <v>4.4820467448900003E-2</v>
      </c>
      <c r="AE20">
        <f>SUMIFS('EPA Export Aggregation'!AH:AH,'EPA Export Aggregation'!$A:$A,$B20,'EPA Export Aggregation'!$D:$D,$A$1)*IF($A20="CH4",About!$D$58,IF($A20="N2O",About!$D$59,1))</f>
        <v>3.4605744805300001E-2</v>
      </c>
      <c r="AF20">
        <f>SUMIFS('EPA Export Aggregation'!AI:AI,'EPA Export Aggregation'!$A:$A,$B20,'EPA Export Aggregation'!$D:$D,$A$1)*IF($A20="CH4",About!$D$58,IF($A20="N2O",About!$D$59,1))</f>
        <v>3.52726872054E-2</v>
      </c>
      <c r="AG20">
        <f>SUMIFS('EPA Export Aggregation'!AJ:AJ,'EPA Export Aggregation'!$A:$A,$B20,'EPA Export Aggregation'!$D:$D,$A$1)*IF($A20="CH4",About!$D$58,IF($A20="N2O",About!$D$59,1))</f>
        <v>2.5701965700199999E-2</v>
      </c>
      <c r="AH20">
        <f>SUMIFS('EPA Export Aggregation'!AK:AK,'EPA Export Aggregation'!$A:$A,$B20,'EPA Export Aggregation'!$D:$D,$A$1)*IF($A20="CH4",About!$D$58,IF($A20="N2O",About!$D$59,1))</f>
        <v>2.3301714719199999E-2</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5.4998411634800001E-2</v>
      </c>
      <c r="D23">
        <f>SUMIFS('EPA Export Aggregation'!G:G,'EPA Export Aggregation'!$A:$A,$B23,'EPA Export Aggregation'!$D:$D,$A$1)*IF($A23="CH4",About!$D$58,IF($A23="N2O",About!$D$59,1))</f>
        <v>5.1637189451000001E-2</v>
      </c>
      <c r="E23">
        <f>SUMIFS('EPA Export Aggregation'!H:H,'EPA Export Aggregation'!$A:$A,$B23,'EPA Export Aggregation'!$D:$D,$A$1)*IF($A23="CH4",About!$D$58,IF($A23="N2O",About!$D$59,1))</f>
        <v>5.80782789068E-2</v>
      </c>
      <c r="F23">
        <f>SUMIFS('EPA Export Aggregation'!I:I,'EPA Export Aggregation'!$A:$A,$B23,'EPA Export Aggregation'!$D:$D,$A$1)*IF($A23="CH4",About!$D$58,IF($A23="N2O",About!$D$59,1))</f>
        <v>7.0385680404599998E-2</v>
      </c>
      <c r="G23">
        <f>SUMIFS('EPA Export Aggregation'!J:J,'EPA Export Aggregation'!$A:$A,$B23,'EPA Export Aggregation'!$D:$D,$A$1)*IF($A23="CH4",About!$D$58,IF($A23="N2O",About!$D$59,1))</f>
        <v>6.7831981856199999E-2</v>
      </c>
      <c r="H23">
        <f>SUMIFS('EPA Export Aggregation'!K:K,'EPA Export Aggregation'!$A:$A,$B23,'EPA Export Aggregation'!$D:$D,$A$1)*IF($A23="CH4",About!$D$58,IF($A23="N2O",About!$D$59,1))</f>
        <v>6.9768880675700001E-2</v>
      </c>
      <c r="I23">
        <f>SUMIFS('EPA Export Aggregation'!L:L,'EPA Export Aggregation'!$A:$A,$B23,'EPA Export Aggregation'!$D:$D,$A$1)*IF($A23="CH4",About!$D$58,IF($A23="N2O",About!$D$59,1))</f>
        <v>6.4736941719099994E-2</v>
      </c>
      <c r="J23">
        <f>SUMIFS('EPA Export Aggregation'!M:M,'EPA Export Aggregation'!$A:$A,$B23,'EPA Export Aggregation'!$D:$D,$A$1)*IF($A23="CH4",About!$D$58,IF($A23="N2O",About!$D$59,1))</f>
        <v>6.7290811072399995E-2</v>
      </c>
      <c r="K23">
        <f>SUMIFS('EPA Export Aggregation'!N:N,'EPA Export Aggregation'!$A:$A,$B23,'EPA Export Aggregation'!$D:$D,$A$1)*IF($A23="CH4",About!$D$58,IF($A23="N2O",About!$D$59,1))</f>
        <v>8.4485697726799994E-2</v>
      </c>
      <c r="L23">
        <f>SUMIFS('EPA Export Aggregation'!O:O,'EPA Export Aggregation'!$A:$A,$B23,'EPA Export Aggregation'!$D:$D,$A$1)*IF($A23="CH4",About!$D$58,IF($A23="N2O",About!$D$59,1))</f>
        <v>8.2488106199999994E-2</v>
      </c>
      <c r="M23">
        <f>SUMIFS('EPA Export Aggregation'!P:P,'EPA Export Aggregation'!$A:$A,$B23,'EPA Export Aggregation'!$D:$D,$A$1)*IF($A23="CH4",About!$D$58,IF($A23="N2O",About!$D$59,1))</f>
        <v>7.6240450311800004E-2</v>
      </c>
      <c r="N23">
        <f>SUMIFS('EPA Export Aggregation'!Q:Q,'EPA Export Aggregation'!$A:$A,$B23,'EPA Export Aggregation'!$D:$D,$A$1)*IF($A23="CH4",About!$D$58,IF($A23="N2O",About!$D$59,1))</f>
        <v>7.4254110077599994E-2</v>
      </c>
      <c r="O23">
        <f>SUMIFS('EPA Export Aggregation'!R:R,'EPA Export Aggregation'!$A:$A,$B23,'EPA Export Aggregation'!$D:$D,$A$1)*IF($A23="CH4",About!$D$58,IF($A23="N2O",About!$D$59,1))</f>
        <v>6.8414071306399996E-2</v>
      </c>
      <c r="P23">
        <f>SUMIFS('EPA Export Aggregation'!S:S,'EPA Export Aggregation'!$A:$A,$B23,'EPA Export Aggregation'!$D:$D,$A$1)*IF($A23="CH4",About!$D$58,IF($A23="N2O",About!$D$59,1))</f>
        <v>6.6606700125199994E-2</v>
      </c>
      <c r="Q23">
        <f>SUMIFS('EPA Export Aggregation'!T:T,'EPA Export Aggregation'!$A:$A,$B23,'EPA Export Aggregation'!$D:$D,$A$1)*IF($A23="CH4",About!$D$58,IF($A23="N2O",About!$D$59,1))</f>
        <v>6.9898213255899996E-2</v>
      </c>
      <c r="R23">
        <f>SUMIFS('EPA Export Aggregation'!U:U,'EPA Export Aggregation'!$A:$A,$B23,'EPA Export Aggregation'!$D:$D,$A$1)*IF($A23="CH4",About!$D$58,IF($A23="N2O",About!$D$59,1))</f>
        <v>7.1163235048500001E-2</v>
      </c>
      <c r="S23">
        <f>SUMIFS('EPA Export Aggregation'!V:V,'EPA Export Aggregation'!$A:$A,$B23,'EPA Export Aggregation'!$D:$D,$A$1)*IF($A23="CH4",About!$D$58,IF($A23="N2O",About!$D$59,1))</f>
        <v>7.0121888919399994E-2</v>
      </c>
      <c r="T23">
        <f>SUMIFS('EPA Export Aggregation'!W:W,'EPA Export Aggregation'!$A:$A,$B23,'EPA Export Aggregation'!$D:$D,$A$1)*IF($A23="CH4",About!$D$58,IF($A23="N2O",About!$D$59,1))</f>
        <v>9.9836869283599999E-2</v>
      </c>
      <c r="U23">
        <f>SUMIFS('EPA Export Aggregation'!X:X,'EPA Export Aggregation'!$A:$A,$B23,'EPA Export Aggregation'!$D:$D,$A$1)*IF($A23="CH4",About!$D$58,IF($A23="N2O",About!$D$59,1))</f>
        <v>8.2819657575399996E-2</v>
      </c>
      <c r="V23">
        <f>SUMIFS('EPA Export Aggregation'!Y:Y,'EPA Export Aggregation'!$A:$A,$B23,'EPA Export Aggregation'!$D:$D,$A$1)*IF($A23="CH4",About!$D$58,IF($A23="N2O",About!$D$59,1))</f>
        <v>6.9921056349999997E-2</v>
      </c>
      <c r="W23">
        <f>SUMIFS('EPA Export Aggregation'!Z:Z,'EPA Export Aggregation'!$A:$A,$B23,'EPA Export Aggregation'!$D:$D,$A$1)*IF($A23="CH4",About!$D$58,IF($A23="N2O",About!$D$59,1))</f>
        <v>9.6694100324900001E-2</v>
      </c>
      <c r="X23">
        <f>SUMIFS('EPA Export Aggregation'!AA:AA,'EPA Export Aggregation'!$A:$A,$B23,'EPA Export Aggregation'!$D:$D,$A$1)*IF($A23="CH4",About!$D$58,IF($A23="N2O",About!$D$59,1))</f>
        <v>0.1044539666555</v>
      </c>
      <c r="Y23">
        <f>SUMIFS('EPA Export Aggregation'!AB:AB,'EPA Export Aggregation'!$A:$A,$B23,'EPA Export Aggregation'!$D:$D,$A$1)*IF($A23="CH4",About!$D$58,IF($A23="N2O",About!$D$59,1))</f>
        <v>9.9403020153399996E-2</v>
      </c>
      <c r="Z23">
        <f>SUMIFS('EPA Export Aggregation'!AC:AC,'EPA Export Aggregation'!$A:$A,$B23,'EPA Export Aggregation'!$D:$D,$A$1)*IF($A23="CH4",About!$D$58,IF($A23="N2O",About!$D$59,1))</f>
        <v>9.4459958022700005E-2</v>
      </c>
      <c r="AA23">
        <f>SUMIFS('EPA Export Aggregation'!AD:AD,'EPA Export Aggregation'!$A:$A,$B23,'EPA Export Aggregation'!$D:$D,$A$1)*IF($A23="CH4",About!$D$58,IF($A23="N2O",About!$D$59,1))</f>
        <v>3.7785863136700001E-2</v>
      </c>
      <c r="AB23">
        <f>SUMIFS('EPA Export Aggregation'!AE:AE,'EPA Export Aggregation'!$A:$A,$B23,'EPA Export Aggregation'!$D:$D,$A$1)*IF($A23="CH4",About!$D$58,IF($A23="N2O",About!$D$59,1))</f>
        <v>9.7390700453799994E-2</v>
      </c>
      <c r="AC23">
        <f>SUMIFS('EPA Export Aggregation'!AF:AF,'EPA Export Aggregation'!$A:$A,$B23,'EPA Export Aggregation'!$D:$D,$A$1)*IF($A23="CH4",About!$D$58,IF($A23="N2O",About!$D$59,1))</f>
        <v>0.1123800590112</v>
      </c>
      <c r="AD23">
        <f>SUMIFS('EPA Export Aggregation'!AG:AG,'EPA Export Aggregation'!$A:$A,$B23,'EPA Export Aggregation'!$D:$D,$A$1)*IF($A23="CH4",About!$D$58,IF($A23="N2O",About!$D$59,1))</f>
        <v>0.1106207287243</v>
      </c>
      <c r="AE23">
        <f>SUMIFS('EPA Export Aggregation'!AH:AH,'EPA Export Aggregation'!$A:$A,$B23,'EPA Export Aggregation'!$D:$D,$A$1)*IF($A23="CH4",About!$D$58,IF($A23="N2O",About!$D$59,1))</f>
        <v>0.13249582238509999</v>
      </c>
      <c r="AF23">
        <f>SUMIFS('EPA Export Aggregation'!AI:AI,'EPA Export Aggregation'!$A:$A,$B23,'EPA Export Aggregation'!$D:$D,$A$1)*IF($A23="CH4",About!$D$58,IF($A23="N2O",About!$D$59,1))</f>
        <v>0.13520020295410001</v>
      </c>
      <c r="AG23">
        <f>SUMIFS('EPA Export Aggregation'!AJ:AJ,'EPA Export Aggregation'!$A:$A,$B23,'EPA Export Aggregation'!$D:$D,$A$1)*IF($A23="CH4",About!$D$58,IF($A23="N2O",About!$D$59,1))</f>
        <v>0.12452323011459999</v>
      </c>
      <c r="AH23">
        <f>SUMIFS('EPA Export Aggregation'!AK:AK,'EPA Export Aggregation'!$A:$A,$B23,'EPA Export Aggregation'!$D:$D,$A$1)*IF($A23="CH4",About!$D$58,IF($A23="N2O",About!$D$59,1))</f>
        <v>0.10819711028579999</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6.771954375E-4</v>
      </c>
      <c r="D26">
        <f>SUMIFS('EPA Export Aggregation'!G:G,'EPA Export Aggregation'!$A:$A,$B26,'EPA Export Aggregation'!$D:$D,$A$1)*IF($A26="CH4",About!$D$58,IF($A26="N2O",About!$D$59,1))</f>
        <v>5.038034553E-4</v>
      </c>
      <c r="E26">
        <f>SUMIFS('EPA Export Aggregation'!H:H,'EPA Export Aggregation'!$A:$A,$B26,'EPA Export Aggregation'!$D:$D,$A$1)*IF($A26="CH4",About!$D$58,IF($A26="N2O",About!$D$59,1))</f>
        <v>6.1522942710000002E-4</v>
      </c>
      <c r="F26">
        <f>SUMIFS('EPA Export Aggregation'!I:I,'EPA Export Aggregation'!$A:$A,$B26,'EPA Export Aggregation'!$D:$D,$A$1)*IF($A26="CH4",About!$D$58,IF($A26="N2O",About!$D$59,1))</f>
        <v>6.8392859259999998E-4</v>
      </c>
      <c r="G26">
        <f>SUMIFS('EPA Export Aggregation'!J:J,'EPA Export Aggregation'!$A:$A,$B26,'EPA Export Aggregation'!$D:$D,$A$1)*IF($A26="CH4",About!$D$58,IF($A26="N2O",About!$D$59,1))</f>
        <v>7.1551895600000003E-4</v>
      </c>
      <c r="H26">
        <f>SUMIFS('EPA Export Aggregation'!K:K,'EPA Export Aggregation'!$A:$A,$B26,'EPA Export Aggregation'!$D:$D,$A$1)*IF($A26="CH4",About!$D$58,IF($A26="N2O",About!$D$59,1))</f>
        <v>9.6971732489999996E-4</v>
      </c>
      <c r="I26">
        <f>SUMIFS('EPA Export Aggregation'!L:L,'EPA Export Aggregation'!$A:$A,$B26,'EPA Export Aggregation'!$D:$D,$A$1)*IF($A26="CH4",About!$D$58,IF($A26="N2O",About!$D$59,1))</f>
        <v>1.0845415688E-3</v>
      </c>
      <c r="J26">
        <f>SUMIFS('EPA Export Aggregation'!M:M,'EPA Export Aggregation'!$A:$A,$B26,'EPA Export Aggregation'!$D:$D,$A$1)*IF($A26="CH4",About!$D$58,IF($A26="N2O",About!$D$59,1))</f>
        <v>1.3483414809E-3</v>
      </c>
      <c r="K26">
        <f>SUMIFS('EPA Export Aggregation'!N:N,'EPA Export Aggregation'!$A:$A,$B26,'EPA Export Aggregation'!$D:$D,$A$1)*IF($A26="CH4",About!$D$58,IF($A26="N2O",About!$D$59,1))</f>
        <v>1.5335020280999999E-3</v>
      </c>
      <c r="L26">
        <f>SUMIFS('EPA Export Aggregation'!O:O,'EPA Export Aggregation'!$A:$A,$B26,'EPA Export Aggregation'!$D:$D,$A$1)*IF($A26="CH4",About!$D$58,IF($A26="N2O",About!$D$59,1))</f>
        <v>9.9645605770000011E-4</v>
      </c>
      <c r="M26">
        <f>SUMIFS('EPA Export Aggregation'!P:P,'EPA Export Aggregation'!$A:$A,$B26,'EPA Export Aggregation'!$D:$D,$A$1)*IF($A26="CH4",About!$D$58,IF($A26="N2O",About!$D$59,1))</f>
        <v>1.0908600155999999E-3</v>
      </c>
      <c r="N26">
        <f>SUMIFS('EPA Export Aggregation'!Q:Q,'EPA Export Aggregation'!$A:$A,$B26,'EPA Export Aggregation'!$D:$D,$A$1)*IF($A26="CH4",About!$D$58,IF($A26="N2O",About!$D$59,1))</f>
        <v>7.912062014E-4</v>
      </c>
      <c r="O26">
        <f>SUMIFS('EPA Export Aggregation'!R:R,'EPA Export Aggregation'!$A:$A,$B26,'EPA Export Aggregation'!$D:$D,$A$1)*IF($A26="CH4",About!$D$58,IF($A26="N2O",About!$D$59,1))</f>
        <v>9.2383356940000001E-4</v>
      </c>
      <c r="P26">
        <f>SUMIFS('EPA Export Aggregation'!S:S,'EPA Export Aggregation'!$A:$A,$B26,'EPA Export Aggregation'!$D:$D,$A$1)*IF($A26="CH4",About!$D$58,IF($A26="N2O",About!$D$59,1))</f>
        <v>9.7155932849999997E-4</v>
      </c>
      <c r="Q26">
        <f>SUMIFS('EPA Export Aggregation'!T:T,'EPA Export Aggregation'!$A:$A,$B26,'EPA Export Aggregation'!$D:$D,$A$1)*IF($A26="CH4",About!$D$58,IF($A26="N2O",About!$D$59,1))</f>
        <v>1.1692778436E-3</v>
      </c>
      <c r="R26">
        <f>SUMIFS('EPA Export Aggregation'!U:U,'EPA Export Aggregation'!$A:$A,$B26,'EPA Export Aggregation'!$D:$D,$A$1)*IF($A26="CH4",About!$D$58,IF($A26="N2O",About!$D$59,1))</f>
        <v>1.1232608576E-3</v>
      </c>
      <c r="S26">
        <f>SUMIFS('EPA Export Aggregation'!V:V,'EPA Export Aggregation'!$A:$A,$B26,'EPA Export Aggregation'!$D:$D,$A$1)*IF($A26="CH4",About!$D$58,IF($A26="N2O",About!$D$59,1))</f>
        <v>1.0252939493E-3</v>
      </c>
      <c r="T26">
        <f>SUMIFS('EPA Export Aggregation'!W:W,'EPA Export Aggregation'!$A:$A,$B26,'EPA Export Aggregation'!$D:$D,$A$1)*IF($A26="CH4",About!$D$58,IF($A26="N2O",About!$D$59,1))</f>
        <v>9.2187937619999999E-4</v>
      </c>
      <c r="U26">
        <f>SUMIFS('EPA Export Aggregation'!X:X,'EPA Export Aggregation'!$A:$A,$B26,'EPA Export Aggregation'!$D:$D,$A$1)*IF($A26="CH4",About!$D$58,IF($A26="N2O",About!$D$59,1))</f>
        <v>7.431640709E-4</v>
      </c>
      <c r="V26">
        <f>SUMIFS('EPA Export Aggregation'!Y:Y,'EPA Export Aggregation'!$A:$A,$B26,'EPA Export Aggregation'!$D:$D,$A$1)*IF($A26="CH4",About!$D$58,IF($A26="N2O",About!$D$59,1))</f>
        <v>4.7278344520000002E-4</v>
      </c>
      <c r="W26">
        <f>SUMIFS('EPA Export Aggregation'!Z:Z,'EPA Export Aggregation'!$A:$A,$B26,'EPA Export Aggregation'!$D:$D,$A$1)*IF($A26="CH4",About!$D$58,IF($A26="N2O",About!$D$59,1))</f>
        <v>7.9216870830000003E-4</v>
      </c>
      <c r="X26">
        <f>SUMIFS('EPA Export Aggregation'!AA:AA,'EPA Export Aggregation'!$A:$A,$B26,'EPA Export Aggregation'!$D:$D,$A$1)*IF($A26="CH4",About!$D$58,IF($A26="N2O",About!$D$59,1))</f>
        <v>6.9788632680000003E-4</v>
      </c>
      <c r="Y26">
        <f>SUMIFS('EPA Export Aggregation'!AB:AB,'EPA Export Aggregation'!$A:$A,$B26,'EPA Export Aggregation'!$D:$D,$A$1)*IF($A26="CH4",About!$D$58,IF($A26="N2O",About!$D$59,1))</f>
        <v>5.8358949259999999E-4</v>
      </c>
      <c r="Z26">
        <f>SUMIFS('EPA Export Aggregation'!AC:AC,'EPA Export Aggregation'!$A:$A,$B26,'EPA Export Aggregation'!$D:$D,$A$1)*IF($A26="CH4",About!$D$58,IF($A26="N2O",About!$D$59,1))</f>
        <v>6.8182350939999996E-4</v>
      </c>
      <c r="AA26">
        <f>SUMIFS('EPA Export Aggregation'!AD:AD,'EPA Export Aggregation'!$A:$A,$B26,'EPA Export Aggregation'!$D:$D,$A$1)*IF($A26="CH4",About!$D$58,IF($A26="N2O",About!$D$59,1))</f>
        <v>7.1273818759999997E-4</v>
      </c>
      <c r="AB26">
        <f>SUMIFS('EPA Export Aggregation'!AE:AE,'EPA Export Aggregation'!$A:$A,$B26,'EPA Export Aggregation'!$D:$D,$A$1)*IF($A26="CH4",About!$D$58,IF($A26="N2O",About!$D$59,1))</f>
        <v>7.7462471689999999E-4</v>
      </c>
      <c r="AC26">
        <f>SUMIFS('EPA Export Aggregation'!AF:AF,'EPA Export Aggregation'!$A:$A,$B26,'EPA Export Aggregation'!$D:$D,$A$1)*IF($A26="CH4",About!$D$58,IF($A26="N2O",About!$D$59,1))</f>
        <v>7.1514691570000004E-4</v>
      </c>
      <c r="AD26">
        <f>SUMIFS('EPA Export Aggregation'!AG:AG,'EPA Export Aggregation'!$A:$A,$B26,'EPA Export Aggregation'!$D:$D,$A$1)*IF($A26="CH4",About!$D$58,IF($A26="N2O",About!$D$59,1))</f>
        <v>8.2114413459999998E-4</v>
      </c>
      <c r="AE26">
        <f>SUMIFS('EPA Export Aggregation'!AH:AH,'EPA Export Aggregation'!$A:$A,$B26,'EPA Export Aggregation'!$D:$D,$A$1)*IF($A26="CH4",About!$D$58,IF($A26="N2O",About!$D$59,1))</f>
        <v>8.4469089189999997E-4</v>
      </c>
      <c r="AF26">
        <f>SUMIFS('EPA Export Aggregation'!AI:AI,'EPA Export Aggregation'!$A:$A,$B26,'EPA Export Aggregation'!$D:$D,$A$1)*IF($A26="CH4",About!$D$58,IF($A26="N2O",About!$D$59,1))</f>
        <v>7.6271692739999998E-4</v>
      </c>
      <c r="AG26">
        <f>SUMIFS('EPA Export Aggregation'!AJ:AJ,'EPA Export Aggregation'!$A:$A,$B26,'EPA Export Aggregation'!$D:$D,$A$1)*IF($A26="CH4",About!$D$58,IF($A26="N2O",About!$D$59,1))</f>
        <v>5.6209421970000002E-4</v>
      </c>
      <c r="AH26">
        <f>SUMIFS('EPA Export Aggregation'!AK:AK,'EPA Export Aggregation'!$A:$A,$B26,'EPA Export Aggregation'!$D:$D,$A$1)*IF($A26="CH4",About!$D$58,IF($A26="N2O",About!$D$59,1))</f>
        <v>7.2542684800000002E-4</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2.1978808092000001E-3</v>
      </c>
      <c r="D29">
        <f>SUMIFS('EPA Export Aggregation'!G:G,'EPA Export Aggregation'!$A:$A,$B29,'EPA Export Aggregation'!$D:$D,$A$1)*IF($A29="CH4",About!$D$58,IF($A29="N2O",About!$D$59,1))</f>
        <v>2.2876502446999999E-3</v>
      </c>
      <c r="E29">
        <f>SUMIFS('EPA Export Aggregation'!H:H,'EPA Export Aggregation'!$A:$A,$B29,'EPA Export Aggregation'!$D:$D,$A$1)*IF($A29="CH4",About!$D$58,IF($A29="N2O",About!$D$59,1))</f>
        <v>2.3141202666000001E-3</v>
      </c>
      <c r="F29">
        <f>SUMIFS('EPA Export Aggregation'!I:I,'EPA Export Aggregation'!$A:$A,$B29,'EPA Export Aggregation'!$D:$D,$A$1)*IF($A29="CH4",About!$D$58,IF($A29="N2O",About!$D$59,1))</f>
        <v>2.3521686513E-3</v>
      </c>
      <c r="G29">
        <f>SUMIFS('EPA Export Aggregation'!J:J,'EPA Export Aggregation'!$A:$A,$B29,'EPA Export Aggregation'!$D:$D,$A$1)*IF($A29="CH4",About!$D$58,IF($A29="N2O",About!$D$59,1))</f>
        <v>9.2783922999999994E-5</v>
      </c>
      <c r="H29">
        <f>SUMIFS('EPA Export Aggregation'!K:K,'EPA Export Aggregation'!$A:$A,$B29,'EPA Export Aggregation'!$D:$D,$A$1)*IF($A29="CH4",About!$D$58,IF($A29="N2O",About!$D$59,1))</f>
        <v>1.1267230330000001E-4</v>
      </c>
      <c r="I29">
        <f>SUMIFS('EPA Export Aggregation'!L:L,'EPA Export Aggregation'!$A:$A,$B29,'EPA Export Aggregation'!$D:$D,$A$1)*IF($A29="CH4",About!$D$58,IF($A29="N2O",About!$D$59,1))</f>
        <v>1.427436175E-4</v>
      </c>
      <c r="J29">
        <f>SUMIFS('EPA Export Aggregation'!M:M,'EPA Export Aggregation'!$A:$A,$B29,'EPA Export Aggregation'!$D:$D,$A$1)*IF($A29="CH4",About!$D$58,IF($A29="N2O",About!$D$59,1))</f>
        <v>1.528598186E-4</v>
      </c>
      <c r="K29">
        <f>SUMIFS('EPA Export Aggregation'!N:N,'EPA Export Aggregation'!$A:$A,$B29,'EPA Export Aggregation'!$D:$D,$A$1)*IF($A29="CH4",About!$D$58,IF($A29="N2O",About!$D$59,1))</f>
        <v>1.5824001850000001E-4</v>
      </c>
      <c r="L29">
        <f>SUMIFS('EPA Export Aggregation'!O:O,'EPA Export Aggregation'!$A:$A,$B29,'EPA Export Aggregation'!$D:$D,$A$1)*IF($A29="CH4",About!$D$58,IF($A29="N2O",About!$D$59,1))</f>
        <v>1.4040640420000001E-4</v>
      </c>
      <c r="M29">
        <f>SUMIFS('EPA Export Aggregation'!P:P,'EPA Export Aggregation'!$A:$A,$B29,'EPA Export Aggregation'!$D:$D,$A$1)*IF($A29="CH4",About!$D$58,IF($A29="N2O",About!$D$59,1))</f>
        <v>1.2604332849999999E-4</v>
      </c>
      <c r="N29">
        <f>SUMIFS('EPA Export Aggregation'!Q:Q,'EPA Export Aggregation'!$A:$A,$B29,'EPA Export Aggregation'!$D:$D,$A$1)*IF($A29="CH4",About!$D$58,IF($A29="N2O",About!$D$59,1))</f>
        <v>1.42603046E-4</v>
      </c>
      <c r="O29">
        <f>SUMIFS('EPA Export Aggregation'!R:R,'EPA Export Aggregation'!$A:$A,$B29,'EPA Export Aggregation'!$D:$D,$A$1)*IF($A29="CH4",About!$D$58,IF($A29="N2O",About!$D$59,1))</f>
        <v>1.5880278329999999E-4</v>
      </c>
      <c r="P29">
        <f>SUMIFS('EPA Export Aggregation'!S:S,'EPA Export Aggregation'!$A:$A,$B29,'EPA Export Aggregation'!$D:$D,$A$1)*IF($A29="CH4",About!$D$58,IF($A29="N2O",About!$D$59,1))</f>
        <v>1.276245762E-4</v>
      </c>
      <c r="Q29">
        <f>SUMIFS('EPA Export Aggregation'!T:T,'EPA Export Aggregation'!$A:$A,$B29,'EPA Export Aggregation'!$D:$D,$A$1)*IF($A29="CH4",About!$D$58,IF($A29="N2O",About!$D$59,1))</f>
        <v>1.431102444E-4</v>
      </c>
      <c r="R29">
        <f>SUMIFS('EPA Export Aggregation'!U:U,'EPA Export Aggregation'!$A:$A,$B29,'EPA Export Aggregation'!$D:$D,$A$1)*IF($A29="CH4",About!$D$58,IF($A29="N2O",About!$D$59,1))</f>
        <v>1.391065489E-4</v>
      </c>
      <c r="S29">
        <f>SUMIFS('EPA Export Aggregation'!V:V,'EPA Export Aggregation'!$A:$A,$B29,'EPA Export Aggregation'!$D:$D,$A$1)*IF($A29="CH4",About!$D$58,IF($A29="N2O",About!$D$59,1))</f>
        <v>1.641447812E-4</v>
      </c>
      <c r="T29">
        <f>SUMIFS('EPA Export Aggregation'!W:W,'EPA Export Aggregation'!$A:$A,$B29,'EPA Export Aggregation'!$D:$D,$A$1)*IF($A29="CH4",About!$D$58,IF($A29="N2O",About!$D$59,1))</f>
        <v>1.3636860280000001E-4</v>
      </c>
      <c r="U29">
        <f>SUMIFS('EPA Export Aggregation'!X:X,'EPA Export Aggregation'!$A:$A,$B29,'EPA Export Aggregation'!$D:$D,$A$1)*IF($A29="CH4",About!$D$58,IF($A29="N2O",About!$D$59,1))</f>
        <v>1.7081860519999999E-4</v>
      </c>
      <c r="V29">
        <f>SUMIFS('EPA Export Aggregation'!Y:Y,'EPA Export Aggregation'!$A:$A,$B29,'EPA Export Aggregation'!$D:$D,$A$1)*IF($A29="CH4",About!$D$58,IF($A29="N2O",About!$D$59,1))</f>
        <v>1.6070309370000001E-4</v>
      </c>
      <c r="W29">
        <f>SUMIFS('EPA Export Aggregation'!Z:Z,'EPA Export Aggregation'!$A:$A,$B29,'EPA Export Aggregation'!$D:$D,$A$1)*IF($A29="CH4",About!$D$58,IF($A29="N2O",About!$D$59,1))</f>
        <v>1.481004725E-4</v>
      </c>
      <c r="X29">
        <f>SUMIFS('EPA Export Aggregation'!AA:AA,'EPA Export Aggregation'!$A:$A,$B29,'EPA Export Aggregation'!$D:$D,$A$1)*IF($A29="CH4",About!$D$58,IF($A29="N2O",About!$D$59,1))</f>
        <v>1.4163986400000001E-4</v>
      </c>
      <c r="Y29">
        <f>SUMIFS('EPA Export Aggregation'!AB:AB,'EPA Export Aggregation'!$A:$A,$B29,'EPA Export Aggregation'!$D:$D,$A$1)*IF($A29="CH4",About!$D$58,IF($A29="N2O",About!$D$59,1))</f>
        <v>2.029451209E-4</v>
      </c>
      <c r="Z29">
        <f>SUMIFS('EPA Export Aggregation'!AC:AC,'EPA Export Aggregation'!$A:$A,$B29,'EPA Export Aggregation'!$D:$D,$A$1)*IF($A29="CH4",About!$D$58,IF($A29="N2O",About!$D$59,1))</f>
        <v>2.4373914470000001E-4</v>
      </c>
      <c r="AA29">
        <f>SUMIFS('EPA Export Aggregation'!AD:AD,'EPA Export Aggregation'!$A:$A,$B29,'EPA Export Aggregation'!$D:$D,$A$1)*IF($A29="CH4",About!$D$58,IF($A29="N2O",About!$D$59,1))</f>
        <v>2.372578433E-4</v>
      </c>
      <c r="AB29">
        <f>SUMIFS('EPA Export Aggregation'!AE:AE,'EPA Export Aggregation'!$A:$A,$B29,'EPA Export Aggregation'!$D:$D,$A$1)*IF($A29="CH4",About!$D$58,IF($A29="N2O",About!$D$59,1))</f>
        <v>1.6237949120000001E-4</v>
      </c>
      <c r="AC29">
        <f>SUMIFS('EPA Export Aggregation'!AF:AF,'EPA Export Aggregation'!$A:$A,$B29,'EPA Export Aggregation'!$D:$D,$A$1)*IF($A29="CH4",About!$D$58,IF($A29="N2O",About!$D$59,1))</f>
        <v>2.4329285700000001E-5</v>
      </c>
      <c r="AD29">
        <f>SUMIFS('EPA Export Aggregation'!AG:AG,'EPA Export Aggregation'!$A:$A,$B29,'EPA Export Aggregation'!$D:$D,$A$1)*IF($A29="CH4",About!$D$58,IF($A29="N2O",About!$D$59,1))</f>
        <v>3.7664204199999998E-5</v>
      </c>
      <c r="AE29">
        <f>SUMIFS('EPA Export Aggregation'!AH:AH,'EPA Export Aggregation'!$A:$A,$B29,'EPA Export Aggregation'!$D:$D,$A$1)*IF($A29="CH4",About!$D$58,IF($A29="N2O",About!$D$59,1))</f>
        <v>3.6192027100000001E-5</v>
      </c>
      <c r="AF29">
        <f>SUMIFS('EPA Export Aggregation'!AI:AI,'EPA Export Aggregation'!$A:$A,$B29,'EPA Export Aggregation'!$D:$D,$A$1)*IF($A29="CH4",About!$D$58,IF($A29="N2O",About!$D$59,1))</f>
        <v>2.79319069E-5</v>
      </c>
      <c r="AG29">
        <f>SUMIFS('EPA Export Aggregation'!AJ:AJ,'EPA Export Aggregation'!$A:$A,$B29,'EPA Export Aggregation'!$D:$D,$A$1)*IF($A29="CH4",About!$D$58,IF($A29="N2O",About!$D$59,1))</f>
        <v>1.7429762700000001E-5</v>
      </c>
      <c r="AH29">
        <f>SUMIFS('EPA Export Aggregation'!AK:AK,'EPA Export Aggregation'!$A:$A,$B29,'EPA Export Aggregation'!$D:$D,$A$1)*IF($A29="CH4",About!$D$58,IF($A29="N2O",About!$D$59,1))</f>
        <v>1.46066107E-5</v>
      </c>
    </row>
    <row r="30" spans="1:34" x14ac:dyDescent="0.45">
      <c r="A30" s="413" t="s">
        <v>2215</v>
      </c>
      <c r="B30" s="414" t="s">
        <v>4266</v>
      </c>
      <c r="C30">
        <f>SUMIFS('EPA Export Aggregation'!F:F,'EPA Export Aggregation'!$A:$A,$B30,'EPA Export Aggregation'!$D:$D,$A$1)*IF($A30="CH4",About!$D$58,IF($A30="N2O",About!$D$59,1))</f>
        <v>1.3942536999999999E-6</v>
      </c>
      <c r="D30">
        <f>SUMIFS('EPA Export Aggregation'!G:G,'EPA Export Aggregation'!$A:$A,$B30,'EPA Export Aggregation'!$D:$D,$A$1)*IF($A30="CH4",About!$D$58,IF($A30="N2O",About!$D$59,1))</f>
        <v>1.3760738000000001E-6</v>
      </c>
      <c r="E30">
        <f>SUMIFS('EPA Export Aggregation'!H:H,'EPA Export Aggregation'!$A:$A,$B30,'EPA Export Aggregation'!$D:$D,$A$1)*IF($A30="CH4",About!$D$58,IF($A30="N2O",About!$D$59,1))</f>
        <v>1.3903775E-6</v>
      </c>
      <c r="F30">
        <f>SUMIFS('EPA Export Aggregation'!I:I,'EPA Export Aggregation'!$A:$A,$B30,'EPA Export Aggregation'!$D:$D,$A$1)*IF($A30="CH4",About!$D$58,IF($A30="N2O",About!$D$59,1))</f>
        <v>1.3746276000000001E-6</v>
      </c>
      <c r="G30">
        <f>SUMIFS('EPA Export Aggregation'!J:J,'EPA Export Aggregation'!$A:$A,$B30,'EPA Export Aggregation'!$D:$D,$A$1)*IF($A30="CH4",About!$D$58,IF($A30="N2O",About!$D$59,1))</f>
        <v>1.3601208E-6</v>
      </c>
      <c r="H30">
        <f>SUMIFS('EPA Export Aggregation'!K:K,'EPA Export Aggregation'!$A:$A,$B30,'EPA Export Aggregation'!$D:$D,$A$1)*IF($A30="CH4",About!$D$58,IF($A30="N2O",About!$D$59,1))</f>
        <v>1.3453423E-6</v>
      </c>
      <c r="I30">
        <f>SUMIFS('EPA Export Aggregation'!L:L,'EPA Export Aggregation'!$A:$A,$B30,'EPA Export Aggregation'!$D:$D,$A$1)*IF($A30="CH4",About!$D$58,IF($A30="N2O",About!$D$59,1))</f>
        <v>1.3310429E-6</v>
      </c>
      <c r="J30">
        <f>SUMIFS('EPA Export Aggregation'!M:M,'EPA Export Aggregation'!$A:$A,$B30,'EPA Export Aggregation'!$D:$D,$A$1)*IF($A30="CH4",About!$D$58,IF($A30="N2O",About!$D$59,1))</f>
        <v>1.3139205000000001E-6</v>
      </c>
      <c r="K30">
        <f>SUMIFS('EPA Export Aggregation'!N:N,'EPA Export Aggregation'!$A:$A,$B30,'EPA Export Aggregation'!$D:$D,$A$1)*IF($A30="CH4",About!$D$58,IF($A30="N2O",About!$D$59,1))</f>
        <v>1.3370057999999999E-6</v>
      </c>
      <c r="L30">
        <f>SUMIFS('EPA Export Aggregation'!O:O,'EPA Export Aggregation'!$A:$A,$B30,'EPA Export Aggregation'!$D:$D,$A$1)*IF($A30="CH4",About!$D$58,IF($A30="N2O",About!$D$59,1))</f>
        <v>1.3182093999999999E-6</v>
      </c>
      <c r="M30">
        <f>SUMIFS('EPA Export Aggregation'!P:P,'EPA Export Aggregation'!$A:$A,$B30,'EPA Export Aggregation'!$D:$D,$A$1)*IF($A30="CH4",About!$D$58,IF($A30="N2O",About!$D$59,1))</f>
        <v>1.3276882E-6</v>
      </c>
      <c r="N30">
        <f>SUMIFS('EPA Export Aggregation'!Q:Q,'EPA Export Aggregation'!$A:$A,$B30,'EPA Export Aggregation'!$D:$D,$A$1)*IF($A30="CH4",About!$D$58,IF($A30="N2O",About!$D$59,1))</f>
        <v>1.3084827999999999E-6</v>
      </c>
      <c r="O30">
        <f>SUMIFS('EPA Export Aggregation'!R:R,'EPA Export Aggregation'!$A:$A,$B30,'EPA Export Aggregation'!$D:$D,$A$1)*IF($A30="CH4",About!$D$58,IF($A30="N2O",About!$D$59,1))</f>
        <v>1.2876317999999999E-6</v>
      </c>
      <c r="P30">
        <f>SUMIFS('EPA Export Aggregation'!S:S,'EPA Export Aggregation'!$A:$A,$B30,'EPA Export Aggregation'!$D:$D,$A$1)*IF($A30="CH4",About!$D$58,IF($A30="N2O",About!$D$59,1))</f>
        <v>1.3192651E-6</v>
      </c>
      <c r="Q30">
        <f>SUMIFS('EPA Export Aggregation'!T:T,'EPA Export Aggregation'!$A:$A,$B30,'EPA Export Aggregation'!$D:$D,$A$1)*IF($A30="CH4",About!$D$58,IF($A30="N2O",About!$D$59,1))</f>
        <v>1.3002896E-6</v>
      </c>
      <c r="R30">
        <f>SUMIFS('EPA Export Aggregation'!U:U,'EPA Export Aggregation'!$A:$A,$B30,'EPA Export Aggregation'!$D:$D,$A$1)*IF($A30="CH4",About!$D$58,IF($A30="N2O",About!$D$59,1))</f>
        <v>1.3073609999999999E-6</v>
      </c>
      <c r="S30">
        <f>SUMIFS('EPA Export Aggregation'!V:V,'EPA Export Aggregation'!$A:$A,$B30,'EPA Export Aggregation'!$D:$D,$A$1)*IF($A30="CH4",About!$D$58,IF($A30="N2O",About!$D$59,1))</f>
        <v>1.2822943000000001E-6</v>
      </c>
      <c r="T30">
        <f>SUMIFS('EPA Export Aggregation'!W:W,'EPA Export Aggregation'!$A:$A,$B30,'EPA Export Aggregation'!$D:$D,$A$1)*IF($A30="CH4",About!$D$58,IF($A30="N2O",About!$D$59,1))</f>
        <v>1.2584534E-6</v>
      </c>
      <c r="U30">
        <f>SUMIFS('EPA Export Aggregation'!X:X,'EPA Export Aggregation'!$A:$A,$B30,'EPA Export Aggregation'!$D:$D,$A$1)*IF($A30="CH4",About!$D$58,IF($A30="N2O",About!$D$59,1))</f>
        <v>1.2381984999999999E-6</v>
      </c>
      <c r="V30">
        <f>SUMIFS('EPA Export Aggregation'!Y:Y,'EPA Export Aggregation'!$A:$A,$B30,'EPA Export Aggregation'!$D:$D,$A$1)*IF($A30="CH4",About!$D$58,IF($A30="N2O",About!$D$59,1))</f>
        <v>1.2173686E-6</v>
      </c>
      <c r="W30">
        <f>SUMIFS('EPA Export Aggregation'!Z:Z,'EPA Export Aggregation'!$A:$A,$B30,'EPA Export Aggregation'!$D:$D,$A$1)*IF($A30="CH4",About!$D$58,IF($A30="N2O",About!$D$59,1))</f>
        <v>1.2044782E-6</v>
      </c>
      <c r="X30">
        <f>SUMIFS('EPA Export Aggregation'!AA:AA,'EPA Export Aggregation'!$A:$A,$B30,'EPA Export Aggregation'!$D:$D,$A$1)*IF($A30="CH4",About!$D$58,IF($A30="N2O",About!$D$59,1))</f>
        <v>1.2091373999999999E-6</v>
      </c>
      <c r="Y30">
        <f>SUMIFS('EPA Export Aggregation'!AB:AB,'EPA Export Aggregation'!$A:$A,$B30,'EPA Export Aggregation'!$D:$D,$A$1)*IF($A30="CH4",About!$D$58,IF($A30="N2O",About!$D$59,1))</f>
        <v>1.2610395E-6</v>
      </c>
      <c r="Z30">
        <f>SUMIFS('EPA Export Aggregation'!AC:AC,'EPA Export Aggregation'!$A:$A,$B30,'EPA Export Aggregation'!$D:$D,$A$1)*IF($A30="CH4",About!$D$58,IF($A30="N2O",About!$D$59,1))</f>
        <v>1.2933106000000001E-6</v>
      </c>
      <c r="AA30">
        <f>SUMIFS('EPA Export Aggregation'!AD:AD,'EPA Export Aggregation'!$A:$A,$B30,'EPA Export Aggregation'!$D:$D,$A$1)*IF($A30="CH4",About!$D$58,IF($A30="N2O",About!$D$59,1))</f>
        <v>1.3203485000000001E-6</v>
      </c>
      <c r="AB30">
        <f>SUMIFS('EPA Export Aggregation'!AE:AE,'EPA Export Aggregation'!$A:$A,$B30,'EPA Export Aggregation'!$D:$D,$A$1)*IF($A30="CH4",About!$D$58,IF($A30="N2O",About!$D$59,1))</f>
        <v>1.2929689E-6</v>
      </c>
      <c r="AC30">
        <f>SUMIFS('EPA Export Aggregation'!AF:AF,'EPA Export Aggregation'!$A:$A,$B30,'EPA Export Aggregation'!$D:$D,$A$1)*IF($A30="CH4",About!$D$58,IF($A30="N2O",About!$D$59,1))</f>
        <v>1.2541519E-6</v>
      </c>
      <c r="AD30">
        <f>SUMIFS('EPA Export Aggregation'!AG:AG,'EPA Export Aggregation'!$A:$A,$B30,'EPA Export Aggregation'!$D:$D,$A$1)*IF($A30="CH4",About!$D$58,IF($A30="N2O",About!$D$59,1))</f>
        <v>1.2180471999999999E-6</v>
      </c>
      <c r="AE30">
        <f>SUMIFS('EPA Export Aggregation'!AH:AH,'EPA Export Aggregation'!$A:$A,$B30,'EPA Export Aggregation'!$D:$D,$A$1)*IF($A30="CH4",About!$D$58,IF($A30="N2O",About!$D$59,1))</f>
        <v>1.1933374999999999E-6</v>
      </c>
      <c r="AF30">
        <f>SUMIFS('EPA Export Aggregation'!AI:AI,'EPA Export Aggregation'!$A:$A,$B30,'EPA Export Aggregation'!$D:$D,$A$1)*IF($A30="CH4",About!$D$58,IF($A30="N2O",About!$D$59,1))</f>
        <v>1.1707481000000001E-6</v>
      </c>
      <c r="AG30">
        <f>SUMIFS('EPA Export Aggregation'!AJ:AJ,'EPA Export Aggregation'!$A:$A,$B30,'EPA Export Aggregation'!$D:$D,$A$1)*IF($A30="CH4",About!$D$58,IF($A30="N2O",About!$D$59,1))</f>
        <v>1.1473943000000001E-6</v>
      </c>
      <c r="AH30">
        <f>SUMIFS('EPA Export Aggregation'!AK:AK,'EPA Export Aggregation'!$A:$A,$B30,'EPA Export Aggregation'!$D:$D,$A$1)*IF($A30="CH4",About!$D$58,IF($A30="N2O",About!$D$59,1))</f>
        <v>1.1473943000000001E-6</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8.3022992772999998E-3</v>
      </c>
      <c r="D32">
        <f>SUMIFS('EPA Export Aggregation'!G:G,'EPA Export Aggregation'!$A:$A,$B32,'EPA Export Aggregation'!$D:$D,$A$1)*IF($A32="CH4",About!$D$58,IF($A32="N2O",About!$D$59,1))</f>
        <v>9.6970326749E-3</v>
      </c>
      <c r="E32">
        <f>SUMIFS('EPA Export Aggregation'!H:H,'EPA Export Aggregation'!$A:$A,$B32,'EPA Export Aggregation'!$D:$D,$A$1)*IF($A32="CH4",About!$D$58,IF($A32="N2O",About!$D$59,1))</f>
        <v>9.1895230500000005E-3</v>
      </c>
      <c r="F32">
        <f>SUMIFS('EPA Export Aggregation'!I:I,'EPA Export Aggregation'!$A:$A,$B32,'EPA Export Aggregation'!$D:$D,$A$1)*IF($A32="CH4",About!$D$58,IF($A32="N2O",About!$D$59,1))</f>
        <v>8.9405422065000004E-3</v>
      </c>
      <c r="G32">
        <f>SUMIFS('EPA Export Aggregation'!J:J,'EPA Export Aggregation'!$A:$A,$B32,'EPA Export Aggregation'!$D:$D,$A$1)*IF($A32="CH4",About!$D$58,IF($A32="N2O",About!$D$59,1))</f>
        <v>9.5890675303999997E-3</v>
      </c>
      <c r="H32">
        <f>SUMIFS('EPA Export Aggregation'!K:K,'EPA Export Aggregation'!$A:$A,$B32,'EPA Export Aggregation'!$D:$D,$A$1)*IF($A32="CH4",About!$D$58,IF($A32="N2O",About!$D$59,1))</f>
        <v>8.7745549774999997E-3</v>
      </c>
      <c r="I32">
        <f>SUMIFS('EPA Export Aggregation'!L:L,'EPA Export Aggregation'!$A:$A,$B32,'EPA Export Aggregation'!$D:$D,$A$1)*IF($A32="CH4",About!$D$58,IF($A32="N2O",About!$D$59,1))</f>
        <v>7.6691975454000003E-3</v>
      </c>
      <c r="J32">
        <f>SUMIFS('EPA Export Aggregation'!M:M,'EPA Export Aggregation'!$A:$A,$B32,'EPA Export Aggregation'!$D:$D,$A$1)*IF($A32="CH4",About!$D$58,IF($A32="N2O",About!$D$59,1))</f>
        <v>8.6100366619999997E-3</v>
      </c>
      <c r="K32">
        <f>SUMIFS('EPA Export Aggregation'!N:N,'EPA Export Aggregation'!$A:$A,$B32,'EPA Export Aggregation'!$D:$D,$A$1)*IF($A32="CH4",About!$D$58,IF($A32="N2O",About!$D$59,1))</f>
        <v>8.3103783017000003E-3</v>
      </c>
      <c r="L32">
        <f>SUMIFS('EPA Export Aggregation'!O:O,'EPA Export Aggregation'!$A:$A,$B32,'EPA Export Aggregation'!$D:$D,$A$1)*IF($A32="CH4",About!$D$58,IF($A32="N2O",About!$D$59,1))</f>
        <v>8.6570418950000002E-3</v>
      </c>
      <c r="M32">
        <f>SUMIFS('EPA Export Aggregation'!P:P,'EPA Export Aggregation'!$A:$A,$B32,'EPA Export Aggregation'!$D:$D,$A$1)*IF($A32="CH4",About!$D$58,IF($A32="N2O",About!$D$59,1))</f>
        <v>9.6294626525000003E-3</v>
      </c>
      <c r="N32">
        <f>SUMIFS('EPA Export Aggregation'!Q:Q,'EPA Export Aggregation'!$A:$A,$B32,'EPA Export Aggregation'!$D:$D,$A$1)*IF($A32="CH4",About!$D$58,IF($A32="N2O",About!$D$59,1))</f>
        <v>9.8545912781000007E-3</v>
      </c>
      <c r="O32">
        <f>SUMIFS('EPA Export Aggregation'!R:R,'EPA Export Aggregation'!$A:$A,$B32,'EPA Export Aggregation'!$D:$D,$A$1)*IF($A32="CH4",About!$D$58,IF($A32="N2O",About!$D$59,1))</f>
        <v>9.4040262894999997E-3</v>
      </c>
      <c r="P32">
        <f>SUMIFS('EPA Export Aggregation'!S:S,'EPA Export Aggregation'!$A:$A,$B32,'EPA Export Aggregation'!$D:$D,$A$1)*IF($A32="CH4",About!$D$58,IF($A32="N2O",About!$D$59,1))</f>
        <v>8.8568831740999995E-3</v>
      </c>
      <c r="Q32">
        <f>SUMIFS('EPA Export Aggregation'!T:T,'EPA Export Aggregation'!$A:$A,$B32,'EPA Export Aggregation'!$D:$D,$A$1)*IF($A32="CH4",About!$D$58,IF($A32="N2O",About!$D$59,1))</f>
        <v>9.3502434895000007E-3</v>
      </c>
      <c r="R32">
        <f>SUMIFS('EPA Export Aggregation'!U:U,'EPA Export Aggregation'!$A:$A,$B32,'EPA Export Aggregation'!$D:$D,$A$1)*IF($A32="CH4",About!$D$58,IF($A32="N2O",About!$D$59,1))</f>
        <v>8.8660506635000001E-3</v>
      </c>
      <c r="S32">
        <f>SUMIFS('EPA Export Aggregation'!V:V,'EPA Export Aggregation'!$A:$A,$B32,'EPA Export Aggregation'!$D:$D,$A$1)*IF($A32="CH4",About!$D$58,IF($A32="N2O",About!$D$59,1))</f>
        <v>6.0344840719000004E-3</v>
      </c>
      <c r="T32">
        <f>SUMIFS('EPA Export Aggregation'!W:W,'EPA Export Aggregation'!$A:$A,$B32,'EPA Export Aggregation'!$D:$D,$A$1)*IF($A32="CH4",About!$D$58,IF($A32="N2O",About!$D$59,1))</f>
        <v>5.8628628249999997E-3</v>
      </c>
      <c r="U32">
        <f>SUMIFS('EPA Export Aggregation'!X:X,'EPA Export Aggregation'!$A:$A,$B32,'EPA Export Aggregation'!$D:$D,$A$1)*IF($A32="CH4",About!$D$58,IF($A32="N2O",About!$D$59,1))</f>
        <v>5.8939957128000004E-3</v>
      </c>
      <c r="V32">
        <f>SUMIFS('EPA Export Aggregation'!Y:Y,'EPA Export Aggregation'!$A:$A,$B32,'EPA Export Aggregation'!$D:$D,$A$1)*IF($A32="CH4",About!$D$58,IF($A32="N2O",About!$D$59,1))</f>
        <v>5.4893511646000002E-3</v>
      </c>
      <c r="W32">
        <f>SUMIFS('EPA Export Aggregation'!Z:Z,'EPA Export Aggregation'!$A:$A,$B32,'EPA Export Aggregation'!$D:$D,$A$1)*IF($A32="CH4",About!$D$58,IF($A32="N2O",About!$D$59,1))</f>
        <v>5.6937122906999997E-3</v>
      </c>
      <c r="X32">
        <f>SUMIFS('EPA Export Aggregation'!AA:AA,'EPA Export Aggregation'!$A:$A,$B32,'EPA Export Aggregation'!$D:$D,$A$1)*IF($A32="CH4",About!$D$58,IF($A32="N2O",About!$D$59,1))</f>
        <v>5.9571362265000002E-3</v>
      </c>
      <c r="Y32">
        <f>SUMIFS('EPA Export Aggregation'!AB:AB,'EPA Export Aggregation'!$A:$A,$B32,'EPA Export Aggregation'!$D:$D,$A$1)*IF($A32="CH4",About!$D$58,IF($A32="N2O",About!$D$59,1))</f>
        <v>5.5034872540000003E-3</v>
      </c>
      <c r="Z32">
        <f>SUMIFS('EPA Export Aggregation'!AC:AC,'EPA Export Aggregation'!$A:$A,$B32,'EPA Export Aggregation'!$D:$D,$A$1)*IF($A32="CH4",About!$D$58,IF($A32="N2O",About!$D$59,1))</f>
        <v>5.5838706090999999E-3</v>
      </c>
      <c r="AA32">
        <f>SUMIFS('EPA Export Aggregation'!AD:AD,'EPA Export Aggregation'!$A:$A,$B32,'EPA Export Aggregation'!$D:$D,$A$1)*IF($A32="CH4",About!$D$58,IF($A32="N2O",About!$D$59,1))</f>
        <v>5.9128227775999999E-3</v>
      </c>
      <c r="AB32">
        <f>SUMIFS('EPA Export Aggregation'!AE:AE,'EPA Export Aggregation'!$A:$A,$B32,'EPA Export Aggregation'!$D:$D,$A$1)*IF($A32="CH4",About!$D$58,IF($A32="N2O",About!$D$59,1))</f>
        <v>4.9976514559999996E-3</v>
      </c>
      <c r="AC32">
        <f>SUMIFS('EPA Export Aggregation'!AF:AF,'EPA Export Aggregation'!$A:$A,$B32,'EPA Export Aggregation'!$D:$D,$A$1)*IF($A32="CH4",About!$D$58,IF($A32="N2O",About!$D$59,1))</f>
        <v>3.9828488707999996E-3</v>
      </c>
      <c r="AD32">
        <f>SUMIFS('EPA Export Aggregation'!AG:AG,'EPA Export Aggregation'!$A:$A,$B32,'EPA Export Aggregation'!$D:$D,$A$1)*IF($A32="CH4",About!$D$58,IF($A32="N2O",About!$D$59,1))</f>
        <v>4.5693434453E-3</v>
      </c>
      <c r="AE32">
        <f>SUMIFS('EPA Export Aggregation'!AH:AH,'EPA Export Aggregation'!$A:$A,$B32,'EPA Export Aggregation'!$D:$D,$A$1)*IF($A32="CH4",About!$D$58,IF($A32="N2O",About!$D$59,1))</f>
        <v>4.8109980825000002E-3</v>
      </c>
      <c r="AF32">
        <f>SUMIFS('EPA Export Aggregation'!AI:AI,'EPA Export Aggregation'!$A:$A,$B32,'EPA Export Aggregation'!$D:$D,$A$1)*IF($A32="CH4",About!$D$58,IF($A32="N2O",About!$D$59,1))</f>
        <v>2.8221559971E-3</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1.32634060903E-2</v>
      </c>
      <c r="D34">
        <f>SUMIFS('EPA Export Aggregation'!G:G,'EPA Export Aggregation'!$A:$A,$B34,'EPA Export Aggregation'!$D:$D,$A$1)*IF($A34="CH4",About!$D$58,IF($A34="N2O",About!$D$59,1))</f>
        <v>1.19171942302E-2</v>
      </c>
      <c r="E34">
        <f>SUMIFS('EPA Export Aggregation'!H:H,'EPA Export Aggregation'!$A:$A,$B34,'EPA Export Aggregation'!$D:$D,$A$1)*IF($A34="CH4",About!$D$58,IF($A34="N2O",About!$D$59,1))</f>
        <v>1.30816727449E-2</v>
      </c>
      <c r="F34">
        <f>SUMIFS('EPA Export Aggregation'!I:I,'EPA Export Aggregation'!$A:$A,$B34,'EPA Export Aggregation'!$D:$D,$A$1)*IF($A34="CH4",About!$D$58,IF($A34="N2O",About!$D$59,1))</f>
        <v>1.40833968974E-2</v>
      </c>
      <c r="G34">
        <f>SUMIFS('EPA Export Aggregation'!J:J,'EPA Export Aggregation'!$A:$A,$B34,'EPA Export Aggregation'!$D:$D,$A$1)*IF($A34="CH4",About!$D$58,IF($A34="N2O",About!$D$59,1))</f>
        <v>1.63089261846E-2</v>
      </c>
      <c r="H34">
        <f>SUMIFS('EPA Export Aggregation'!K:K,'EPA Export Aggregation'!$A:$A,$B34,'EPA Export Aggregation'!$D:$D,$A$1)*IF($A34="CH4",About!$D$58,IF($A34="N2O",About!$D$59,1))</f>
        <v>1.7834267501299999E-2</v>
      </c>
      <c r="I34">
        <f>SUMIFS('EPA Export Aggregation'!L:L,'EPA Export Aggregation'!$A:$A,$B34,'EPA Export Aggregation'!$D:$D,$A$1)*IF($A34="CH4",About!$D$58,IF($A34="N2O",About!$D$59,1))</f>
        <v>1.7748227403299999E-2</v>
      </c>
      <c r="J34">
        <f>SUMIFS('EPA Export Aggregation'!M:M,'EPA Export Aggregation'!$A:$A,$B34,'EPA Export Aggregation'!$D:$D,$A$1)*IF($A34="CH4",About!$D$58,IF($A34="N2O",About!$D$59,1))</f>
        <v>1.5979207596200001E-2</v>
      </c>
      <c r="K34">
        <f>SUMIFS('EPA Export Aggregation'!N:N,'EPA Export Aggregation'!$A:$A,$B34,'EPA Export Aggregation'!$D:$D,$A$1)*IF($A34="CH4",About!$D$58,IF($A34="N2O",About!$D$59,1))</f>
        <v>1.24647054341E-2</v>
      </c>
      <c r="L34">
        <f>SUMIFS('EPA Export Aggregation'!O:O,'EPA Export Aggregation'!$A:$A,$B34,'EPA Export Aggregation'!$D:$D,$A$1)*IF($A34="CH4",About!$D$58,IF($A34="N2O",About!$D$59,1))</f>
        <v>9.2571601197000003E-3</v>
      </c>
      <c r="M34">
        <f>SUMIFS('EPA Export Aggregation'!P:P,'EPA Export Aggregation'!$A:$A,$B34,'EPA Export Aggregation'!$D:$D,$A$1)*IF($A34="CH4",About!$D$58,IF($A34="N2O",About!$D$59,1))</f>
        <v>9.8814507846999994E-3</v>
      </c>
      <c r="N34">
        <f>SUMIFS('EPA Export Aggregation'!Q:Q,'EPA Export Aggregation'!$A:$A,$B34,'EPA Export Aggregation'!$D:$D,$A$1)*IF($A34="CH4",About!$D$58,IF($A34="N2O",About!$D$59,1))</f>
        <v>9.1624395052999994E-3</v>
      </c>
      <c r="O34">
        <f>SUMIFS('EPA Export Aggregation'!R:R,'EPA Export Aggregation'!$A:$A,$B34,'EPA Export Aggregation'!$D:$D,$A$1)*IF($A34="CH4",About!$D$58,IF($A34="N2O",About!$D$59,1))</f>
        <v>9.4635006803999999E-3</v>
      </c>
      <c r="P34">
        <f>SUMIFS('EPA Export Aggregation'!S:S,'EPA Export Aggregation'!$A:$A,$B34,'EPA Export Aggregation'!$D:$D,$A$1)*IF($A34="CH4",About!$D$58,IF($A34="N2O",About!$D$59,1))</f>
        <v>1.1502671625999999E-2</v>
      </c>
      <c r="Q34">
        <f>SUMIFS('EPA Export Aggregation'!T:T,'EPA Export Aggregation'!$A:$A,$B34,'EPA Export Aggregation'!$D:$D,$A$1)*IF($A34="CH4",About!$D$58,IF($A34="N2O",About!$D$59,1))</f>
        <v>1.1381163022799999E-2</v>
      </c>
      <c r="R34">
        <f>SUMIFS('EPA Export Aggregation'!U:U,'EPA Export Aggregation'!$A:$A,$B34,'EPA Export Aggregation'!$D:$D,$A$1)*IF($A34="CH4",About!$D$58,IF($A34="N2O",About!$D$59,1))</f>
        <v>1.0704638906500001E-2</v>
      </c>
      <c r="S34">
        <f>SUMIFS('EPA Export Aggregation'!V:V,'EPA Export Aggregation'!$A:$A,$B34,'EPA Export Aggregation'!$D:$D,$A$1)*IF($A34="CH4",About!$D$58,IF($A34="N2O",About!$D$59,1))</f>
        <v>9.8238352535999999E-3</v>
      </c>
      <c r="T34">
        <f>SUMIFS('EPA Export Aggregation'!W:W,'EPA Export Aggregation'!$A:$A,$B34,'EPA Export Aggregation'!$D:$D,$A$1)*IF($A34="CH4",About!$D$58,IF($A34="N2O",About!$D$59,1))</f>
        <v>1.1134984426500001E-2</v>
      </c>
      <c r="U34">
        <f>SUMIFS('EPA Export Aggregation'!X:X,'EPA Export Aggregation'!$A:$A,$B34,'EPA Export Aggregation'!$D:$D,$A$1)*IF($A34="CH4",About!$D$58,IF($A34="N2O",About!$D$59,1))</f>
        <v>1.1439575554100001E-2</v>
      </c>
      <c r="V34">
        <f>SUMIFS('EPA Export Aggregation'!Y:Y,'EPA Export Aggregation'!$A:$A,$B34,'EPA Export Aggregation'!$D:$D,$A$1)*IF($A34="CH4",About!$D$58,IF($A34="N2O",About!$D$59,1))</f>
        <v>1.19438970637E-2</v>
      </c>
      <c r="W34">
        <f>SUMIFS('EPA Export Aggregation'!Z:Z,'EPA Export Aggregation'!$A:$A,$B34,'EPA Export Aggregation'!$D:$D,$A$1)*IF($A34="CH4",About!$D$58,IF($A34="N2O",About!$D$59,1))</f>
        <v>1.02548566936E-2</v>
      </c>
      <c r="X34">
        <f>SUMIFS('EPA Export Aggregation'!AA:AA,'EPA Export Aggregation'!$A:$A,$B34,'EPA Export Aggregation'!$D:$D,$A$1)*IF($A34="CH4",About!$D$58,IF($A34="N2O",About!$D$59,1))</f>
        <v>1.23070218029E-2</v>
      </c>
      <c r="Y34">
        <f>SUMIFS('EPA Export Aggregation'!AB:AB,'EPA Export Aggregation'!$A:$A,$B34,'EPA Export Aggregation'!$D:$D,$A$1)*IF($A34="CH4",About!$D$58,IF($A34="N2O",About!$D$59,1))</f>
        <v>8.0991214733000007E-3</v>
      </c>
      <c r="Z34">
        <f>SUMIFS('EPA Export Aggregation'!AC:AC,'EPA Export Aggregation'!$A:$A,$B34,'EPA Export Aggregation'!$D:$D,$A$1)*IF($A34="CH4",About!$D$58,IF($A34="N2O",About!$D$59,1))</f>
        <v>4.4308661284000002E-3</v>
      </c>
      <c r="AA34">
        <f>SUMIFS('EPA Export Aggregation'!AD:AD,'EPA Export Aggregation'!$A:$A,$B34,'EPA Export Aggregation'!$D:$D,$A$1)*IF($A34="CH4",About!$D$58,IF($A34="N2O",About!$D$59,1))</f>
        <v>5.2628558469000001E-3</v>
      </c>
      <c r="AB34">
        <f>SUMIFS('EPA Export Aggregation'!AE:AE,'EPA Export Aggregation'!$A:$A,$B34,'EPA Export Aggregation'!$D:$D,$A$1)*IF($A34="CH4",About!$D$58,IF($A34="N2O",About!$D$59,1))</f>
        <v>7.6804608546000002E-3</v>
      </c>
      <c r="AC34">
        <f>SUMIFS('EPA Export Aggregation'!AF:AF,'EPA Export Aggregation'!$A:$A,$B34,'EPA Export Aggregation'!$D:$D,$A$1)*IF($A34="CH4",About!$D$58,IF($A34="N2O",About!$D$59,1))</f>
        <v>7.0714103238999999E-3</v>
      </c>
      <c r="AD34">
        <f>SUMIFS('EPA Export Aggregation'!AG:AG,'EPA Export Aggregation'!$A:$A,$B34,'EPA Export Aggregation'!$D:$D,$A$1)*IF($A34="CH4",About!$D$58,IF($A34="N2O",About!$D$59,1))</f>
        <v>6.496987464E-3</v>
      </c>
      <c r="AE34">
        <f>SUMIFS('EPA Export Aggregation'!AH:AH,'EPA Export Aggregation'!$A:$A,$B34,'EPA Export Aggregation'!$D:$D,$A$1)*IF($A34="CH4",About!$D$58,IF($A34="N2O",About!$D$59,1))</f>
        <v>8.0450861477999996E-3</v>
      </c>
      <c r="AF34">
        <f>SUMIFS('EPA Export Aggregation'!AI:AI,'EPA Export Aggregation'!$A:$A,$B34,'EPA Export Aggregation'!$D:$D,$A$1)*IF($A34="CH4",About!$D$58,IF($A34="N2O",About!$D$59,1))</f>
        <v>8.7548763745000004E-3</v>
      </c>
      <c r="AG34">
        <f>SUMIFS('EPA Export Aggregation'!AJ:AJ,'EPA Export Aggregation'!$A:$A,$B34,'EPA Export Aggregation'!$D:$D,$A$1)*IF($A34="CH4",About!$D$58,IF($A34="N2O",About!$D$59,1))</f>
        <v>9.4646666011999996E-3</v>
      </c>
      <c r="AH34">
        <f>SUMIFS('EPA Export Aggregation'!AK:AK,'EPA Export Aggregation'!$A:$A,$B34,'EPA Export Aggregation'!$D:$D,$A$1)*IF($A34="CH4",About!$D$58,IF($A34="N2O",About!$D$59,1))</f>
        <v>1.0174456827800001E-2</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3.6753182948000003E-3</v>
      </c>
      <c r="D74">
        <f>SUMIFS('EPA Export Aggregation'!G:G,'EPA Export Aggregation'!$A:$A,$B74,'EPA Export Aggregation'!$D:$D,$A$1)*IF($A74="CH4",About!$D$58,IF($A74="N2O",About!$D$59,1))</f>
        <v>7.8480852479999984E-3</v>
      </c>
      <c r="E74">
        <f>SUMIFS('EPA Export Aggregation'!H:H,'EPA Export Aggregation'!$A:$A,$B74,'EPA Export Aggregation'!$D:$D,$A$1)*IF($A74="CH4",About!$D$58,IF($A74="N2O",About!$D$59,1))</f>
        <v>1.9422362430799998E-2</v>
      </c>
      <c r="F74">
        <f>SUMIFS('EPA Export Aggregation'!I:I,'EPA Export Aggregation'!$A:$A,$B74,'EPA Export Aggregation'!$D:$D,$A$1)*IF($A74="CH4",About!$D$58,IF($A74="N2O",About!$D$59,1))</f>
        <v>6.1930555637599999E-2</v>
      </c>
      <c r="G74">
        <f>SUMIFS('EPA Export Aggregation'!J:J,'EPA Export Aggregation'!$A:$A,$B74,'EPA Export Aggregation'!$D:$D,$A$1)*IF($A74="CH4",About!$D$58,IF($A74="N2O",About!$D$59,1))</f>
        <v>0.1495435850598</v>
      </c>
      <c r="H74">
        <f>SUMIFS('EPA Export Aggregation'!K:K,'EPA Export Aggregation'!$A:$A,$B74,'EPA Export Aggregation'!$D:$D,$A$1)*IF($A74="CH4",About!$D$58,IF($A74="N2O",About!$D$59,1))</f>
        <v>0.33367965396179999</v>
      </c>
      <c r="I74">
        <f>SUMIFS('EPA Export Aggregation'!L:L,'EPA Export Aggregation'!$A:$A,$B74,'EPA Export Aggregation'!$D:$D,$A$1)*IF($A74="CH4",About!$D$58,IF($A74="N2O",About!$D$59,1))</f>
        <v>0.4777273541955</v>
      </c>
      <c r="J74">
        <f>SUMIFS('EPA Export Aggregation'!M:M,'EPA Export Aggregation'!$A:$A,$B74,'EPA Export Aggregation'!$D:$D,$A$1)*IF($A74="CH4",About!$D$58,IF($A74="N2O",About!$D$59,1))</f>
        <v>0.61487609332180004</v>
      </c>
      <c r="K74">
        <f>SUMIFS('EPA Export Aggregation'!N:N,'EPA Export Aggregation'!$A:$A,$B74,'EPA Export Aggregation'!$D:$D,$A$1)*IF($A74="CH4",About!$D$58,IF($A74="N2O",About!$D$59,1))</f>
        <v>0.72006584693539999</v>
      </c>
      <c r="L74">
        <f>SUMIFS('EPA Export Aggregation'!O:O,'EPA Export Aggregation'!$A:$A,$B74,'EPA Export Aggregation'!$D:$D,$A$1)*IF($A74="CH4",About!$D$58,IF($A74="N2O",About!$D$59,1))</f>
        <v>0.82978134246339996</v>
      </c>
      <c r="M74">
        <f>SUMIFS('EPA Export Aggregation'!P:P,'EPA Export Aggregation'!$A:$A,$B74,'EPA Export Aggregation'!$D:$D,$A$1)*IF($A74="CH4",About!$D$58,IF($A74="N2O",About!$D$59,1))</f>
        <v>0.92075816255230014</v>
      </c>
      <c r="N74">
        <f>SUMIFS('EPA Export Aggregation'!Q:Q,'EPA Export Aggregation'!$A:$A,$B74,'EPA Export Aggregation'!$D:$D,$A$1)*IF($A74="CH4",About!$D$58,IF($A74="N2O",About!$D$59,1))</f>
        <v>1.0105659419005</v>
      </c>
      <c r="O74">
        <f>SUMIFS('EPA Export Aggregation'!R:R,'EPA Export Aggregation'!$A:$A,$B74,'EPA Export Aggregation'!$D:$D,$A$1)*IF($A74="CH4",About!$D$58,IF($A74="N2O",About!$D$59,1))</f>
        <v>1.089939355936</v>
      </c>
      <c r="P74">
        <f>SUMIFS('EPA Export Aggregation'!S:S,'EPA Export Aggregation'!$A:$A,$B74,'EPA Export Aggregation'!$D:$D,$A$1)*IF($A74="CH4",About!$D$58,IF($A74="N2O",About!$D$59,1))</f>
        <v>1.1676920208403998</v>
      </c>
      <c r="Q74">
        <f>SUMIFS('EPA Export Aggregation'!T:T,'EPA Export Aggregation'!$A:$A,$B74,'EPA Export Aggregation'!$D:$D,$A$1)*IF($A74="CH4",About!$D$58,IF($A74="N2O",About!$D$59,1))</f>
        <v>1.2377461347767003</v>
      </c>
      <c r="R74">
        <f>SUMIFS('EPA Export Aggregation'!U:U,'EPA Export Aggregation'!$A:$A,$B74,'EPA Export Aggregation'!$D:$D,$A$1)*IF($A74="CH4",About!$D$58,IF($A74="N2O",About!$D$59,1))</f>
        <v>1.3340407178621001</v>
      </c>
      <c r="S74">
        <f>SUMIFS('EPA Export Aggregation'!V:V,'EPA Export Aggregation'!$A:$A,$B74,'EPA Export Aggregation'!$D:$D,$A$1)*IF($A74="CH4",About!$D$58,IF($A74="N2O",About!$D$59,1))</f>
        <v>1.4541208420925997</v>
      </c>
      <c r="T74">
        <f>SUMIFS('EPA Export Aggregation'!W:W,'EPA Export Aggregation'!$A:$A,$B74,'EPA Export Aggregation'!$D:$D,$A$1)*IF($A74="CH4",About!$D$58,IF($A74="N2O",About!$D$59,1))</f>
        <v>1.5846442254828002</v>
      </c>
      <c r="U74">
        <f>SUMIFS('EPA Export Aggregation'!X:X,'EPA Export Aggregation'!$A:$A,$B74,'EPA Export Aggregation'!$D:$D,$A$1)*IF($A74="CH4",About!$D$58,IF($A74="N2O",About!$D$59,1))</f>
        <v>1.7260401604572997</v>
      </c>
      <c r="V74">
        <f>SUMIFS('EPA Export Aggregation'!Y:Y,'EPA Export Aggregation'!$A:$A,$B74,'EPA Export Aggregation'!$D:$D,$A$1)*IF($A74="CH4",About!$D$58,IF($A74="N2O",About!$D$59,1))</f>
        <v>1.8675200546094999</v>
      </c>
      <c r="W74">
        <f>SUMIFS('EPA Export Aggregation'!Z:Z,'EPA Export Aggregation'!$A:$A,$B74,'EPA Export Aggregation'!$D:$D,$A$1)*IF($A74="CH4",About!$D$58,IF($A74="N2O",About!$D$59,1))</f>
        <v>1.8529247968675999</v>
      </c>
      <c r="X74">
        <f>SUMIFS('EPA Export Aggregation'!AA:AA,'EPA Export Aggregation'!$A:$A,$B74,'EPA Export Aggregation'!$D:$D,$A$1)*IF($A74="CH4",About!$D$58,IF($A74="N2O",About!$D$59,1))</f>
        <v>1.7091827017944001</v>
      </c>
      <c r="Y74">
        <f>SUMIFS('EPA Export Aggregation'!AB:AB,'EPA Export Aggregation'!$A:$A,$B74,'EPA Export Aggregation'!$D:$D,$A$1)*IF($A74="CH4",About!$D$58,IF($A74="N2O",About!$D$59,1))</f>
        <v>2.2865895686815998</v>
      </c>
      <c r="Z74">
        <f>SUMIFS('EPA Export Aggregation'!AC:AC,'EPA Export Aggregation'!$A:$A,$B74,'EPA Export Aggregation'!$D:$D,$A$1)*IF($A74="CH4",About!$D$58,IF($A74="N2O",About!$D$59,1))</f>
        <v>1.7437974555938005</v>
      </c>
      <c r="AA74">
        <f>SUMIFS('EPA Export Aggregation'!AD:AD,'EPA Export Aggregation'!$A:$A,$B74,'EPA Export Aggregation'!$D:$D,$A$1)*IF($A74="CH4",About!$D$58,IF($A74="N2O",About!$D$59,1))</f>
        <v>1.8077336878339003</v>
      </c>
      <c r="AB74">
        <f>SUMIFS('EPA Export Aggregation'!AE:AE,'EPA Export Aggregation'!$A:$A,$B74,'EPA Export Aggregation'!$D:$D,$A$1)*IF($A74="CH4",About!$D$58,IF($A74="N2O",About!$D$59,1))</f>
        <v>1.6599427069660997</v>
      </c>
      <c r="AC74">
        <f>SUMIFS('EPA Export Aggregation'!AF:AF,'EPA Export Aggregation'!$A:$A,$B74,'EPA Export Aggregation'!$D:$D,$A$1)*IF($A74="CH4",About!$D$58,IF($A74="N2O",About!$D$59,1))</f>
        <v>1.5320834306994999</v>
      </c>
      <c r="AD74">
        <f>SUMIFS('EPA Export Aggregation'!AG:AG,'EPA Export Aggregation'!$A:$A,$B74,'EPA Export Aggregation'!$D:$D,$A$1)*IF($A74="CH4",About!$D$58,IF($A74="N2O",About!$D$59,1))</f>
        <v>1.4255025862087001</v>
      </c>
      <c r="AE74">
        <f>SUMIFS('EPA Export Aggregation'!AH:AH,'EPA Export Aggregation'!$A:$A,$B74,'EPA Export Aggregation'!$D:$D,$A$1)*IF($A74="CH4",About!$D$58,IF($A74="N2O",About!$D$59,1))</f>
        <v>1.8202670966619998</v>
      </c>
      <c r="AF74">
        <f>SUMIFS('EPA Export Aggregation'!AI:AI,'EPA Export Aggregation'!$A:$A,$B74,'EPA Export Aggregation'!$D:$D,$A$1)*IF($A74="CH4",About!$D$58,IF($A74="N2O",About!$D$59,1))</f>
        <v>1.6554979965210992</v>
      </c>
      <c r="AG74">
        <f>SUMIFS('EPA Export Aggregation'!AJ:AJ,'EPA Export Aggregation'!$A:$A,$B74,'EPA Export Aggregation'!$D:$D,$A$1)*IF($A74="CH4",About!$D$58,IF($A74="N2O",About!$D$59,1))</f>
        <v>2.1005444845263996</v>
      </c>
      <c r="AH74">
        <f>SUMIFS('EPA Export Aggregation'!AK:AK,'EPA Export Aggregation'!$A:$A,$B74,'EPA Export Aggregation'!$D:$D,$A$1)*IF($A74="CH4",About!$D$58,IF($A74="N2O",About!$D$59,1))</f>
        <v>2.166148479765801</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2.4917389694600001E-2</v>
      </c>
      <c r="D76" s="415">
        <f>SUMIFS('EPA Export Aggregation'!G:G,'EPA Export Aggregation'!$A:$A,$B76,'EPA Export Aggregation'!$D:$D,$A$1)*IF($A76="CH4",About!$D$58,IF($A76="N2O",About!$D$59,1))</f>
        <v>2.4917389694600001E-2</v>
      </c>
      <c r="E76" s="415">
        <f>SUMIFS('EPA Export Aggregation'!H:H,'EPA Export Aggregation'!$A:$A,$B76,'EPA Export Aggregation'!$D:$D,$A$1)*IF($A76="CH4",About!$D$58,IF($A76="N2O",About!$D$59,1))</f>
        <v>2.4917389694600001E-2</v>
      </c>
      <c r="F76" s="415">
        <f>SUMIFS('EPA Export Aggregation'!I:I,'EPA Export Aggregation'!$A:$A,$B76,'EPA Export Aggregation'!$D:$D,$A$1)*IF($A76="CH4",About!$D$58,IF($A76="N2O",About!$D$59,1))</f>
        <v>3.11467369956E-2</v>
      </c>
      <c r="G76" s="415">
        <f>SUMIFS('EPA Export Aggregation'!J:J,'EPA Export Aggregation'!$A:$A,$B76,'EPA Export Aggregation'!$D:$D,$A$1)*IF($A76="CH4",About!$D$58,IF($A76="N2O",About!$D$59,1))</f>
        <v>3.42614113845E-2</v>
      </c>
      <c r="H76" s="415">
        <f>SUMIFS('EPA Export Aggregation'!K:K,'EPA Export Aggregation'!$A:$A,$B76,'EPA Export Aggregation'!$D:$D,$A$1)*IF($A76="CH4",About!$D$58,IF($A76="N2O",About!$D$59,1))</f>
        <v>4.3054973349700001E-2</v>
      </c>
      <c r="I76" s="415">
        <f>SUMIFS('EPA Export Aggregation'!L:L,'EPA Export Aggregation'!$A:$A,$B76,'EPA Export Aggregation'!$D:$D,$A$1)*IF($A76="CH4",About!$D$58,IF($A76="N2O",About!$D$59,1))</f>
        <v>4.7810947772100001E-2</v>
      </c>
      <c r="J76" s="415">
        <f>SUMIFS('EPA Export Aggregation'!M:M,'EPA Export Aggregation'!$A:$A,$B76,'EPA Export Aggregation'!$D:$D,$A$1)*IF($A76="CH4",About!$D$58,IF($A76="N2O",About!$D$59,1))</f>
        <v>5.0526612216099998E-2</v>
      </c>
      <c r="K76" s="415">
        <f>SUMIFS('EPA Export Aggregation'!N:N,'EPA Export Aggregation'!$A:$A,$B76,'EPA Export Aggregation'!$D:$D,$A$1)*IF($A76="CH4",About!$D$58,IF($A76="N2O",About!$D$59,1))</f>
        <v>6.1954520943499999E-2</v>
      </c>
      <c r="L76" s="415">
        <f>SUMIFS('EPA Export Aggregation'!O:O,'EPA Export Aggregation'!$A:$A,$B76,'EPA Export Aggregation'!$D:$D,$A$1)*IF($A76="CH4",About!$D$58,IF($A76="N2O",About!$D$59,1))</f>
        <v>6.2868937550800003E-2</v>
      </c>
      <c r="M76" s="415">
        <f>SUMIFS('EPA Export Aggregation'!P:P,'EPA Export Aggregation'!$A:$A,$B76,'EPA Export Aggregation'!$D:$D,$A$1)*IF($A76="CH4",About!$D$58,IF($A76="N2O",About!$D$59,1))</f>
        <v>3.8286288315E-2</v>
      </c>
      <c r="N76" s="415">
        <f>SUMIFS('EPA Export Aggregation'!Q:Q,'EPA Export Aggregation'!$A:$A,$B76,'EPA Export Aggregation'!$D:$D,$A$1)*IF($A76="CH4",About!$D$58,IF($A76="N2O",About!$D$59,1))</f>
        <v>2.54416277535E-2</v>
      </c>
      <c r="O76" s="415">
        <f>SUMIFS('EPA Export Aggregation'!R:R,'EPA Export Aggregation'!$A:$A,$B76,'EPA Export Aggregation'!$D:$D,$A$1)*IF($A76="CH4",About!$D$58,IF($A76="N2O",About!$D$59,1))</f>
        <v>2.43225204391E-2</v>
      </c>
      <c r="P76" s="415">
        <f>SUMIFS('EPA Export Aggregation'!S:S,'EPA Export Aggregation'!$A:$A,$B76,'EPA Export Aggregation'!$D:$D,$A$1)*IF($A76="CH4",About!$D$58,IF($A76="N2O",About!$D$59,1))</f>
        <v>2.54334909141E-2</v>
      </c>
      <c r="Q76" s="415">
        <f>SUMIFS('EPA Export Aggregation'!T:T,'EPA Export Aggregation'!$A:$A,$B76,'EPA Export Aggregation'!$D:$D,$A$1)*IF($A76="CH4",About!$D$58,IF($A76="N2O",About!$D$59,1))</f>
        <v>2.5322926587799999E-2</v>
      </c>
      <c r="R76" s="415">
        <f>SUMIFS('EPA Export Aggregation'!U:U,'EPA Export Aggregation'!$A:$A,$B76,'EPA Export Aggregation'!$D:$D,$A$1)*IF($A76="CH4",About!$D$58,IF($A76="N2O",About!$D$59,1))</f>
        <v>2.43088356494E-2</v>
      </c>
      <c r="S76" s="415">
        <f>SUMIFS('EPA Export Aggregation'!V:V,'EPA Export Aggregation'!$A:$A,$B76,'EPA Export Aggregation'!$D:$D,$A$1)*IF($A76="CH4",About!$D$58,IF($A76="N2O",About!$D$59,1))</f>
        <v>2.8941692592099999E-2</v>
      </c>
      <c r="T76" s="415">
        <f>SUMIFS('EPA Export Aggregation'!W:W,'EPA Export Aggregation'!$A:$A,$B76,'EPA Export Aggregation'!$D:$D,$A$1)*IF($A76="CH4",About!$D$58,IF($A76="N2O",About!$D$59,1))</f>
        <v>2.81635633104E-2</v>
      </c>
      <c r="U76" s="415">
        <f>SUMIFS('EPA Export Aggregation'!X:X,'EPA Export Aggregation'!$A:$A,$B76,'EPA Export Aggregation'!$D:$D,$A$1)*IF($A76="CH4",About!$D$58,IF($A76="N2O",About!$D$59,1))</f>
        <v>2.6619042930499999E-2</v>
      </c>
      <c r="V76" s="415">
        <f>SUMIFS('EPA Export Aggregation'!Y:Y,'EPA Export Aggregation'!$A:$A,$B76,'EPA Export Aggregation'!$D:$D,$A$1)*IF($A76="CH4",About!$D$58,IF($A76="N2O",About!$D$59,1))</f>
        <v>2.9672192515300001E-2</v>
      </c>
      <c r="W76" s="415">
        <f>SUMIFS('EPA Export Aggregation'!Z:Z,'EPA Export Aggregation'!$A:$A,$B76,'EPA Export Aggregation'!$D:$D,$A$1)*IF($A76="CH4",About!$D$58,IF($A76="N2O",About!$D$59,1))</f>
        <v>4.31782474542E-2</v>
      </c>
      <c r="X76" s="415">
        <f>SUMIFS('EPA Export Aggregation'!AA:AA,'EPA Export Aggregation'!$A:$A,$B76,'EPA Export Aggregation'!$D:$D,$A$1)*IF($A76="CH4",About!$D$58,IF($A76="N2O",About!$D$59,1))</f>
        <v>4.2267300428000002E-3</v>
      </c>
      <c r="Y76" s="415">
        <f>SUMIFS('EPA Export Aggregation'!AB:AB,'EPA Export Aggregation'!$A:$A,$B76,'EPA Export Aggregation'!$D:$D,$A$1)*IF($A76="CH4",About!$D$58,IF($A76="N2O",About!$D$59,1))</f>
        <v>4.6438483359000004E-3</v>
      </c>
      <c r="Z76" s="415">
        <f>SUMIFS('EPA Export Aggregation'!AC:AC,'EPA Export Aggregation'!$A:$A,$B76,'EPA Export Aggregation'!$D:$D,$A$1)*IF($A76="CH4",About!$D$58,IF($A76="N2O",About!$D$59,1))</f>
        <v>1.5287576232600001E-2</v>
      </c>
      <c r="AA76" s="415">
        <f>SUMIFS('EPA Export Aggregation'!AD:AD,'EPA Export Aggregation'!$A:$A,$B76,'EPA Export Aggregation'!$D:$D,$A$1)*IF($A76="CH4",About!$D$58,IF($A76="N2O",About!$D$59,1))</f>
        <v>2.8292917113299999E-2</v>
      </c>
      <c r="AB76" s="415">
        <f>SUMIFS('EPA Export Aggregation'!AE:AE,'EPA Export Aggregation'!$A:$A,$B76,'EPA Export Aggregation'!$D:$D,$A$1)*IF($A76="CH4",About!$D$58,IF($A76="N2O",About!$D$59,1))</f>
        <v>3.4820876195000003E-2</v>
      </c>
      <c r="AC76" s="415">
        <f>SUMIFS('EPA Export Aggregation'!AF:AF,'EPA Export Aggregation'!$A:$A,$B76,'EPA Export Aggregation'!$D:$D,$A$1)*IF($A76="CH4",About!$D$58,IF($A76="N2O",About!$D$59,1))</f>
        <v>3.6200064325200003E-2</v>
      </c>
      <c r="AD76" s="415">
        <f>SUMIFS('EPA Export Aggregation'!AG:AG,'EPA Export Aggregation'!$A:$A,$B76,'EPA Export Aggregation'!$D:$D,$A$1)*IF($A76="CH4",About!$D$58,IF($A76="N2O",About!$D$59,1))</f>
        <v>3.8378051022000002E-2</v>
      </c>
      <c r="AE76" s="415">
        <f>SUMIFS('EPA Export Aggregation'!AH:AH,'EPA Export Aggregation'!$A:$A,$B76,'EPA Export Aggregation'!$D:$D,$A$1)*IF($A76="CH4",About!$D$58,IF($A76="N2O",About!$D$59,1))</f>
        <v>4.9738649986799999E-2</v>
      </c>
      <c r="AF76" s="415">
        <f>SUMIFS('EPA Export Aggregation'!AI:AI,'EPA Export Aggregation'!$A:$A,$B76,'EPA Export Aggregation'!$D:$D,$A$1)*IF($A76="CH4",About!$D$58,IF($A76="N2O",About!$D$59,1))</f>
        <v>5.00504046162E-2</v>
      </c>
      <c r="AG76" s="415">
        <f>SUMIFS('EPA Export Aggregation'!AJ:AJ,'EPA Export Aggregation'!$A:$A,$B76,'EPA Export Aggregation'!$D:$D,$A$1)*IF($A76="CH4",About!$D$58,IF($A76="N2O",About!$D$59,1))</f>
        <v>5.47143668853E-2</v>
      </c>
      <c r="AH76" s="415">
        <f>SUMIFS('EPA Export Aggregation'!AK:AK,'EPA Export Aggregation'!$A:$A,$B76,'EPA Export Aggregation'!$D:$D,$A$1)*IF($A76="CH4",About!$D$58,IF($A76="N2O",About!$D$59,1))</f>
        <v>6.6763968378799998E-2</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0.34929551622083632</v>
      </c>
      <c r="D80" s="415">
        <f>SUMIFS('EPA Export Aggregation'!G:G,'EPA Export Aggregation'!$A:$A,$B80,'EPA Export Aggregation'!$D:$D,$A$1)*IF($A80="CH4",About!$D$58,IF($A80="N2O",About!$D$59,1))</f>
        <v>0.34929551622083632</v>
      </c>
      <c r="E80" s="415">
        <f>SUMIFS('EPA Export Aggregation'!H:H,'EPA Export Aggregation'!$A:$A,$B80,'EPA Export Aggregation'!$D:$D,$A$1)*IF($A80="CH4",About!$D$58,IF($A80="N2O",About!$D$59,1))</f>
        <v>0.34929551622083632</v>
      </c>
      <c r="F80" s="415">
        <f>SUMIFS('EPA Export Aggregation'!I:I,'EPA Export Aggregation'!$A:$A,$B80,'EPA Export Aggregation'!$D:$D,$A$1)*IF($A80="CH4",About!$D$58,IF($A80="N2O",About!$D$59,1))</f>
        <v>0.43661939560854529</v>
      </c>
      <c r="G80" s="415">
        <f>SUMIFS('EPA Export Aggregation'!J:J,'EPA Export Aggregation'!$A:$A,$B80,'EPA Export Aggregation'!$D:$D,$A$1)*IF($A80="CH4",About!$D$58,IF($A80="N2O",About!$D$59,1))</f>
        <v>0.48028133452940008</v>
      </c>
      <c r="H80" s="415">
        <f>SUMIFS('EPA Export Aggregation'!K:K,'EPA Export Aggregation'!$A:$A,$B80,'EPA Export Aggregation'!$D:$D,$A$1)*IF($A80="CH4",About!$D$58,IF($A80="N2O",About!$D$59,1))</f>
        <v>0.60355073421762695</v>
      </c>
      <c r="I80" s="415">
        <f>SUMIFS('EPA Export Aggregation'!L:L,'EPA Export Aggregation'!$A:$A,$B80,'EPA Export Aggregation'!$D:$D,$A$1)*IF($A80="CH4",About!$D$58,IF($A80="N2O",About!$D$59,1))</f>
        <v>0.67022067337877556</v>
      </c>
      <c r="J80" s="415">
        <f>SUMIFS('EPA Export Aggregation'!M:M,'EPA Export Aggregation'!$A:$A,$B80,'EPA Export Aggregation'!$D:$D,$A$1)*IF($A80="CH4",About!$D$58,IF($A80="N2O",About!$D$59,1))</f>
        <v>0.70828924586923669</v>
      </c>
      <c r="K80" s="415">
        <f>SUMIFS('EPA Export Aggregation'!N:N,'EPA Export Aggregation'!$A:$A,$B80,'EPA Export Aggregation'!$D:$D,$A$1)*IF($A80="CH4",About!$D$58,IF($A80="N2O",About!$D$59,1))</f>
        <v>0.8684872913419891</v>
      </c>
      <c r="L80" s="415">
        <f>SUMIFS('EPA Export Aggregation'!O:O,'EPA Export Aggregation'!$A:$A,$B80,'EPA Export Aggregation'!$D:$D,$A$1)*IF($A80="CH4",About!$D$58,IF($A80="N2O",About!$D$59,1))</f>
        <v>0.88130570984731516</v>
      </c>
      <c r="M80" s="415">
        <f>SUMIFS('EPA Export Aggregation'!P:P,'EPA Export Aggregation'!$A:$A,$B80,'EPA Export Aggregation'!$D:$D,$A$1)*IF($A80="CH4",About!$D$58,IF($A80="N2O",About!$D$59,1))</f>
        <v>0.75169331135886619</v>
      </c>
      <c r="N80" s="415">
        <f>SUMIFS('EPA Export Aggregation'!Q:Q,'EPA Export Aggregation'!$A:$A,$B80,'EPA Export Aggregation'!$D:$D,$A$1)*IF($A80="CH4",About!$D$58,IF($A80="N2O",About!$D$59,1))</f>
        <v>0.52902233614955685</v>
      </c>
      <c r="O80" s="415">
        <f>SUMIFS('EPA Export Aggregation'!R:R,'EPA Export Aggregation'!$A:$A,$B80,'EPA Export Aggregation'!$D:$D,$A$1)*IF($A80="CH4",About!$D$58,IF($A80="N2O",About!$D$59,1))</f>
        <v>0.51823821821985627</v>
      </c>
      <c r="P80" s="415">
        <f>SUMIFS('EPA Export Aggregation'!S:S,'EPA Export Aggregation'!$A:$A,$B80,'EPA Export Aggregation'!$D:$D,$A$1)*IF($A80="CH4",About!$D$58,IF($A80="N2O",About!$D$59,1))</f>
        <v>0.4738134329310143</v>
      </c>
      <c r="Q80" s="415">
        <f>SUMIFS('EPA Export Aggregation'!T:T,'EPA Export Aggregation'!$A:$A,$B80,'EPA Export Aggregation'!$D:$D,$A$1)*IF($A80="CH4",About!$D$58,IF($A80="N2O",About!$D$59,1))</f>
        <v>0.44009738703834722</v>
      </c>
      <c r="R80" s="415">
        <f>SUMIFS('EPA Export Aggregation'!U:U,'EPA Export Aggregation'!$A:$A,$B80,'EPA Export Aggregation'!$D:$D,$A$1)*IF($A80="CH4",About!$D$58,IF($A80="N2O",About!$D$59,1))</f>
        <v>0.40549086871203349</v>
      </c>
      <c r="S80" s="415">
        <f>SUMIFS('EPA Export Aggregation'!V:V,'EPA Export Aggregation'!$A:$A,$B80,'EPA Export Aggregation'!$D:$D,$A$1)*IF($A80="CH4",About!$D$58,IF($A80="N2O",About!$D$59,1))</f>
        <v>0.4332335385876902</v>
      </c>
      <c r="T80" s="415">
        <f>SUMIFS('EPA Export Aggregation'!W:W,'EPA Export Aggregation'!$A:$A,$B80,'EPA Export Aggregation'!$D:$D,$A$1)*IF($A80="CH4",About!$D$58,IF($A80="N2O",About!$D$59,1))</f>
        <v>0.41398306986977279</v>
      </c>
      <c r="U80" s="415">
        <f>SUMIFS('EPA Export Aggregation'!X:X,'EPA Export Aggregation'!$A:$A,$B80,'EPA Export Aggregation'!$D:$D,$A$1)*IF($A80="CH4",About!$D$58,IF($A80="N2O",About!$D$59,1))</f>
        <v>0.37621445917679508</v>
      </c>
      <c r="V80" s="415">
        <f>SUMIFS('EPA Export Aggregation'!Y:Y,'EPA Export Aggregation'!$A:$A,$B80,'EPA Export Aggregation'!$D:$D,$A$1)*IF($A80="CH4",About!$D$58,IF($A80="N2O",About!$D$59,1))</f>
        <v>0.3748231869307439</v>
      </c>
      <c r="W80" s="415">
        <f>SUMIFS('EPA Export Aggregation'!Z:Z,'EPA Export Aggregation'!$A:$A,$B80,'EPA Export Aggregation'!$D:$D,$A$1)*IF($A80="CH4",About!$D$58,IF($A80="N2O",About!$D$59,1))</f>
        <v>0.54875662883025655</v>
      </c>
      <c r="X80" s="415">
        <f>SUMIFS('EPA Export Aggregation'!AA:AA,'EPA Export Aggregation'!$A:$A,$B80,'EPA Export Aggregation'!$D:$D,$A$1)*IF($A80="CH4",About!$D$58,IF($A80="N2O",About!$D$59,1))</f>
        <v>0.11635606697337141</v>
      </c>
      <c r="Y80" s="415">
        <f>SUMIFS('EPA Export Aggregation'!AB:AB,'EPA Export Aggregation'!$A:$A,$B80,'EPA Export Aggregation'!$D:$D,$A$1)*IF($A80="CH4",About!$D$58,IF($A80="N2O",About!$D$59,1))</f>
        <v>0.1058544725971434</v>
      </c>
      <c r="Z80" s="415">
        <f>SUMIFS('EPA Export Aggregation'!AC:AC,'EPA Export Aggregation'!$A:$A,$B80,'EPA Export Aggregation'!$D:$D,$A$1)*IF($A80="CH4",About!$D$58,IF($A80="N2O",About!$D$59,1))</f>
        <v>0.12895542916021441</v>
      </c>
      <c r="AA80" s="415">
        <f>SUMIFS('EPA Export Aggregation'!AD:AD,'EPA Export Aggregation'!$A:$A,$B80,'EPA Export Aggregation'!$D:$D,$A$1)*IF($A80="CH4",About!$D$58,IF($A80="N2O",About!$D$59,1))</f>
        <v>0.15776919030335279</v>
      </c>
      <c r="AB80" s="415">
        <f>SUMIFS('EPA Export Aggregation'!AE:AE,'EPA Export Aggregation'!$A:$A,$B80,'EPA Export Aggregation'!$D:$D,$A$1)*IF($A80="CH4",About!$D$58,IF($A80="N2O",About!$D$59,1))</f>
        <v>0.19819929595466429</v>
      </c>
      <c r="AC80" s="415">
        <f>SUMIFS('EPA Export Aggregation'!AF:AF,'EPA Export Aggregation'!$A:$A,$B80,'EPA Export Aggregation'!$D:$D,$A$1)*IF($A80="CH4",About!$D$58,IF($A80="N2O",About!$D$59,1))</f>
        <v>0.18956023015458731</v>
      </c>
      <c r="AD80" s="415">
        <f>SUMIFS('EPA Export Aggregation'!AG:AG,'EPA Export Aggregation'!$A:$A,$B80,'EPA Export Aggregation'!$D:$D,$A$1)*IF($A80="CH4",About!$D$58,IF($A80="N2O",About!$D$59,1))</f>
        <v>0.19297201421528101</v>
      </c>
      <c r="AE80" s="415">
        <f>SUMIFS('EPA Export Aggregation'!AH:AH,'EPA Export Aggregation'!$A:$A,$B80,'EPA Export Aggregation'!$D:$D,$A$1)*IF($A80="CH4",About!$D$58,IF($A80="N2O",About!$D$59,1))</f>
        <v>0.22910222777490349</v>
      </c>
      <c r="AF80" s="415">
        <f>SUMIFS('EPA Export Aggregation'!AI:AI,'EPA Export Aggregation'!$A:$A,$B80,'EPA Export Aggregation'!$D:$D,$A$1)*IF($A80="CH4",About!$D$58,IF($A80="N2O",About!$D$59,1))</f>
        <v>0.20378901228810001</v>
      </c>
      <c r="AG80" s="415">
        <f>SUMIFS('EPA Export Aggregation'!AJ:AJ,'EPA Export Aggregation'!$A:$A,$B80,'EPA Export Aggregation'!$D:$D,$A$1)*IF($A80="CH4",About!$D$58,IF($A80="N2O",About!$D$59,1))</f>
        <v>0.2516818760727938</v>
      </c>
      <c r="AH80" s="415">
        <f>SUMIFS('EPA Export Aggregation'!AK:AK,'EPA Export Aggregation'!$A:$A,$B80,'EPA Export Aggregation'!$D:$D,$A$1)*IF($A80="CH4",About!$D$58,IF($A80="N2O",About!$D$59,1))</f>
        <v>0.29766098632309629</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7.0213629E-2</v>
      </c>
      <c r="D84" s="415">
        <f>SUMIFS('EPA Export Aggregation'!G:G,'EPA Export Aggregation'!$A:$A,$B84,'EPA Export Aggregation'!$D:$D,$A$1)*IF($A84="CH4",About!$D$58,IF($A84="N2O",About!$D$59,1))</f>
        <v>7.0213629E-2</v>
      </c>
      <c r="E84" s="415">
        <f>SUMIFS('EPA Export Aggregation'!H:H,'EPA Export Aggregation'!$A:$A,$B84,'EPA Export Aggregation'!$D:$D,$A$1)*IF($A84="CH4",About!$D$58,IF($A84="N2O",About!$D$59,1))</f>
        <v>7.0213629E-2</v>
      </c>
      <c r="F84" s="415">
        <f>SUMIFS('EPA Export Aggregation'!I:I,'EPA Export Aggregation'!$A:$A,$B84,'EPA Export Aggregation'!$D:$D,$A$1)*IF($A84="CH4",About!$D$58,IF($A84="N2O",About!$D$59,1))</f>
        <v>8.776703625E-2</v>
      </c>
      <c r="G84" s="415">
        <f>SUMIFS('EPA Export Aggregation'!J:J,'EPA Export Aggregation'!$A:$A,$B84,'EPA Export Aggregation'!$D:$D,$A$1)*IF($A84="CH4",About!$D$58,IF($A84="N2O",About!$D$59,1))</f>
        <v>9.6543738700000006E-2</v>
      </c>
      <c r="H84" s="415">
        <f>SUMIFS('EPA Export Aggregation'!K:K,'EPA Export Aggregation'!$A:$A,$B84,'EPA Export Aggregation'!$D:$D,$A$1)*IF($A84="CH4",About!$D$58,IF($A84="N2O",About!$D$59,1))</f>
        <v>0.12132273324999999</v>
      </c>
      <c r="I84" s="415">
        <f>SUMIFS('EPA Export Aggregation'!L:L,'EPA Export Aggregation'!$A:$A,$B84,'EPA Export Aggregation'!$D:$D,$A$1)*IF($A84="CH4",About!$D$58,IF($A84="N2O",About!$D$59,1))</f>
        <v>0.13472438845000001</v>
      </c>
      <c r="J84" s="415">
        <f>SUMIFS('EPA Export Aggregation'!M:M,'EPA Export Aggregation'!$A:$A,$B84,'EPA Export Aggregation'!$D:$D,$A$1)*IF($A84="CH4",About!$D$58,IF($A84="N2O",About!$D$59,1))</f>
        <v>0.14237674280000001</v>
      </c>
      <c r="K84" s="415">
        <f>SUMIFS('EPA Export Aggregation'!N:N,'EPA Export Aggregation'!$A:$A,$B84,'EPA Export Aggregation'!$D:$D,$A$1)*IF($A84="CH4",About!$D$58,IF($A84="N2O",About!$D$59,1))</f>
        <v>0.1745789479</v>
      </c>
      <c r="L84" s="415">
        <f>SUMIFS('EPA Export Aggregation'!O:O,'EPA Export Aggregation'!$A:$A,$B84,'EPA Export Aggregation'!$D:$D,$A$1)*IF($A84="CH4",About!$D$58,IF($A84="N2O",About!$D$59,1))</f>
        <v>0.177155643</v>
      </c>
      <c r="M84" s="415">
        <f>SUMIFS('EPA Export Aggregation'!P:P,'EPA Export Aggregation'!$A:$A,$B84,'EPA Export Aggregation'!$D:$D,$A$1)*IF($A84="CH4",About!$D$58,IF($A84="N2O",About!$D$59,1))</f>
        <v>0.14318624260000001</v>
      </c>
      <c r="N84" s="415">
        <f>SUMIFS('EPA Export Aggregation'!Q:Q,'EPA Export Aggregation'!$A:$A,$B84,'EPA Export Aggregation'!$D:$D,$A$1)*IF($A84="CH4",About!$D$58,IF($A84="N2O",About!$D$59,1))</f>
        <v>9.7354462850000004E-2</v>
      </c>
      <c r="O84" s="415">
        <f>SUMIFS('EPA Export Aggregation'!R:R,'EPA Export Aggregation'!$A:$A,$B84,'EPA Export Aggregation'!$D:$D,$A$1)*IF($A84="CH4",About!$D$58,IF($A84="N2O",About!$D$59,1))</f>
        <v>8.6413196550000002E-2</v>
      </c>
      <c r="P84" s="415">
        <f>SUMIFS('EPA Export Aggregation'!S:S,'EPA Export Aggregation'!$A:$A,$B84,'EPA Export Aggregation'!$D:$D,$A$1)*IF($A84="CH4",About!$D$58,IF($A84="N2O",About!$D$59,1))</f>
        <v>0.1041028615</v>
      </c>
      <c r="Q84" s="415">
        <f>SUMIFS('EPA Export Aggregation'!T:T,'EPA Export Aggregation'!$A:$A,$B84,'EPA Export Aggregation'!$D:$D,$A$1)*IF($A84="CH4",About!$D$58,IF($A84="N2O",About!$D$59,1))</f>
        <v>9.9931971049999999E-2</v>
      </c>
      <c r="R84" s="415">
        <f>SUMIFS('EPA Export Aggregation'!U:U,'EPA Export Aggregation'!$A:$A,$B84,'EPA Export Aggregation'!$D:$D,$A$1)*IF($A84="CH4",About!$D$58,IF($A84="N2O",About!$D$59,1))</f>
        <v>0.10866759315000001</v>
      </c>
      <c r="S84" s="415">
        <f>SUMIFS('EPA Export Aggregation'!V:V,'EPA Export Aggregation'!$A:$A,$B84,'EPA Export Aggregation'!$D:$D,$A$1)*IF($A84="CH4",About!$D$58,IF($A84="N2O",About!$D$59,1))</f>
        <v>0.10552761715</v>
      </c>
      <c r="T84" s="415">
        <f>SUMIFS('EPA Export Aggregation'!W:W,'EPA Export Aggregation'!$A:$A,$B84,'EPA Export Aggregation'!$D:$D,$A$1)*IF($A84="CH4",About!$D$58,IF($A84="N2O",About!$D$59,1))</f>
        <v>8.4904555300000004E-2</v>
      </c>
      <c r="U84" s="415">
        <f>SUMIFS('EPA Export Aggregation'!X:X,'EPA Export Aggregation'!$A:$A,$B84,'EPA Export Aggregation'!$D:$D,$A$1)*IF($A84="CH4",About!$D$58,IF($A84="N2O",About!$D$59,1))</f>
        <v>7.7966034599999998E-2</v>
      </c>
      <c r="V84" s="415">
        <f>SUMIFS('EPA Export Aggregation'!Y:Y,'EPA Export Aggregation'!$A:$A,$B84,'EPA Export Aggregation'!$D:$D,$A$1)*IF($A84="CH4",About!$D$58,IF($A84="N2O",About!$D$59,1))</f>
        <v>8.6527876549999994E-2</v>
      </c>
      <c r="W84" s="415">
        <f>SUMIFS('EPA Export Aggregation'!Z:Z,'EPA Export Aggregation'!$A:$A,$B84,'EPA Export Aggregation'!$D:$D,$A$1)*IF($A84="CH4",About!$D$58,IF($A84="N2O",About!$D$59,1))</f>
        <v>0.123220229</v>
      </c>
      <c r="X84" s="415">
        <f>SUMIFS('EPA Export Aggregation'!AA:AA,'EPA Export Aggregation'!$A:$A,$B84,'EPA Export Aggregation'!$D:$D,$A$1)*IF($A84="CH4",About!$D$58,IF($A84="N2O",About!$D$59,1))</f>
        <v>2.46463206E-2</v>
      </c>
      <c r="Y84" s="415">
        <f>SUMIFS('EPA Export Aggregation'!AB:AB,'EPA Export Aggregation'!$A:$A,$B84,'EPA Export Aggregation'!$D:$D,$A$1)*IF($A84="CH4",About!$D$58,IF($A84="N2O",About!$D$59,1))</f>
        <v>2.5205230499999998E-2</v>
      </c>
      <c r="Z84" s="415">
        <f>SUMIFS('EPA Export Aggregation'!AC:AC,'EPA Export Aggregation'!$A:$A,$B84,'EPA Export Aggregation'!$D:$D,$A$1)*IF($A84="CH4",About!$D$58,IF($A84="N2O",About!$D$59,1))</f>
        <v>4.7427589550000003E-2</v>
      </c>
      <c r="AA84" s="415">
        <f>SUMIFS('EPA Export Aggregation'!AD:AD,'EPA Export Aggregation'!$A:$A,$B84,'EPA Export Aggregation'!$D:$D,$A$1)*IF($A84="CH4",About!$D$58,IF($A84="N2O",About!$D$59,1))</f>
        <v>7.0589307049999994E-2</v>
      </c>
      <c r="AB84" s="415">
        <f>SUMIFS('EPA Export Aggregation'!AE:AE,'EPA Export Aggregation'!$A:$A,$B84,'EPA Export Aggregation'!$D:$D,$A$1)*IF($A84="CH4",About!$D$58,IF($A84="N2O",About!$D$59,1))</f>
        <v>7.1229381250000001E-2</v>
      </c>
      <c r="AC84" s="415">
        <f>SUMIFS('EPA Export Aggregation'!AF:AF,'EPA Export Aggregation'!$A:$A,$B84,'EPA Export Aggregation'!$D:$D,$A$1)*IF($A84="CH4",About!$D$58,IF($A84="N2O",About!$D$59,1))</f>
        <v>6.7076113450000002E-2</v>
      </c>
      <c r="AD84" s="415">
        <f>SUMIFS('EPA Export Aggregation'!AG:AG,'EPA Export Aggregation'!$A:$A,$B84,'EPA Export Aggregation'!$D:$D,$A$1)*IF($A84="CH4",About!$D$58,IF($A84="N2O",About!$D$59,1))</f>
        <v>6.2023834350000001E-2</v>
      </c>
      <c r="AE84" s="415">
        <f>SUMIFS('EPA Export Aggregation'!AH:AH,'EPA Export Aggregation'!$A:$A,$B84,'EPA Export Aggregation'!$D:$D,$A$1)*IF($A84="CH4",About!$D$58,IF($A84="N2O",About!$D$59,1))</f>
        <v>9.5509393250000005E-2</v>
      </c>
      <c r="AF84" s="415">
        <f>SUMIFS('EPA Export Aggregation'!AI:AI,'EPA Export Aggregation'!$A:$A,$B84,'EPA Export Aggregation'!$D:$D,$A$1)*IF($A84="CH4",About!$D$58,IF($A84="N2O",About!$D$59,1))</f>
        <v>8.4958906099999995E-2</v>
      </c>
      <c r="AG84" s="415">
        <f>SUMIFS('EPA Export Aggregation'!AJ:AJ,'EPA Export Aggregation'!$A:$A,$B84,'EPA Export Aggregation'!$D:$D,$A$1)*IF($A84="CH4",About!$D$58,IF($A84="N2O",About!$D$59,1))</f>
        <v>9.4058406900000002E-2</v>
      </c>
      <c r="AH84" s="415">
        <f>SUMIFS('EPA Export Aggregation'!AK:AK,'EPA Export Aggregation'!$A:$A,$B84,'EPA Export Aggregation'!$D:$D,$A$1)*IF($A84="CH4",About!$D$58,IF($A84="N2O",About!$D$59,1))</f>
        <v>0.10230576245</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6.1665865800000002E-3</v>
      </c>
      <c r="D87" s="415">
        <f>SUMIFS('EPA Export Aggregation'!$F:$F,'EPA Export Aggregation'!$A:$A,$B87,'EPA Export Aggregation'!$D:$D,$A$1)*IF($A87="CH4",About!$D$58,IF($A87="N2O",About!$D$59,1))</f>
        <v>6.1665865800000002E-3</v>
      </c>
      <c r="E87" s="415">
        <f>SUMIFS('EPA Export Aggregation'!$F:$F,'EPA Export Aggregation'!$A:$A,$B87,'EPA Export Aggregation'!$D:$D,$A$1)*IF($A87="CH4",About!$D$58,IF($A87="N2O",About!$D$59,1))</f>
        <v>6.1665865800000002E-3</v>
      </c>
      <c r="F87" s="415">
        <f>SUMIFS('EPA Export Aggregation'!$F:$F,'EPA Export Aggregation'!$A:$A,$B87,'EPA Export Aggregation'!$D:$D,$A$1)*IF($A87="CH4",About!$D$58,IF($A87="N2O",About!$D$59,1))</f>
        <v>6.1665865800000002E-3</v>
      </c>
      <c r="G87" s="415">
        <f>SUMIFS('EPA Export Aggregation'!$F:$F,'EPA Export Aggregation'!$A:$A,$B87,'EPA Export Aggregation'!$D:$D,$A$1)*IF($A87="CH4",About!$D$58,IF($A87="N2O",About!$D$59,1))</f>
        <v>6.1665865800000002E-3</v>
      </c>
      <c r="H87" s="415">
        <f>SUMIFS('EPA Export Aggregation'!$F:$F,'EPA Export Aggregation'!$A:$A,$B87,'EPA Export Aggregation'!$D:$D,$A$1)*IF($A87="CH4",About!$D$58,IF($A87="N2O",About!$D$59,1))</f>
        <v>6.1665865800000002E-3</v>
      </c>
      <c r="I87" s="415">
        <f>SUMIFS('EPA Export Aggregation'!$F:$F,'EPA Export Aggregation'!$A:$A,$B87,'EPA Export Aggregation'!$D:$D,$A$1)*IF($A87="CH4",About!$D$58,IF($A87="N2O",About!$D$59,1))</f>
        <v>6.1665865800000002E-3</v>
      </c>
      <c r="J87" s="415">
        <f>SUMIFS('EPA Export Aggregation'!$F:$F,'EPA Export Aggregation'!$A:$A,$B87,'EPA Export Aggregation'!$D:$D,$A$1)*IF($A87="CH4",About!$D$58,IF($A87="N2O",About!$D$59,1))</f>
        <v>6.1665865800000002E-3</v>
      </c>
      <c r="K87" s="415">
        <f>SUMIFS('EPA Export Aggregation'!$F:$F,'EPA Export Aggregation'!$A:$A,$B87,'EPA Export Aggregation'!$D:$D,$A$1)*IF($A87="CH4",About!$D$58,IF($A87="N2O",About!$D$59,1))</f>
        <v>6.1665865800000002E-3</v>
      </c>
      <c r="L87" s="415">
        <f>SUMIFS('EPA Export Aggregation'!$F:$F,'EPA Export Aggregation'!$A:$A,$B87,'EPA Export Aggregation'!$D:$D,$A$1)*IF($A87="CH4",About!$D$58,IF($A87="N2O",About!$D$59,1))</f>
        <v>6.1665865800000002E-3</v>
      </c>
      <c r="M87" s="415">
        <f>SUMIFS('EPA Export Aggregation'!$F:$F,'EPA Export Aggregation'!$A:$A,$B87,'EPA Export Aggregation'!$D:$D,$A$1)*IF($A87="CH4",About!$D$58,IF($A87="N2O",About!$D$59,1))</f>
        <v>6.1665865800000002E-3</v>
      </c>
      <c r="N87" s="415">
        <f>SUMIFS('EPA Export Aggregation'!$F:$F,'EPA Export Aggregation'!$A:$A,$B87,'EPA Export Aggregation'!$D:$D,$A$1)*IF($A87="CH4",About!$D$58,IF($A87="N2O",About!$D$59,1))</f>
        <v>6.1665865800000002E-3</v>
      </c>
      <c r="O87" s="415">
        <f>SUMIFS('EPA Export Aggregation'!$F:$F,'EPA Export Aggregation'!$A:$A,$B87,'EPA Export Aggregation'!$D:$D,$A$1)*IF($A87="CH4",About!$D$58,IF($A87="N2O",About!$D$59,1))</f>
        <v>6.1665865800000002E-3</v>
      </c>
      <c r="P87" s="415">
        <f>SUMIFS('EPA Export Aggregation'!$F:$F,'EPA Export Aggregation'!$A:$A,$B87,'EPA Export Aggregation'!$D:$D,$A$1)*IF($A87="CH4",About!$D$58,IF($A87="N2O",About!$D$59,1))</f>
        <v>6.1665865800000002E-3</v>
      </c>
      <c r="Q87" s="415">
        <f>SUMIFS('EPA Export Aggregation'!$F:$F,'EPA Export Aggregation'!$A:$A,$B87,'EPA Export Aggregation'!$D:$D,$A$1)*IF($A87="CH4",About!$D$58,IF($A87="N2O",About!$D$59,1))</f>
        <v>6.1665865800000002E-3</v>
      </c>
      <c r="R87" s="415">
        <f>SUMIFS('EPA Export Aggregation'!$F:$F,'EPA Export Aggregation'!$A:$A,$B87,'EPA Export Aggregation'!$D:$D,$A$1)*IF($A87="CH4",About!$D$58,IF($A87="N2O",About!$D$59,1))</f>
        <v>6.1665865800000002E-3</v>
      </c>
      <c r="S87" s="415">
        <f>SUMIFS('EPA Export Aggregation'!$F:$F,'EPA Export Aggregation'!$A:$A,$B87,'EPA Export Aggregation'!$D:$D,$A$1)*IF($A87="CH4",About!$D$58,IF($A87="N2O",About!$D$59,1))</f>
        <v>6.1665865800000002E-3</v>
      </c>
      <c r="T87" s="415">
        <f>SUMIFS('EPA Export Aggregation'!$F:$F,'EPA Export Aggregation'!$A:$A,$B87,'EPA Export Aggregation'!$D:$D,$A$1)*IF($A87="CH4",About!$D$58,IF($A87="N2O",About!$D$59,1))</f>
        <v>6.1665865800000002E-3</v>
      </c>
      <c r="U87" s="415">
        <f>SUMIFS('EPA Export Aggregation'!$F:$F,'EPA Export Aggregation'!$A:$A,$B87,'EPA Export Aggregation'!$D:$D,$A$1)*IF($A87="CH4",About!$D$58,IF($A87="N2O",About!$D$59,1))</f>
        <v>6.1665865800000002E-3</v>
      </c>
      <c r="V87" s="415">
        <f>SUMIFS('EPA Export Aggregation'!$F:$F,'EPA Export Aggregation'!$A:$A,$B87,'EPA Export Aggregation'!$D:$D,$A$1)*IF($A87="CH4",About!$D$58,IF($A87="N2O",About!$D$59,1))</f>
        <v>6.1665865800000002E-3</v>
      </c>
      <c r="W87" s="415">
        <f>SUMIFS('EPA Export Aggregation'!$F:$F,'EPA Export Aggregation'!$A:$A,$B87,'EPA Export Aggregation'!$D:$D,$A$1)*IF($A87="CH4",About!$D$58,IF($A87="N2O",About!$D$59,1))</f>
        <v>6.1665865800000002E-3</v>
      </c>
      <c r="X87" s="415">
        <f>SUMIFS('EPA Export Aggregation'!$F:$F,'EPA Export Aggregation'!$A:$A,$B87,'EPA Export Aggregation'!$D:$D,$A$1)*IF($A87="CH4",About!$D$58,IF($A87="N2O",About!$D$59,1))</f>
        <v>6.1665865800000002E-3</v>
      </c>
      <c r="Y87" s="415">
        <f>SUMIFS('EPA Export Aggregation'!$F:$F,'EPA Export Aggregation'!$A:$A,$B87,'EPA Export Aggregation'!$D:$D,$A$1)*IF($A87="CH4",About!$D$58,IF($A87="N2O",About!$D$59,1))</f>
        <v>6.1665865800000002E-3</v>
      </c>
      <c r="Z87" s="415">
        <f>SUMIFS('EPA Export Aggregation'!$F:$F,'EPA Export Aggregation'!$A:$A,$B87,'EPA Export Aggregation'!$D:$D,$A$1)*IF($A87="CH4",About!$D$58,IF($A87="N2O",About!$D$59,1))</f>
        <v>6.1665865800000002E-3</v>
      </c>
      <c r="AA87" s="415">
        <f>SUMIFS('EPA Export Aggregation'!$F:$F,'EPA Export Aggregation'!$A:$A,$B87,'EPA Export Aggregation'!$D:$D,$A$1)*IF($A87="CH4",About!$D$58,IF($A87="N2O",About!$D$59,1))</f>
        <v>6.1665865800000002E-3</v>
      </c>
      <c r="AB87" s="415">
        <f>SUMIFS('EPA Export Aggregation'!$F:$F,'EPA Export Aggregation'!$A:$A,$B87,'EPA Export Aggregation'!$D:$D,$A$1)*IF($A87="CH4",About!$D$58,IF($A87="N2O",About!$D$59,1))</f>
        <v>6.1665865800000002E-3</v>
      </c>
      <c r="AC87" s="415">
        <f>SUMIFS('EPA Export Aggregation'!$F:$F,'EPA Export Aggregation'!$A:$A,$B87,'EPA Export Aggregation'!$D:$D,$A$1)*IF($A87="CH4",About!$D$58,IF($A87="N2O",About!$D$59,1))</f>
        <v>6.1665865800000002E-3</v>
      </c>
      <c r="AD87" s="415">
        <f>SUMIFS('EPA Export Aggregation'!$F:$F,'EPA Export Aggregation'!$A:$A,$B87,'EPA Export Aggregation'!$D:$D,$A$1)*IF($A87="CH4",About!$D$58,IF($A87="N2O",About!$D$59,1))</f>
        <v>6.1665865800000002E-3</v>
      </c>
      <c r="AE87" s="415">
        <f>SUMIFS('EPA Export Aggregation'!$F:$F,'EPA Export Aggregation'!$A:$A,$B87,'EPA Export Aggregation'!$D:$D,$A$1)*IF($A87="CH4",About!$D$58,IF($A87="N2O",About!$D$59,1))</f>
        <v>6.1665865800000002E-3</v>
      </c>
      <c r="AF87" s="415">
        <f>SUMIFS('EPA Export Aggregation'!$F:$F,'EPA Export Aggregation'!$A:$A,$B87,'EPA Export Aggregation'!$D:$D,$A$1)*IF($A87="CH4",About!$D$58,IF($A87="N2O",About!$D$59,1))</f>
        <v>6.1665865800000002E-3</v>
      </c>
      <c r="AG87" s="415">
        <f>SUMIFS('EPA Export Aggregation'!$F:$F,'EPA Export Aggregation'!$A:$A,$B87,'EPA Export Aggregation'!$D:$D,$A$1)*IF($A87="CH4",About!$D$58,IF($A87="N2O",About!$D$59,1))</f>
        <v>6.1665865800000002E-3</v>
      </c>
      <c r="AH87" s="415">
        <f>SUMIFS('EPA Export Aggregation'!$F:$F,'EPA Export Aggregation'!$A:$A,$B87,'EPA Export Aggregation'!$D:$D,$A$1)*IF($A87="CH4",About!$D$58,IF($A87="N2O",About!$D$59,1))</f>
        <v>6.1665865800000002E-3</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2026-09-28T17:25:10Z</dcterms:modified>
</cp:coreProperties>
</file>