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AZ\land\BLAPE\"/>
    </mc:Choice>
  </mc:AlternateContent>
  <xr:revisionPtr revIDLastSave="0" documentId="8_{07BDF54C-C7B1-4584-990C-49BFD0B8A36D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H23" i="4" l="1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<sst xmlns="http://schemas.openxmlformats.org/spreadsheetml/2006/main" count="15367" uniqueCount="462">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</sst>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10</v>
      </c>
      <c r="C1" s="57">
        <v>44412</v>
      </c>
      <c r="H1" s="53" t="s">
        <v>2</v>
      </c>
    </row>
    <row r="2" spans="1:8" x14ac:dyDescent="0.25">
      <c r="B2" s="2" t="str">
        <f>LOOKUP(B1,F2:G51,G2:G51)</f>
        <v>AZ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Arizona</v>
      </c>
      <c r="B18" s="2">
        <f>SUMIFS('LULUCF Dataframe EPA'!AD2:AD766,'LULUCF Dataframe EPA'!A2:A766,Data!A18)</f>
        <v>6.5250699846649383</v>
      </c>
      <c r="C18" s="2">
        <f>B18/D11</f>
        <v>6.9051824517675273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6905182451767.4785</v>
      </c>
      <c r="C23" s="56">
        <f>$B$23*C11</f>
        <v>6715126218216.1855</v>
      </c>
      <c r="D23" s="56">
        <f t="shared" ref="D23:AK23" si="0">$B$23*D11</f>
        <v>6525069984664.8916</v>
      </c>
      <c r="E23" s="56">
        <f t="shared" si="0"/>
        <v>6335013751113.5986</v>
      </c>
      <c r="F23" s="56">
        <f t="shared" si="0"/>
        <v>6144957517562.3057</v>
      </c>
      <c r="G23" s="56">
        <f t="shared" si="0"/>
        <v>5954901284011.0615</v>
      </c>
      <c r="H23" s="56">
        <f t="shared" si="0"/>
        <v>5962614132692.7051</v>
      </c>
      <c r="I23" s="56">
        <f t="shared" si="0"/>
        <v>5970326981374.3428</v>
      </c>
      <c r="J23" s="56">
        <f t="shared" si="0"/>
        <v>5978039830055.9805</v>
      </c>
      <c r="K23" s="56">
        <f t="shared" si="0"/>
        <v>5985752678737.6152</v>
      </c>
      <c r="L23" s="56">
        <f t="shared" si="0"/>
        <v>5993465527419.252</v>
      </c>
      <c r="M23" s="56">
        <f t="shared" si="0"/>
        <v>6001178376100.8916</v>
      </c>
      <c r="N23" s="56">
        <f t="shared" si="0"/>
        <v>6008891224782.5293</v>
      </c>
      <c r="O23" s="56">
        <f t="shared" si="0"/>
        <v>6016604073464.167</v>
      </c>
      <c r="P23" s="56">
        <f t="shared" si="0"/>
        <v>6024316922145.8047</v>
      </c>
      <c r="Q23" s="56">
        <f t="shared" si="0"/>
        <v>6032029770827.4424</v>
      </c>
      <c r="R23" s="56">
        <f t="shared" si="0"/>
        <v>6039742619509.0781</v>
      </c>
      <c r="S23" s="56">
        <f t="shared" si="0"/>
        <v>6047455468190.7129</v>
      </c>
      <c r="T23" s="56">
        <f t="shared" si="0"/>
        <v>6055168316872.3506</v>
      </c>
      <c r="U23" s="56">
        <f t="shared" si="0"/>
        <v>6062881165553.9883</v>
      </c>
      <c r="V23" s="56">
        <f t="shared" si="0"/>
        <v>6070594014235.626</v>
      </c>
      <c r="W23" s="56">
        <f t="shared" si="0"/>
        <v>6078306862917.2637</v>
      </c>
      <c r="X23" s="56">
        <f t="shared" si="0"/>
        <v>6086019711598.8975</v>
      </c>
      <c r="Y23" s="56">
        <f t="shared" si="0"/>
        <v>6093732560280.5352</v>
      </c>
      <c r="Z23" s="56">
        <f t="shared" si="0"/>
        <v>6101445408962.1729</v>
      </c>
      <c r="AA23" s="56">
        <f t="shared" si="0"/>
        <v>6109158257643.8105</v>
      </c>
      <c r="AB23" s="56">
        <f t="shared" si="0"/>
        <v>6116871106325.4453</v>
      </c>
      <c r="AC23" s="56">
        <f t="shared" si="0"/>
        <v>6124583955007.083</v>
      </c>
      <c r="AD23" s="56">
        <f t="shared" si="0"/>
        <v>6132296803688.7207</v>
      </c>
      <c r="AE23" s="56">
        <f t="shared" si="0"/>
        <v>6140009652370.3584</v>
      </c>
      <c r="AF23" s="56">
        <f t="shared" si="0"/>
        <v>6147722501051.9961</v>
      </c>
      <c r="AG23" s="56">
        <f t="shared" si="0"/>
        <v>6155435349733.6299</v>
      </c>
      <c r="AH23" s="56">
        <f t="shared" si="0"/>
        <v>6163148198415.2676</v>
      </c>
      <c r="AI23" s="56">
        <f t="shared" si="0"/>
        <v>6170861047096.9053</v>
      </c>
      <c r="AJ23" s="56">
        <f t="shared" si="0"/>
        <v>6178573895778.543</v>
      </c>
      <c r="AK23" s="56">
        <f t="shared" si="0"/>
        <v>6186286744460.1807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6905182451767.4785</v>
      </c>
      <c r="C2" s="25">
        <f>$B$2*Data!C$11</f>
        <v>6715126218216.1855</v>
      </c>
      <c r="D2" s="25">
        <f>$B$2*Data!D$11</f>
        <v>6525069984664.8916</v>
      </c>
      <c r="E2" s="25">
        <f>$B$2*Data!E$11</f>
        <v>6335013751113.5986</v>
      </c>
      <c r="F2" s="25">
        <f>$B$2*Data!F$11</f>
        <v>6144957517562.3057</v>
      </c>
      <c r="G2" s="25">
        <f>$B$2*Data!G$11</f>
        <v>5954901284011.0615</v>
      </c>
      <c r="H2" s="25">
        <f>$B$2*Data!H$11</f>
        <v>5962614132692.7051</v>
      </c>
      <c r="I2" s="25">
        <f>$B$2*Data!I$11</f>
        <v>5970326981374.3428</v>
      </c>
      <c r="J2" s="25">
        <f>$B$2*Data!J$11</f>
        <v>5978039830055.9805</v>
      </c>
      <c r="K2" s="25">
        <f>$B$2*Data!K$11</f>
        <v>5985752678737.6152</v>
      </c>
      <c r="L2" s="25">
        <f>$B$2*Data!L$11</f>
        <v>5993465527419.252</v>
      </c>
      <c r="M2" s="25">
        <f>$B$2*Data!M$11</f>
        <v>6001178376100.8916</v>
      </c>
      <c r="N2" s="25">
        <f>$B$2*Data!N$11</f>
        <v>6008891224782.5293</v>
      </c>
      <c r="O2" s="25">
        <f>$B$2*Data!O$11</f>
        <v>6016604073464.167</v>
      </c>
      <c r="P2" s="25">
        <f>$B$2*Data!P$11</f>
        <v>6024316922145.8047</v>
      </c>
      <c r="Q2" s="25">
        <f>$B$2*Data!Q$11</f>
        <v>6032029770827.4424</v>
      </c>
      <c r="R2" s="25">
        <f>$B$2*Data!R$11</f>
        <v>6039742619509.0781</v>
      </c>
      <c r="S2" s="25">
        <f>$B$2*Data!S$11</f>
        <v>6047455468190.7129</v>
      </c>
      <c r="T2" s="25">
        <f>$B$2*Data!T$11</f>
        <v>6055168316872.3506</v>
      </c>
      <c r="U2" s="25">
        <f>$B$2*Data!U$11</f>
        <v>6062881165553.9883</v>
      </c>
      <c r="V2" s="25">
        <f>$B$2*Data!V$11</f>
        <v>6070594014235.626</v>
      </c>
      <c r="W2" s="25">
        <f>$B$2*Data!W$11</f>
        <v>6078306862917.2637</v>
      </c>
      <c r="X2" s="25">
        <f>$B$2*Data!X$11</f>
        <v>6086019711598.8975</v>
      </c>
      <c r="Y2" s="25">
        <f>$B$2*Data!Y$11</f>
        <v>6093732560280.5352</v>
      </c>
      <c r="Z2" s="25">
        <f>$B$2*Data!Z$11</f>
        <v>6101445408962.1729</v>
      </c>
      <c r="AA2" s="25">
        <f>$B$2*Data!AA$11</f>
        <v>6109158257643.8105</v>
      </c>
      <c r="AB2" s="25">
        <f>$B$2*Data!AB$11</f>
        <v>6116871106325.4453</v>
      </c>
      <c r="AC2" s="25">
        <f>$B$2*Data!AC$11</f>
        <v>6124583955007.083</v>
      </c>
      <c r="AD2" s="25">
        <f>$B$2*Data!AD$11</f>
        <v>6132296803688.7207</v>
      </c>
      <c r="AE2" s="25">
        <f>$B$2*Data!AE$11</f>
        <v>6140009652370.3584</v>
      </c>
      <c r="AF2" s="25">
        <f>$B$2*Data!AF$11</f>
        <v>6147722501051.9961</v>
      </c>
      <c r="AG2" s="25">
        <f>$B$2*Data!AG$11</f>
        <v>6155435349733.6299</v>
      </c>
      <c r="AH2" s="25">
        <f>$B$2*Data!AH$11</f>
        <v>6163148198415.2676</v>
      </c>
      <c r="AI2" s="25">
        <f>$B$2*Data!AI$11</f>
        <v>6170861047096.9053</v>
      </c>
      <c r="AJ2" s="25">
        <f>$B$2*Data!AJ$11</f>
        <v>6178573895778.543</v>
      </c>
      <c r="AK2" s="25">
        <f>$B$2*Data!AK$11</f>
        <v>6186286744460.1807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2969032939.3992701</v>
      </c>
      <c r="C11" s="25">
        <f>(ABS(C$2)*'data from RPEpUACE'!$B11)+SUMIFS('Override Calcs'!$E$4:$E$6,'Override Calcs'!$A$4:$A$6,About!$B$2,'Override Calcs'!$B$4:$B$6,"CH4")</f>
        <v>2887314140.2663789</v>
      </c>
      <c r="D11" s="25">
        <f>(ABS(D$2)*'data from RPEpUACE'!$B11)+SUMIFS('Override Calcs'!$E$4:$E$6,'Override Calcs'!$A$4:$A$6,About!$B$2,'Override Calcs'!$B$4:$B$6,"CH4")</f>
        <v>2805595341.1334877</v>
      </c>
      <c r="E11" s="25">
        <f>(ABS(E$2)*'data from RPEpUACE'!$B11)+SUMIFS('Override Calcs'!$E$4:$E$6,'Override Calcs'!$A$4:$A$6,About!$B$2,'Override Calcs'!$B$4:$B$6,"CH4")</f>
        <v>2723876542.000597</v>
      </c>
      <c r="F11" s="25">
        <f>(ABS(F$2)*'data from RPEpUACE'!$B11)+SUMIFS('Override Calcs'!$E$4:$E$6,'Override Calcs'!$A$4:$A$6,About!$B$2,'Override Calcs'!$B$4:$B$6,"CH4")</f>
        <v>2642157742.8677058</v>
      </c>
      <c r="G11" s="25">
        <f>(ABS(G$2)*'data from RPEpUACE'!$B11)+SUMIFS('Override Calcs'!$E$4:$E$6,'Override Calcs'!$A$4:$A$6,About!$B$2,'Override Calcs'!$B$4:$B$6,"CH4")</f>
        <v>2560438943.7348361</v>
      </c>
      <c r="H11" s="25">
        <f>(ABS(H$2)*'data from RPEpUACE'!$B11)+SUMIFS('Override Calcs'!$E$4:$E$6,'Override Calcs'!$A$4:$A$6,About!$B$2,'Override Calcs'!$B$4:$B$6,"CH4")</f>
        <v>2563755250.2846422</v>
      </c>
      <c r="I11" s="25">
        <f>(ABS(I$2)*'data from RPEpUACE'!$B11)+SUMIFS('Override Calcs'!$E$4:$E$6,'Override Calcs'!$A$4:$A$6,About!$B$2,'Override Calcs'!$B$4:$B$6,"CH4")</f>
        <v>2567071556.8344455</v>
      </c>
      <c r="J11" s="25">
        <f>(ABS(J$2)*'data from RPEpUACE'!$B11)+SUMIFS('Override Calcs'!$E$4:$E$6,'Override Calcs'!$A$4:$A$6,About!$B$2,'Override Calcs'!$B$4:$B$6,"CH4")</f>
        <v>2570387863.3842492</v>
      </c>
      <c r="K11" s="25">
        <f>(ABS(K$2)*'data from RPEpUACE'!$B11)+SUMIFS('Override Calcs'!$E$4:$E$6,'Override Calcs'!$A$4:$A$6,About!$B$2,'Override Calcs'!$B$4:$B$6,"CH4")</f>
        <v>2573704169.934051</v>
      </c>
      <c r="L11" s="25">
        <f>(ABS(L$2)*'data from RPEpUACE'!$B11)+SUMIFS('Override Calcs'!$E$4:$E$6,'Override Calcs'!$A$4:$A$6,About!$B$2,'Override Calcs'!$B$4:$B$6,"CH4")</f>
        <v>2577020476.4838543</v>
      </c>
      <c r="M11" s="25">
        <f>(ABS(M$2)*'data from RPEpUACE'!$B11)+SUMIFS('Override Calcs'!$E$4:$E$6,'Override Calcs'!$A$4:$A$6,About!$B$2,'Override Calcs'!$B$4:$B$6,"CH4")</f>
        <v>2580336783.0336585</v>
      </c>
      <c r="N11" s="25">
        <f>(ABS(N$2)*'data from RPEpUACE'!$B11)+SUMIFS('Override Calcs'!$E$4:$E$6,'Override Calcs'!$A$4:$A$6,About!$B$2,'Override Calcs'!$B$4:$B$6,"CH4")</f>
        <v>2583653089.5834622</v>
      </c>
      <c r="O11" s="25">
        <f>(ABS(O$2)*'data from RPEpUACE'!$B11)+SUMIFS('Override Calcs'!$E$4:$E$6,'Override Calcs'!$A$4:$A$6,About!$B$2,'Override Calcs'!$B$4:$B$6,"CH4")</f>
        <v>2586969396.1332655</v>
      </c>
      <c r="P11" s="25">
        <f>(ABS(P$2)*'data from RPEpUACE'!$B11)+SUMIFS('Override Calcs'!$E$4:$E$6,'Override Calcs'!$A$4:$A$6,About!$B$2,'Override Calcs'!$B$4:$B$6,"CH4")</f>
        <v>2590285702.6830692</v>
      </c>
      <c r="Q11" s="25">
        <f>(ABS(Q$2)*'data from RPEpUACE'!$B11)+SUMIFS('Override Calcs'!$E$4:$E$6,'Override Calcs'!$A$4:$A$6,About!$B$2,'Override Calcs'!$B$4:$B$6,"CH4")</f>
        <v>2593602009.2328725</v>
      </c>
      <c r="R11" s="25">
        <f>(ABS(R$2)*'data from RPEpUACE'!$B11)+SUMIFS('Override Calcs'!$E$4:$E$6,'Override Calcs'!$A$4:$A$6,About!$B$2,'Override Calcs'!$B$4:$B$6,"CH4")</f>
        <v>2596918315.7826753</v>
      </c>
      <c r="S11" s="25">
        <f>(ABS(S$2)*'data from RPEpUACE'!$B11)+SUMIFS('Override Calcs'!$E$4:$E$6,'Override Calcs'!$A$4:$A$6,About!$B$2,'Override Calcs'!$B$4:$B$6,"CH4")</f>
        <v>2600234622.3324776</v>
      </c>
      <c r="T11" s="25">
        <f>(ABS(T$2)*'data from RPEpUACE'!$B11)+SUMIFS('Override Calcs'!$E$4:$E$6,'Override Calcs'!$A$4:$A$6,About!$B$2,'Override Calcs'!$B$4:$B$6,"CH4")</f>
        <v>2603550928.8822808</v>
      </c>
      <c r="U11" s="25">
        <f>(ABS(U$2)*'data from RPEpUACE'!$B11)+SUMIFS('Override Calcs'!$E$4:$E$6,'Override Calcs'!$A$4:$A$6,About!$B$2,'Override Calcs'!$B$4:$B$6,"CH4")</f>
        <v>2606867235.4320846</v>
      </c>
      <c r="V11" s="25">
        <f>(ABS(V$2)*'data from RPEpUACE'!$B11)+SUMIFS('Override Calcs'!$E$4:$E$6,'Override Calcs'!$A$4:$A$6,About!$B$2,'Override Calcs'!$B$4:$B$6,"CH4")</f>
        <v>2610183541.9818878</v>
      </c>
      <c r="W11" s="25">
        <f>(ABS(W$2)*'data from RPEpUACE'!$B11)+SUMIFS('Override Calcs'!$E$4:$E$6,'Override Calcs'!$A$4:$A$6,About!$B$2,'Override Calcs'!$B$4:$B$6,"CH4")</f>
        <v>2613499848.5316916</v>
      </c>
      <c r="X11" s="25">
        <f>(ABS(X$2)*'data from RPEpUACE'!$B11)+SUMIFS('Override Calcs'!$E$4:$E$6,'Override Calcs'!$A$4:$A$6,About!$B$2,'Override Calcs'!$B$4:$B$6,"CH4")</f>
        <v>2616816155.0814934</v>
      </c>
      <c r="Y11" s="25">
        <f>(ABS(Y$2)*'data from RPEpUACE'!$B11)+SUMIFS('Override Calcs'!$E$4:$E$6,'Override Calcs'!$A$4:$A$6,About!$B$2,'Override Calcs'!$B$4:$B$6,"CH4")</f>
        <v>2620132461.6312966</v>
      </c>
      <c r="Z11" s="25">
        <f>(ABS(Z$2)*'data from RPEpUACE'!$B11)+SUMIFS('Override Calcs'!$E$4:$E$6,'Override Calcs'!$A$4:$A$6,About!$B$2,'Override Calcs'!$B$4:$B$6,"CH4")</f>
        <v>2623448768.1810999</v>
      </c>
      <c r="AA11" s="25">
        <f>(ABS(AA$2)*'data from RPEpUACE'!$B11)+SUMIFS('Override Calcs'!$E$4:$E$6,'Override Calcs'!$A$4:$A$6,About!$B$2,'Override Calcs'!$B$4:$B$6,"CH4")</f>
        <v>2626765074.7309036</v>
      </c>
      <c r="AB11" s="25">
        <f>(ABS(AB$2)*'data from RPEpUACE'!$B11)+SUMIFS('Override Calcs'!$E$4:$E$6,'Override Calcs'!$A$4:$A$6,About!$B$2,'Override Calcs'!$B$4:$B$6,"CH4")</f>
        <v>2630081381.2807059</v>
      </c>
      <c r="AC11" s="25">
        <f>(ABS(AC$2)*'data from RPEpUACE'!$B11)+SUMIFS('Override Calcs'!$E$4:$E$6,'Override Calcs'!$A$4:$A$6,About!$B$2,'Override Calcs'!$B$4:$B$6,"CH4")</f>
        <v>2633397687.8305092</v>
      </c>
      <c r="AD11" s="25">
        <f>(ABS(AD$2)*'data from RPEpUACE'!$B11)+SUMIFS('Override Calcs'!$E$4:$E$6,'Override Calcs'!$A$4:$A$6,About!$B$2,'Override Calcs'!$B$4:$B$6,"CH4")</f>
        <v>2636713994.3803129</v>
      </c>
      <c r="AE11" s="25">
        <f>(ABS(AE$2)*'data from RPEpUACE'!$B11)+SUMIFS('Override Calcs'!$E$4:$E$6,'Override Calcs'!$A$4:$A$6,About!$B$2,'Override Calcs'!$B$4:$B$6,"CH4")</f>
        <v>2640030300.9301162</v>
      </c>
      <c r="AF11" s="25">
        <f>(ABS(AF$2)*'data from RPEpUACE'!$B11)+SUMIFS('Override Calcs'!$E$4:$E$6,'Override Calcs'!$A$4:$A$6,About!$B$2,'Override Calcs'!$B$4:$B$6,"CH4")</f>
        <v>2643346607.4799199</v>
      </c>
      <c r="AG11" s="25">
        <f>(ABS(AG$2)*'data from RPEpUACE'!$B11)+SUMIFS('Override Calcs'!$E$4:$E$6,'Override Calcs'!$A$4:$A$6,About!$B$2,'Override Calcs'!$B$4:$B$6,"CH4")</f>
        <v>2646662914.0297217</v>
      </c>
      <c r="AH11" s="25">
        <f>(ABS(AH$2)*'data from RPEpUACE'!$B11)+SUMIFS('Override Calcs'!$E$4:$E$6,'Override Calcs'!$A$4:$A$6,About!$B$2,'Override Calcs'!$B$4:$B$6,"CH4")</f>
        <v>2649979220.579525</v>
      </c>
      <c r="AI11" s="25">
        <f>(ABS(AI$2)*'data from RPEpUACE'!$B11)+SUMIFS('Override Calcs'!$E$4:$E$6,'Override Calcs'!$A$4:$A$6,About!$B$2,'Override Calcs'!$B$4:$B$6,"CH4")</f>
        <v>2653295527.1293287</v>
      </c>
      <c r="AJ11" s="25">
        <f>(ABS(AJ$2)*'data from RPEpUACE'!$B11)+SUMIFS('Override Calcs'!$E$4:$E$6,'Override Calcs'!$A$4:$A$6,About!$B$2,'Override Calcs'!$B$4:$B$6,"CH4")</f>
        <v>2656611833.679132</v>
      </c>
      <c r="AK11" s="25">
        <f>(ABS(AK$2)*'data from RPEpUACE'!$B11)+SUMIFS('Override Calcs'!$E$4:$E$6,'Override Calcs'!$A$4:$A$6,About!$B$2,'Override Calcs'!$B$4:$B$6,"CH4")</f>
        <v>2659928140.2289352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241707303.12385029</v>
      </c>
      <c r="C12" s="25">
        <f>(ABS(C$2)*'data from RPEpUACE'!$B12)+SUMIFS('Override Calcs'!$E$4:$E$6,'Override Calcs'!$A$4:$A$6,About!$B$2,'Override Calcs'!$B$4:$B$6,"N2O")</f>
        <v>235054621.60899743</v>
      </c>
      <c r="D12" s="25">
        <f>(ABS(D$2)*'data from RPEpUACE'!$B12)+SUMIFS('Override Calcs'!$E$4:$E$6,'Override Calcs'!$A$4:$A$6,About!$B$2,'Override Calcs'!$B$4:$B$6,"N2O")</f>
        <v>228401940.09414458</v>
      </c>
      <c r="E12" s="25">
        <f>(ABS(E$2)*'data from RPEpUACE'!$B12)+SUMIFS('Override Calcs'!$E$4:$E$6,'Override Calcs'!$A$4:$A$6,About!$B$2,'Override Calcs'!$B$4:$B$6,"N2O")</f>
        <v>221749258.57929176</v>
      </c>
      <c r="F12" s="25">
        <f>(ABS(F$2)*'data from RPEpUACE'!$B12)+SUMIFS('Override Calcs'!$E$4:$E$6,'Override Calcs'!$A$4:$A$6,About!$B$2,'Override Calcs'!$B$4:$B$6,"N2O")</f>
        <v>215096577.06443891</v>
      </c>
      <c r="G12" s="25">
        <f>(ABS(G$2)*'data from RPEpUACE'!$B12)+SUMIFS('Override Calcs'!$E$4:$E$6,'Override Calcs'!$A$4:$A$6,About!$B$2,'Override Calcs'!$B$4:$B$6,"N2O")</f>
        <v>208443895.54958779</v>
      </c>
      <c r="H12" s="25">
        <f>(ABS(H$2)*'data from RPEpUACE'!$B12)+SUMIFS('Override Calcs'!$E$4:$E$6,'Override Calcs'!$A$4:$A$6,About!$B$2,'Override Calcs'!$B$4:$B$6,"N2O")</f>
        <v>208713874.20218158</v>
      </c>
      <c r="I12" s="25">
        <f>(ABS(I$2)*'data from RPEpUACE'!$B12)+SUMIFS('Override Calcs'!$E$4:$E$6,'Override Calcs'!$A$4:$A$6,About!$B$2,'Override Calcs'!$B$4:$B$6,"N2O")</f>
        <v>208983852.85477516</v>
      </c>
      <c r="J12" s="25">
        <f>(ABS(J$2)*'data from RPEpUACE'!$B12)+SUMIFS('Override Calcs'!$E$4:$E$6,'Override Calcs'!$A$4:$A$6,About!$B$2,'Override Calcs'!$B$4:$B$6,"N2O")</f>
        <v>209253831.50736874</v>
      </c>
      <c r="K12" s="25">
        <f>(ABS(K$2)*'data from RPEpUACE'!$B12)+SUMIFS('Override Calcs'!$E$4:$E$6,'Override Calcs'!$A$4:$A$6,About!$B$2,'Override Calcs'!$B$4:$B$6,"N2O")</f>
        <v>209523810.15996221</v>
      </c>
      <c r="L12" s="25">
        <f>(ABS(L$2)*'data from RPEpUACE'!$B12)+SUMIFS('Override Calcs'!$E$4:$E$6,'Override Calcs'!$A$4:$A$6,About!$B$2,'Override Calcs'!$B$4:$B$6,"N2O")</f>
        <v>209793788.81255576</v>
      </c>
      <c r="M12" s="25">
        <f>(ABS(M$2)*'data from RPEpUACE'!$B12)+SUMIFS('Override Calcs'!$E$4:$E$6,'Override Calcs'!$A$4:$A$6,About!$B$2,'Override Calcs'!$B$4:$B$6,"N2O")</f>
        <v>210063767.4651494</v>
      </c>
      <c r="N12" s="25">
        <f>(ABS(N$2)*'data from RPEpUACE'!$B12)+SUMIFS('Override Calcs'!$E$4:$E$6,'Override Calcs'!$A$4:$A$6,About!$B$2,'Override Calcs'!$B$4:$B$6,"N2O")</f>
        <v>210333746.11774296</v>
      </c>
      <c r="O12" s="25">
        <f>(ABS(O$2)*'data from RPEpUACE'!$B12)+SUMIFS('Override Calcs'!$E$4:$E$6,'Override Calcs'!$A$4:$A$6,About!$B$2,'Override Calcs'!$B$4:$B$6,"N2O")</f>
        <v>210603724.77033654</v>
      </c>
      <c r="P12" s="25">
        <f>(ABS(P$2)*'data from RPEpUACE'!$B12)+SUMIFS('Override Calcs'!$E$4:$E$6,'Override Calcs'!$A$4:$A$6,About!$B$2,'Override Calcs'!$B$4:$B$6,"N2O")</f>
        <v>210873703.42293012</v>
      </c>
      <c r="Q12" s="25">
        <f>(ABS(Q$2)*'data from RPEpUACE'!$B12)+SUMIFS('Override Calcs'!$E$4:$E$6,'Override Calcs'!$A$4:$A$6,About!$B$2,'Override Calcs'!$B$4:$B$6,"N2O")</f>
        <v>211143682.0755237</v>
      </c>
      <c r="R12" s="25">
        <f>(ABS(R$2)*'data from RPEpUACE'!$B12)+SUMIFS('Override Calcs'!$E$4:$E$6,'Override Calcs'!$A$4:$A$6,About!$B$2,'Override Calcs'!$B$4:$B$6,"N2O")</f>
        <v>211413660.7281172</v>
      </c>
      <c r="S12" s="25">
        <f>(ABS(S$2)*'data from RPEpUACE'!$B12)+SUMIFS('Override Calcs'!$E$4:$E$6,'Override Calcs'!$A$4:$A$6,About!$B$2,'Override Calcs'!$B$4:$B$6,"N2O")</f>
        <v>211683639.38071069</v>
      </c>
      <c r="T12" s="25">
        <f>(ABS(T$2)*'data from RPEpUACE'!$B12)+SUMIFS('Override Calcs'!$E$4:$E$6,'Override Calcs'!$A$4:$A$6,About!$B$2,'Override Calcs'!$B$4:$B$6,"N2O")</f>
        <v>211953618.03330424</v>
      </c>
      <c r="U12" s="25">
        <f>(ABS(U$2)*'data from RPEpUACE'!$B12)+SUMIFS('Override Calcs'!$E$4:$E$6,'Override Calcs'!$A$4:$A$6,About!$B$2,'Override Calcs'!$B$4:$B$6,"N2O")</f>
        <v>212223596.68589783</v>
      </c>
      <c r="V12" s="25">
        <f>(ABS(V$2)*'data from RPEpUACE'!$B12)+SUMIFS('Override Calcs'!$E$4:$E$6,'Override Calcs'!$A$4:$A$6,About!$B$2,'Override Calcs'!$B$4:$B$6,"N2O")</f>
        <v>212493575.33849141</v>
      </c>
      <c r="W12" s="25">
        <f>(ABS(W$2)*'data from RPEpUACE'!$B12)+SUMIFS('Override Calcs'!$E$4:$E$6,'Override Calcs'!$A$4:$A$6,About!$B$2,'Override Calcs'!$B$4:$B$6,"N2O")</f>
        <v>212763553.99108499</v>
      </c>
      <c r="X12" s="25">
        <f>(ABS(X$2)*'data from RPEpUACE'!$B12)+SUMIFS('Override Calcs'!$E$4:$E$6,'Override Calcs'!$A$4:$A$6,About!$B$2,'Override Calcs'!$B$4:$B$6,"N2O")</f>
        <v>213033532.64367843</v>
      </c>
      <c r="Y12" s="25">
        <f>(ABS(Y$2)*'data from RPEpUACE'!$B12)+SUMIFS('Override Calcs'!$E$4:$E$6,'Override Calcs'!$A$4:$A$6,About!$B$2,'Override Calcs'!$B$4:$B$6,"N2O")</f>
        <v>213303511.29627201</v>
      </c>
      <c r="Z12" s="25">
        <f>(ABS(Z$2)*'data from RPEpUACE'!$B12)+SUMIFS('Override Calcs'!$E$4:$E$6,'Override Calcs'!$A$4:$A$6,About!$B$2,'Override Calcs'!$B$4:$B$6,"N2O")</f>
        <v>213573489.94886559</v>
      </c>
      <c r="AA12" s="25">
        <f>(ABS(AA$2)*'data from RPEpUACE'!$B12)+SUMIFS('Override Calcs'!$E$4:$E$6,'Override Calcs'!$A$4:$A$6,About!$B$2,'Override Calcs'!$B$4:$B$6,"N2O")</f>
        <v>213843468.60145915</v>
      </c>
      <c r="AB12" s="25">
        <f>(ABS(AB$2)*'data from RPEpUACE'!$B12)+SUMIFS('Override Calcs'!$E$4:$E$6,'Override Calcs'!$A$4:$A$6,About!$B$2,'Override Calcs'!$B$4:$B$6,"N2O")</f>
        <v>214113447.25405264</v>
      </c>
      <c r="AC12" s="25">
        <f>(ABS(AC$2)*'data from RPEpUACE'!$B12)+SUMIFS('Override Calcs'!$E$4:$E$6,'Override Calcs'!$A$4:$A$6,About!$B$2,'Override Calcs'!$B$4:$B$6,"N2O")</f>
        <v>214383425.90664619</v>
      </c>
      <c r="AD12" s="25">
        <f>(ABS(AD$2)*'data from RPEpUACE'!$B12)+SUMIFS('Override Calcs'!$E$4:$E$6,'Override Calcs'!$A$4:$A$6,About!$B$2,'Override Calcs'!$B$4:$B$6,"N2O")</f>
        <v>214653404.55923977</v>
      </c>
      <c r="AE12" s="25">
        <f>(ABS(AE$2)*'data from RPEpUACE'!$B12)+SUMIFS('Override Calcs'!$E$4:$E$6,'Override Calcs'!$A$4:$A$6,About!$B$2,'Override Calcs'!$B$4:$B$6,"N2O")</f>
        <v>214923383.21183336</v>
      </c>
      <c r="AF12" s="25">
        <f>(ABS(AF$2)*'data from RPEpUACE'!$B12)+SUMIFS('Override Calcs'!$E$4:$E$6,'Override Calcs'!$A$4:$A$6,About!$B$2,'Override Calcs'!$B$4:$B$6,"N2O")</f>
        <v>215193361.86442694</v>
      </c>
      <c r="AG12" s="25">
        <f>(ABS(AG$2)*'data from RPEpUACE'!$B12)+SUMIFS('Override Calcs'!$E$4:$E$6,'Override Calcs'!$A$4:$A$6,About!$B$2,'Override Calcs'!$B$4:$B$6,"N2O")</f>
        <v>215463340.51702037</v>
      </c>
      <c r="AH12" s="25">
        <f>(ABS(AH$2)*'data from RPEpUACE'!$B12)+SUMIFS('Override Calcs'!$E$4:$E$6,'Override Calcs'!$A$4:$A$6,About!$B$2,'Override Calcs'!$B$4:$B$6,"N2O")</f>
        <v>215733319.16961396</v>
      </c>
      <c r="AI12" s="25">
        <f>(ABS(AI$2)*'data from RPEpUACE'!$B12)+SUMIFS('Override Calcs'!$E$4:$E$6,'Override Calcs'!$A$4:$A$6,About!$B$2,'Override Calcs'!$B$4:$B$6,"N2O")</f>
        <v>216003297.82220754</v>
      </c>
      <c r="AJ12" s="25">
        <f>(ABS(AJ$2)*'data from RPEpUACE'!$B12)+SUMIFS('Override Calcs'!$E$4:$E$6,'Override Calcs'!$A$4:$A$6,About!$B$2,'Override Calcs'!$B$4:$B$6,"N2O")</f>
        <v>216273276.47480109</v>
      </c>
      <c r="AK12" s="25">
        <f>(ABS(AK$2)*'data from RPEpUACE'!$B12)+SUMIFS('Override Calcs'!$E$4:$E$6,'Override Calcs'!$A$4:$A$6,About!$B$2,'Override Calcs'!$B$4:$B$6,"N2O")</f>
        <v>216543255.12739468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2021-08-04T19:37:29Z</dcterms:modified>
</cp:coreProperties>
</file>