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Z/land/BLAPE/"/>
    </mc:Choice>
  </mc:AlternateContent>
  <xr:revisionPtr revIDLastSave="0" documentId="8_{B49A2784-2D7A-CA4C-8284-99FADA3D0CB5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<sst xmlns="http://schemas.openxmlformats.org/spreadsheetml/2006/main" count="15367" uniqueCount="462">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</sst>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10</v>
      </c>
      <c r="C1" s="57">
        <v>44348</v>
      </c>
      <c r="H1" s="53" t="s">
        <v>2</v>
      </c>
    </row>
    <row r="2" spans="1:8" x14ac:dyDescent="0.2">
      <c r="B2" s="2" t="str">
        <f>LOOKUP(B1,F2:G51,G2:G51)</f>
        <v>AZ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Arizona</v>
      </c>
      <c r="B18" s="2">
        <f>SUMIFS('LULUCF Dataframe EPA'!AD2:AD766,'LULUCF Dataframe EPA'!A2:A766,Data!A18)</f>
        <v>6.5250699846649383</v>
      </c>
      <c r="C18" s="2">
        <f>B18/D11</f>
        <v>6.0923764418014601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6092376441801.46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6092376441801.46</v>
      </c>
      <c r="C2" s="25">
        <f>$B$2*Data!C$11</f>
        <v>6308723213233.1562</v>
      </c>
      <c r="D2" s="25">
        <f>$B$2*Data!D$11</f>
        <v>6525069984664.9385</v>
      </c>
      <c r="E2" s="25">
        <f>$B$2*Data!E$11</f>
        <v>6741416756096.6338</v>
      </c>
      <c r="F2" s="25">
        <f>$B$2*Data!F$11</f>
        <v>6957763527528.3301</v>
      </c>
      <c r="G2" s="25">
        <f>$B$2*Data!G$11</f>
        <v>7174110298960.1123</v>
      </c>
      <c r="H2" s="25">
        <f>$B$2*Data!H$11</f>
        <v>7093221001629.5205</v>
      </c>
      <c r="I2" s="25">
        <f>$B$2*Data!I$11</f>
        <v>7012331704298.9717</v>
      </c>
      <c r="J2" s="25">
        <f>$B$2*Data!J$11</f>
        <v>6931442406968.4023</v>
      </c>
      <c r="K2" s="25">
        <f>$B$2*Data!K$11</f>
        <v>6850553109637.8535</v>
      </c>
      <c r="L2" s="25">
        <f>$B$2*Data!L$11</f>
        <v>6769663812307.3047</v>
      </c>
      <c r="M2" s="25">
        <f>$B$2*Data!M$11</f>
        <v>6575786290134.0518</v>
      </c>
      <c r="N2" s="25">
        <f>$B$2*Data!N$11</f>
        <v>6381908767960.7764</v>
      </c>
      <c r="O2" s="25">
        <f>$B$2*Data!O$11</f>
        <v>6188031245787.5879</v>
      </c>
      <c r="P2" s="25">
        <f>$B$2*Data!P$11</f>
        <v>5994153723614.3125</v>
      </c>
      <c r="Q2" s="25">
        <f>$B$2*Data!Q$11</f>
        <v>5800276201441.124</v>
      </c>
      <c r="R2" s="25">
        <f>$B$2*Data!R$11</f>
        <v>5797997177587.7559</v>
      </c>
      <c r="S2" s="25">
        <f>$B$2*Data!S$11</f>
        <v>5795718153734.3945</v>
      </c>
      <c r="T2" s="25">
        <f>$B$2*Data!T$11</f>
        <v>5793439129881.0332</v>
      </c>
      <c r="U2" s="25">
        <f>$B$2*Data!U$11</f>
        <v>5791160106027.6719</v>
      </c>
      <c r="V2" s="25">
        <f>$B$2*Data!V$11</f>
        <v>5788881082174.3115</v>
      </c>
      <c r="W2" s="25">
        <f>$B$2*Data!W$11</f>
        <v>5786602058320.9502</v>
      </c>
      <c r="X2" s="25">
        <f>$B$2*Data!X$11</f>
        <v>5784323034467.5898</v>
      </c>
      <c r="Y2" s="25">
        <f>$B$2*Data!Y$11</f>
        <v>5782044010614.2285</v>
      </c>
      <c r="Z2" s="25">
        <f>$B$2*Data!Z$11</f>
        <v>5779764986760.8672</v>
      </c>
      <c r="AA2" s="25">
        <f>$B$2*Data!AA$11</f>
        <v>5777485962907.5068</v>
      </c>
      <c r="AB2" s="25">
        <f>$B$2*Data!AB$11</f>
        <v>5775206939054.1455</v>
      </c>
      <c r="AC2" s="25">
        <f>$B$2*Data!AC$11</f>
        <v>5772927915200.7842</v>
      </c>
      <c r="AD2" s="25">
        <f>$B$2*Data!AD$11</f>
        <v>5770648891347.4229</v>
      </c>
      <c r="AE2" s="25">
        <f>$B$2*Data!AE$11</f>
        <v>5768369867494.0615</v>
      </c>
      <c r="AF2" s="25">
        <f>$B$2*Data!AF$11</f>
        <v>5766090843640.7012</v>
      </c>
      <c r="AG2" s="25">
        <f>$B$2*Data!AG$11</f>
        <v>5763811819787.3398</v>
      </c>
      <c r="AH2" s="25">
        <f>$B$2*Data!AH$11</f>
        <v>5761532795933.9795</v>
      </c>
      <c r="AI2" s="25">
        <f>$B$2*Data!AI$11</f>
        <v>5759253772080.6182</v>
      </c>
      <c r="AJ2" s="25">
        <f>$B$2*Data!AJ$11</f>
        <v>5756974748227.2568</v>
      </c>
      <c r="AK2" s="25">
        <f>$B$2*Data!AK$11</f>
        <v>5754695724373.8965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2619549369.0827322</v>
      </c>
      <c r="C11" s="25">
        <f>(ABS(C$2)*'data from RPEpUACE'!$B11)+SUMIFS('Override Calcs'!$E$4:$E$6,'Override Calcs'!$A$4:$A$6,About!$B$2,'Override Calcs'!$B$4:$B$6,"CH4")</f>
        <v>2712572355.1081018</v>
      </c>
      <c r="D11" s="25">
        <f>(ABS(D$2)*'data from RPEpUACE'!$B11)+SUMIFS('Override Calcs'!$E$4:$E$6,'Override Calcs'!$A$4:$A$6,About!$B$2,'Override Calcs'!$B$4:$B$6,"CH4")</f>
        <v>2805595341.1335077</v>
      </c>
      <c r="E11" s="25">
        <f>(ABS(E$2)*'data from RPEpUACE'!$B11)+SUMIFS('Override Calcs'!$E$4:$E$6,'Override Calcs'!$A$4:$A$6,About!$B$2,'Override Calcs'!$B$4:$B$6,"CH4")</f>
        <v>2898618327.1588769</v>
      </c>
      <c r="F11" s="25">
        <f>(ABS(F$2)*'data from RPEpUACE'!$B11)+SUMIFS('Override Calcs'!$E$4:$E$6,'Override Calcs'!$A$4:$A$6,About!$B$2,'Override Calcs'!$B$4:$B$6,"CH4")</f>
        <v>2991641313.1842461</v>
      </c>
      <c r="G11" s="25">
        <f>(ABS(G$2)*'data from RPEpUACE'!$B11)+SUMIFS('Override Calcs'!$E$4:$E$6,'Override Calcs'!$A$4:$A$6,About!$B$2,'Override Calcs'!$B$4:$B$6,"CH4")</f>
        <v>3084664299.2096519</v>
      </c>
      <c r="H11" s="25">
        <f>(ABS(H$2)*'data from RPEpUACE'!$B11)+SUMIFS('Override Calcs'!$E$4:$E$6,'Override Calcs'!$A$4:$A$6,About!$B$2,'Override Calcs'!$B$4:$B$6,"CH4")</f>
        <v>3049884191.6749244</v>
      </c>
      <c r="I11" s="25">
        <f>(ABS(I$2)*'data from RPEpUACE'!$B11)+SUMIFS('Override Calcs'!$E$4:$E$6,'Override Calcs'!$A$4:$A$6,About!$B$2,'Override Calcs'!$B$4:$B$6,"CH4")</f>
        <v>3015104084.1402149</v>
      </c>
      <c r="J11" s="25">
        <f>(ABS(J$2)*'data from RPEpUACE'!$B11)+SUMIFS('Override Calcs'!$E$4:$E$6,'Override Calcs'!$A$4:$A$6,About!$B$2,'Override Calcs'!$B$4:$B$6,"CH4")</f>
        <v>2980323976.6054969</v>
      </c>
      <c r="K11" s="25">
        <f>(ABS(K$2)*'data from RPEpUACE'!$B11)+SUMIFS('Override Calcs'!$E$4:$E$6,'Override Calcs'!$A$4:$A$6,About!$B$2,'Override Calcs'!$B$4:$B$6,"CH4")</f>
        <v>2945543869.0707874</v>
      </c>
      <c r="L11" s="25">
        <f>(ABS(L$2)*'data from RPEpUACE'!$B11)+SUMIFS('Override Calcs'!$E$4:$E$6,'Override Calcs'!$A$4:$A$6,About!$B$2,'Override Calcs'!$B$4:$B$6,"CH4")</f>
        <v>2910763761.536078</v>
      </c>
      <c r="M11" s="25">
        <f>(ABS(M$2)*'data from RPEpUACE'!$B11)+SUMIFS('Override Calcs'!$E$4:$E$6,'Override Calcs'!$A$4:$A$6,About!$B$2,'Override Calcs'!$B$4:$B$6,"CH4")</f>
        <v>2827401916.4925542</v>
      </c>
      <c r="N11" s="25">
        <f>(ABS(N$2)*'data from RPEpUACE'!$B11)+SUMIFS('Override Calcs'!$E$4:$E$6,'Override Calcs'!$A$4:$A$6,About!$B$2,'Override Calcs'!$B$4:$B$6,"CH4")</f>
        <v>2744040071.4490209</v>
      </c>
      <c r="O11" s="25">
        <f>(ABS(O$2)*'data from RPEpUACE'!$B11)+SUMIFS('Override Calcs'!$E$4:$E$6,'Override Calcs'!$A$4:$A$6,About!$B$2,'Override Calcs'!$B$4:$B$6,"CH4")</f>
        <v>2660678226.4055247</v>
      </c>
      <c r="P11" s="25">
        <f>(ABS(P$2)*'data from RPEpUACE'!$B11)+SUMIFS('Override Calcs'!$E$4:$E$6,'Override Calcs'!$A$4:$A$6,About!$B$2,'Override Calcs'!$B$4:$B$6,"CH4")</f>
        <v>2577316381.3619914</v>
      </c>
      <c r="Q11" s="25">
        <f>(ABS(Q$2)*'data from RPEpUACE'!$B11)+SUMIFS('Override Calcs'!$E$4:$E$6,'Override Calcs'!$A$4:$A$6,About!$B$2,'Override Calcs'!$B$4:$B$6,"CH4")</f>
        <v>2493954536.3184953</v>
      </c>
      <c r="R11" s="25">
        <f>(ABS(R$2)*'data from RPEpUACE'!$B11)+SUMIFS('Override Calcs'!$E$4:$E$6,'Override Calcs'!$A$4:$A$6,About!$B$2,'Override Calcs'!$B$4:$B$6,"CH4")</f>
        <v>2492974620.5903316</v>
      </c>
      <c r="S11" s="25">
        <f>(ABS(S$2)*'data from RPEpUACE'!$B11)+SUMIFS('Override Calcs'!$E$4:$E$6,'Override Calcs'!$A$4:$A$6,About!$B$2,'Override Calcs'!$B$4:$B$6,"CH4")</f>
        <v>2491994704.8621707</v>
      </c>
      <c r="T11" s="25">
        <f>(ABS(T$2)*'data from RPEpUACE'!$B11)+SUMIFS('Override Calcs'!$E$4:$E$6,'Override Calcs'!$A$4:$A$6,About!$B$2,'Override Calcs'!$B$4:$B$6,"CH4")</f>
        <v>2491014789.1340103</v>
      </c>
      <c r="U11" s="25">
        <f>(ABS(U$2)*'data from RPEpUACE'!$B11)+SUMIFS('Override Calcs'!$E$4:$E$6,'Override Calcs'!$A$4:$A$6,About!$B$2,'Override Calcs'!$B$4:$B$6,"CH4")</f>
        <v>2490034873.4058495</v>
      </c>
      <c r="V11" s="25">
        <f>(ABS(V$2)*'data from RPEpUACE'!$B11)+SUMIFS('Override Calcs'!$E$4:$E$6,'Override Calcs'!$A$4:$A$6,About!$B$2,'Override Calcs'!$B$4:$B$6,"CH4")</f>
        <v>2489054957.6776891</v>
      </c>
      <c r="W11" s="25">
        <f>(ABS(W$2)*'data from RPEpUACE'!$B11)+SUMIFS('Override Calcs'!$E$4:$E$6,'Override Calcs'!$A$4:$A$6,About!$B$2,'Override Calcs'!$B$4:$B$6,"CH4")</f>
        <v>2488075041.9495282</v>
      </c>
      <c r="X11" s="25">
        <f>(ABS(X$2)*'data from RPEpUACE'!$B11)+SUMIFS('Override Calcs'!$E$4:$E$6,'Override Calcs'!$A$4:$A$6,About!$B$2,'Override Calcs'!$B$4:$B$6,"CH4")</f>
        <v>2487095126.2213678</v>
      </c>
      <c r="Y11" s="25">
        <f>(ABS(Y$2)*'data from RPEpUACE'!$B11)+SUMIFS('Override Calcs'!$E$4:$E$6,'Override Calcs'!$A$4:$A$6,About!$B$2,'Override Calcs'!$B$4:$B$6,"CH4")</f>
        <v>2486115210.4932075</v>
      </c>
      <c r="Z11" s="25">
        <f>(ABS(Z$2)*'data from RPEpUACE'!$B11)+SUMIFS('Override Calcs'!$E$4:$E$6,'Override Calcs'!$A$4:$A$6,About!$B$2,'Override Calcs'!$B$4:$B$6,"CH4")</f>
        <v>2485135294.7650466</v>
      </c>
      <c r="AA11" s="25">
        <f>(ABS(AA$2)*'data from RPEpUACE'!$B11)+SUMIFS('Override Calcs'!$E$4:$E$6,'Override Calcs'!$A$4:$A$6,About!$B$2,'Override Calcs'!$B$4:$B$6,"CH4")</f>
        <v>2484155379.0368862</v>
      </c>
      <c r="AB11" s="25">
        <f>(ABS(AB$2)*'data from RPEpUACE'!$B11)+SUMIFS('Override Calcs'!$E$4:$E$6,'Override Calcs'!$A$4:$A$6,About!$B$2,'Override Calcs'!$B$4:$B$6,"CH4")</f>
        <v>2483175463.3087254</v>
      </c>
      <c r="AC11" s="25">
        <f>(ABS(AC$2)*'data from RPEpUACE'!$B11)+SUMIFS('Override Calcs'!$E$4:$E$6,'Override Calcs'!$A$4:$A$6,About!$B$2,'Override Calcs'!$B$4:$B$6,"CH4")</f>
        <v>2482195547.580565</v>
      </c>
      <c r="AD11" s="25">
        <f>(ABS(AD$2)*'data from RPEpUACE'!$B11)+SUMIFS('Override Calcs'!$E$4:$E$6,'Override Calcs'!$A$4:$A$6,About!$B$2,'Override Calcs'!$B$4:$B$6,"CH4")</f>
        <v>2481215631.8524041</v>
      </c>
      <c r="AE11" s="25">
        <f>(ABS(AE$2)*'data from RPEpUACE'!$B11)+SUMIFS('Override Calcs'!$E$4:$E$6,'Override Calcs'!$A$4:$A$6,About!$B$2,'Override Calcs'!$B$4:$B$6,"CH4")</f>
        <v>2480235716.1242433</v>
      </c>
      <c r="AF11" s="25">
        <f>(ABS(AF$2)*'data from RPEpUACE'!$B11)+SUMIFS('Override Calcs'!$E$4:$E$6,'Override Calcs'!$A$4:$A$6,About!$B$2,'Override Calcs'!$B$4:$B$6,"CH4")</f>
        <v>2479255800.3960829</v>
      </c>
      <c r="AG11" s="25">
        <f>(ABS(AG$2)*'data from RPEpUACE'!$B11)+SUMIFS('Override Calcs'!$E$4:$E$6,'Override Calcs'!$A$4:$A$6,About!$B$2,'Override Calcs'!$B$4:$B$6,"CH4")</f>
        <v>2478275884.6679225</v>
      </c>
      <c r="AH11" s="25">
        <f>(ABS(AH$2)*'data from RPEpUACE'!$B11)+SUMIFS('Override Calcs'!$E$4:$E$6,'Override Calcs'!$A$4:$A$6,About!$B$2,'Override Calcs'!$B$4:$B$6,"CH4")</f>
        <v>2477295968.9397621</v>
      </c>
      <c r="AI11" s="25">
        <f>(ABS(AI$2)*'data from RPEpUACE'!$B11)+SUMIFS('Override Calcs'!$E$4:$E$6,'Override Calcs'!$A$4:$A$6,About!$B$2,'Override Calcs'!$B$4:$B$6,"CH4")</f>
        <v>2476316053.2116013</v>
      </c>
      <c r="AJ11" s="25">
        <f>(ABS(AJ$2)*'data from RPEpUACE'!$B11)+SUMIFS('Override Calcs'!$E$4:$E$6,'Override Calcs'!$A$4:$A$6,About!$B$2,'Override Calcs'!$B$4:$B$6,"CH4")</f>
        <v>2475336137.4834404</v>
      </c>
      <c r="AK11" s="25">
        <f>(ABS(AK$2)*'data from RPEpUACE'!$B11)+SUMIFS('Override Calcs'!$E$4:$E$6,'Override Calcs'!$A$4:$A$6,About!$B$2,'Override Calcs'!$B$4:$B$6,"CH4")</f>
        <v>2474356221.75528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213256042.05956706</v>
      </c>
      <c r="C12" s="25">
        <f>(ABS(C$2)*'data from RPEpUACE'!$B12)+SUMIFS('Override Calcs'!$E$4:$E$6,'Override Calcs'!$A$4:$A$6,About!$B$2,'Override Calcs'!$B$4:$B$6,"N2O")</f>
        <v>220828991.07685515</v>
      </c>
      <c r="D12" s="25">
        <f>(ABS(D$2)*'data from RPEpUACE'!$B12)+SUMIFS('Override Calcs'!$E$4:$E$6,'Override Calcs'!$A$4:$A$6,About!$B$2,'Override Calcs'!$B$4:$B$6,"N2O")</f>
        <v>228401940.09414622</v>
      </c>
      <c r="E12" s="25">
        <f>(ABS(E$2)*'data from RPEpUACE'!$B12)+SUMIFS('Override Calcs'!$E$4:$E$6,'Override Calcs'!$A$4:$A$6,About!$B$2,'Override Calcs'!$B$4:$B$6,"N2O")</f>
        <v>235974889.11143425</v>
      </c>
      <c r="F12" s="25">
        <f>(ABS(F$2)*'data from RPEpUACE'!$B12)+SUMIFS('Override Calcs'!$E$4:$E$6,'Override Calcs'!$A$4:$A$6,About!$B$2,'Override Calcs'!$B$4:$B$6,"N2O")</f>
        <v>243547838.12872234</v>
      </c>
      <c r="G12" s="25">
        <f>(ABS(G$2)*'data from RPEpUACE'!$B12)+SUMIFS('Override Calcs'!$E$4:$E$6,'Override Calcs'!$A$4:$A$6,About!$B$2,'Override Calcs'!$B$4:$B$6,"N2O")</f>
        <v>251120787.14601341</v>
      </c>
      <c r="H12" s="25">
        <f>(ABS(H$2)*'data from RPEpUACE'!$B12)+SUMIFS('Override Calcs'!$E$4:$E$6,'Override Calcs'!$A$4:$A$6,About!$B$2,'Override Calcs'!$B$4:$B$6,"N2O")</f>
        <v>248289358.13658065</v>
      </c>
      <c r="I12" s="25">
        <f>(ABS(I$2)*'data from RPEpUACE'!$B12)+SUMIFS('Override Calcs'!$E$4:$E$6,'Override Calcs'!$A$4:$A$6,About!$B$2,'Override Calcs'!$B$4:$B$6,"N2O")</f>
        <v>245457929.12714937</v>
      </c>
      <c r="J12" s="25">
        <f>(ABS(J$2)*'data from RPEpUACE'!$B12)+SUMIFS('Override Calcs'!$E$4:$E$6,'Override Calcs'!$A$4:$A$6,About!$B$2,'Override Calcs'!$B$4:$B$6,"N2O")</f>
        <v>242626500.11771736</v>
      </c>
      <c r="K12" s="25">
        <f>(ABS(K$2)*'data from RPEpUACE'!$B12)+SUMIFS('Override Calcs'!$E$4:$E$6,'Override Calcs'!$A$4:$A$6,About!$B$2,'Override Calcs'!$B$4:$B$6,"N2O")</f>
        <v>239795071.10828608</v>
      </c>
      <c r="L12" s="25">
        <f>(ABS(L$2)*'data from RPEpUACE'!$B12)+SUMIFS('Override Calcs'!$E$4:$E$6,'Override Calcs'!$A$4:$A$6,About!$B$2,'Override Calcs'!$B$4:$B$6,"N2O")</f>
        <v>236963642.09885481</v>
      </c>
      <c r="M12" s="25">
        <f>(ABS(M$2)*'data from RPEpUACE'!$B12)+SUMIFS('Override Calcs'!$E$4:$E$6,'Override Calcs'!$A$4:$A$6,About!$B$2,'Override Calcs'!$B$4:$B$6,"N2O")</f>
        <v>230177201.13974062</v>
      </c>
      <c r="N12" s="25">
        <f>(ABS(N$2)*'data from RPEpUACE'!$B12)+SUMIFS('Override Calcs'!$E$4:$E$6,'Override Calcs'!$A$4:$A$6,About!$B$2,'Override Calcs'!$B$4:$B$6,"N2O")</f>
        <v>223390760.18062562</v>
      </c>
      <c r="O12" s="25">
        <f>(ABS(O$2)*'data from RPEpUACE'!$B12)+SUMIFS('Override Calcs'!$E$4:$E$6,'Override Calcs'!$A$4:$A$6,About!$B$2,'Override Calcs'!$B$4:$B$6,"N2O")</f>
        <v>216604319.22151369</v>
      </c>
      <c r="P12" s="25">
        <f>(ABS(P$2)*'data from RPEpUACE'!$B12)+SUMIFS('Override Calcs'!$E$4:$E$6,'Override Calcs'!$A$4:$A$6,About!$B$2,'Override Calcs'!$B$4:$B$6,"N2O")</f>
        <v>209817878.26239869</v>
      </c>
      <c r="Q12" s="25">
        <f>(ABS(Q$2)*'data from RPEpUACE'!$B12)+SUMIFS('Override Calcs'!$E$4:$E$6,'Override Calcs'!$A$4:$A$6,About!$B$2,'Override Calcs'!$B$4:$B$6,"N2O")</f>
        <v>203031437.30328673</v>
      </c>
      <c r="R12" s="25">
        <f>(ABS(R$2)*'data from RPEpUACE'!$B12)+SUMIFS('Override Calcs'!$E$4:$E$6,'Override Calcs'!$A$4:$A$6,About!$B$2,'Override Calcs'!$B$4:$B$6,"N2O")</f>
        <v>202951662.9145287</v>
      </c>
      <c r="S12" s="25">
        <f>(ABS(S$2)*'data from RPEpUACE'!$B12)+SUMIFS('Override Calcs'!$E$4:$E$6,'Override Calcs'!$A$4:$A$6,About!$B$2,'Override Calcs'!$B$4:$B$6,"N2O")</f>
        <v>202871888.52577087</v>
      </c>
      <c r="T12" s="25">
        <f>(ABS(T$2)*'data from RPEpUACE'!$B12)+SUMIFS('Override Calcs'!$E$4:$E$6,'Override Calcs'!$A$4:$A$6,About!$B$2,'Override Calcs'!$B$4:$B$6,"N2O")</f>
        <v>202792114.13701308</v>
      </c>
      <c r="U12" s="25">
        <f>(ABS(U$2)*'data from RPEpUACE'!$B12)+SUMIFS('Override Calcs'!$E$4:$E$6,'Override Calcs'!$A$4:$A$6,About!$B$2,'Override Calcs'!$B$4:$B$6,"N2O")</f>
        <v>202712339.74825528</v>
      </c>
      <c r="V12" s="25">
        <f>(ABS(V$2)*'data from RPEpUACE'!$B12)+SUMIFS('Override Calcs'!$E$4:$E$6,'Override Calcs'!$A$4:$A$6,About!$B$2,'Override Calcs'!$B$4:$B$6,"N2O")</f>
        <v>202632565.35949749</v>
      </c>
      <c r="W12" s="25">
        <f>(ABS(W$2)*'data from RPEpUACE'!$B12)+SUMIFS('Override Calcs'!$E$4:$E$6,'Override Calcs'!$A$4:$A$6,About!$B$2,'Override Calcs'!$B$4:$B$6,"N2O")</f>
        <v>202552790.97073969</v>
      </c>
      <c r="X12" s="25">
        <f>(ABS(X$2)*'data from RPEpUACE'!$B12)+SUMIFS('Override Calcs'!$E$4:$E$6,'Override Calcs'!$A$4:$A$6,About!$B$2,'Override Calcs'!$B$4:$B$6,"N2O")</f>
        <v>202473016.58198193</v>
      </c>
      <c r="Y12" s="25">
        <f>(ABS(Y$2)*'data from RPEpUACE'!$B12)+SUMIFS('Override Calcs'!$E$4:$E$6,'Override Calcs'!$A$4:$A$6,About!$B$2,'Override Calcs'!$B$4:$B$6,"N2O")</f>
        <v>202393242.1932241</v>
      </c>
      <c r="Z12" s="25">
        <f>(ABS(Z$2)*'data from RPEpUACE'!$B12)+SUMIFS('Override Calcs'!$E$4:$E$6,'Override Calcs'!$A$4:$A$6,About!$B$2,'Override Calcs'!$B$4:$B$6,"N2O")</f>
        <v>202313467.80446631</v>
      </c>
      <c r="AA12" s="25">
        <f>(ABS(AA$2)*'data from RPEpUACE'!$B12)+SUMIFS('Override Calcs'!$E$4:$E$6,'Override Calcs'!$A$4:$A$6,About!$B$2,'Override Calcs'!$B$4:$B$6,"N2O")</f>
        <v>202233693.41570851</v>
      </c>
      <c r="AB12" s="25">
        <f>(ABS(AB$2)*'data from RPEpUACE'!$B12)+SUMIFS('Override Calcs'!$E$4:$E$6,'Override Calcs'!$A$4:$A$6,About!$B$2,'Override Calcs'!$B$4:$B$6,"N2O")</f>
        <v>202153919.02695072</v>
      </c>
      <c r="AC12" s="25">
        <f>(ABS(AC$2)*'data from RPEpUACE'!$B12)+SUMIFS('Override Calcs'!$E$4:$E$6,'Override Calcs'!$A$4:$A$6,About!$B$2,'Override Calcs'!$B$4:$B$6,"N2O")</f>
        <v>202074144.63819292</v>
      </c>
      <c r="AD12" s="25">
        <f>(ABS(AD$2)*'data from RPEpUACE'!$B12)+SUMIFS('Override Calcs'!$E$4:$E$6,'Override Calcs'!$A$4:$A$6,About!$B$2,'Override Calcs'!$B$4:$B$6,"N2O")</f>
        <v>201994370.2494351</v>
      </c>
      <c r="AE12" s="25">
        <f>(ABS(AE$2)*'data from RPEpUACE'!$B12)+SUMIFS('Override Calcs'!$E$4:$E$6,'Override Calcs'!$A$4:$A$6,About!$B$2,'Override Calcs'!$B$4:$B$6,"N2O")</f>
        <v>201914595.8606773</v>
      </c>
      <c r="AF12" s="25">
        <f>(ABS(AF$2)*'data from RPEpUACE'!$B12)+SUMIFS('Override Calcs'!$E$4:$E$6,'Override Calcs'!$A$4:$A$6,About!$B$2,'Override Calcs'!$B$4:$B$6,"N2O")</f>
        <v>201834821.47191951</v>
      </c>
      <c r="AG12" s="25">
        <f>(ABS(AG$2)*'data from RPEpUACE'!$B12)+SUMIFS('Override Calcs'!$E$4:$E$6,'Override Calcs'!$A$4:$A$6,About!$B$2,'Override Calcs'!$B$4:$B$6,"N2O")</f>
        <v>201755047.08316171</v>
      </c>
      <c r="AH12" s="25">
        <f>(ABS(AH$2)*'data from RPEpUACE'!$B12)+SUMIFS('Override Calcs'!$E$4:$E$6,'Override Calcs'!$A$4:$A$6,About!$B$2,'Override Calcs'!$B$4:$B$6,"N2O")</f>
        <v>201675272.69440395</v>
      </c>
      <c r="AI12" s="25">
        <f>(ABS(AI$2)*'data from RPEpUACE'!$B12)+SUMIFS('Override Calcs'!$E$4:$E$6,'Override Calcs'!$A$4:$A$6,About!$B$2,'Override Calcs'!$B$4:$B$6,"N2O")</f>
        <v>201595498.30564612</v>
      </c>
      <c r="AJ12" s="25">
        <f>(ABS(AJ$2)*'data from RPEpUACE'!$B12)+SUMIFS('Override Calcs'!$E$4:$E$6,'Override Calcs'!$A$4:$A$6,About!$B$2,'Override Calcs'!$B$4:$B$6,"N2O")</f>
        <v>201515723.91688833</v>
      </c>
      <c r="AK12" s="25">
        <f>(ABS(AK$2)*'data from RPEpUACE'!$B12)+SUMIFS('Override Calcs'!$E$4:$E$6,'Override Calcs'!$A$4:$A$6,About!$B$2,'Override Calcs'!$B$4:$B$6,"N2O")</f>
        <v>201435949.52813056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2021-06-01T20:54:50Z</dcterms:modified>
</cp:coreProperties>
</file>