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Z/bldgs/SYCEU/"/>
    </mc:Choice>
  </mc:AlternateContent>
  <xr:revisionPtr revIDLastSave="0" documentId="8_{EC3BB5D0-6687-5140-BC59-F323433BD67B}"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<sst xmlns="http://schemas.openxmlformats.org/spreadsheetml/2006/main" count="26269" uniqueCount="759">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</sst>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708</v>
      </c>
      <c r="C1" s="84">
        <v>45357</v>
      </c>
      <c r="F1" s="82" t="s">
        <v>652</v>
      </c>
      <c r="G1" s="82" t="s">
        <v>652</v>
      </c>
    </row>
    <row r="2" spans="1:7" x14ac:dyDescent="0.2">
      <c r="A2" s="84">
        <v>45357</v>
      </c>
      <c r="B2" t="str">
        <f>LOOKUP(B1,F2:G51,G2:G51)</f>
        <v>AZ</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9476662859833.6191</v>
      </c>
      <c r="C2" s="14">
        <f>IFERROR(SUMIFS(BCEU!$C:$C,BCEU!$B:$B,$A2,BCEU!$H:$H,C$1,BCEU!$D:$D,About!$B$2,BCEU!$F:$F,"urban"),0)</f>
        <v>33625115177946.301</v>
      </c>
      <c r="D2" s="14">
        <f>IFERROR(SUMIFS(BCEU!$C:$C,BCEU!$B:$B,$A2,BCEU!$H:$H,D$1,BCEU!$D:$D,About!$B$2,BCEU!$F:$F,"urban"),0)</f>
        <v>0</v>
      </c>
      <c r="E2" s="14">
        <f>IFERROR(SUMIFS(BCEU!$C:$C,BCEU!$B:$B,$A2,BCEU!$H:$H,E$1,BCEU!$D:$D,About!$B$2,BCEU!$F:$F,"urban"),0)</f>
        <v>6712049663964.3496</v>
      </c>
      <c r="F2" s="14">
        <f>IFERROR(SUMIFS(BCEU!$C:$C,BCEU!$B:$B,$A2,BCEU!$H:$H,F$1,BCEU!$D:$D,About!$B$2,BCEU!$F:$F,"urban"),0)</f>
        <v>28312206809020.102</v>
      </c>
      <c r="G2" s="14">
        <f>IFERROR(SUMIFS(BCEU!$C:$C,BCEU!$B:$B,$A2,BCEU!$H:$H,G$1,BCEU!$D:$D,About!$B$2,BCEU!$F:$F,"urban"),0)</f>
        <v>40752325529150</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16565661365022.5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19934265134036.898</v>
      </c>
      <c r="G4" s="14">
        <f>IFERROR(SUMIFS(BCEU!$C:$C,BCEU!$B:$B,$A4,BCEU!$H:$H,G$1,BCEU!$D:$D,About!$B$2,BCEU!$F:$F,"urban"),0)</f>
        <v>0</v>
      </c>
    </row>
    <row r="5" spans="1:9" x14ac:dyDescent="0.2">
      <c r="A5" s="1" t="s">
        <v>79</v>
      </c>
      <c r="B5" s="14">
        <f>IFERROR(SUMIFS(BCEU!$C:$C,BCEU!$B:$B,$A5,BCEU!$H:$H,B$1,BCEU!$D:$D,About!$B$2,BCEU!$F:$F,"urban"),0)</f>
        <v>8688783154.46138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239732841.19939199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3544620850277.3198</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892851599.56607699</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2736711096127.1099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1817724913259.4399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1134315014883.49</v>
      </c>
      <c r="C2" s="14">
        <f>IFERROR(SUMIFS(BCEU!$C:$C,BCEU!$B:$B,$A2,BCEU!$G:$G,C$1,BCEU!$D:$D,About!$B$2,BCEU!$F:$F,"rural"),0)</f>
        <v>0</v>
      </c>
      <c r="D2" s="14">
        <f>IFERROR(SUMIFS(BCEU!$C:$C,BCEU!$B:$B,$A2,BCEU!$G:$G,D$1,BCEU!$D:$D,About!$B$2,BCEU!$F:$F,"rural"),0)</f>
        <v>0</v>
      </c>
      <c r="E2" s="14">
        <f>IFERROR(SUMIFS(BCEU!$C:$C,BCEU!$B:$B,$A2,BCEU!$G:$G,E$1,BCEU!$D:$D,About!$B$2,BCEU!$F:$F,"rural"),0)</f>
        <v>803402930661.198</v>
      </c>
      <c r="F2" s="14">
        <f>IFERROR(SUMIFS(BCEU!$C:$C,BCEU!$B:$B,$A2,BCEU!$G:$G,F$1,BCEU!$D:$D,About!$B$2,BCEU!$F:$F,"rural"),0)</f>
        <v>0</v>
      </c>
      <c r="G2" s="14">
        <f>IFERROR(SUMIFS(BCEU!$C:$C,BCEU!$B:$B,$A2,BCEU!$G:$G,G$1,BCEU!$D:$D,About!$B$2,BCEU!$F:$F,"rural"),0)</f>
        <v>4628208197023.0801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1987994553915.6101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1042714396.4016</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425379149722.67297</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107148400.43392199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328424361385.80902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801673315886.55103</v>
      </c>
      <c r="C2" s="14">
        <f>IFERROR(SUMIFS(BCEU!$C:$C,BCEU!$B:$B,$A2,BCEU!$G:$G,C$1,BCEU!$D:$D,About!$B$2,BCEU!$F:$F,"commercial"),0)</f>
        <v>0</v>
      </c>
      <c r="D2" s="14">
        <f>IFERROR(SUMIFS(BCEU!$C:$C,BCEU!$B:$B,$A2,BCEU!$G:$G,D$1,BCEU!$D:$D,About!$B$2,BCEU!$F:$F,"commercial"),0)</f>
        <v>0</v>
      </c>
      <c r="E2" s="14">
        <f>IFERROR(SUMIFS(BCEU!$C:$C,BCEU!$B:$B,$A2,BCEU!$G:$G,E$1,BCEU!$D:$D,About!$B$2,BCEU!$F:$F,"commercial"),0)</f>
        <v>8507442064820.4102</v>
      </c>
      <c r="F2" s="14">
        <f>IFERROR(SUMIFS(BCEU!$C:$C,BCEU!$B:$B,$A2,BCEU!$G:$G,F$1,BCEU!$D:$D,About!$B$2,BCEU!$F:$F,"commercial"),0)</f>
        <v>0</v>
      </c>
      <c r="G2" s="14">
        <f>IFERROR(SUMIFS(BCEU!$C:$C,BCEU!$B:$B,$A2,BCEU!$G:$G,G$1,BCEU!$D:$D,About!$B$2,BCEU!$F:$F,"commercial"),0)</f>
        <v>54750549941749.297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9083551898536.6406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11781740421464.1</v>
      </c>
    </row>
    <row r="5" spans="1:9" x14ac:dyDescent="0.2">
      <c r="A5" s="1" t="s">
        <v>79</v>
      </c>
      <c r="B5" s="14">
        <f>IFERROR(SUMIFS(BCEU!$C:$C,BCEU!$B:$B,$A5,BCEU!$G:$G,B$1,BCEU!$D:$D,About!$B$2,BCEU!$F:$F,"commercial"),0)</f>
        <v>179838647108.43201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14658161352891.5</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712000000000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3614000000000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2024-03-06T21:41:59Z</dcterms:modified>
</cp:coreProperties>
</file>