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SYTaDC\"/>
    </mc:Choice>
  </mc:AlternateContent>
  <xr:revisionPtr revIDLastSave="0" documentId="8_{36EF495F-5193-471C-ACA8-7876C51B2C3F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<sst xmlns="http://schemas.openxmlformats.org/spreadsheetml/2006/main" count="264" uniqueCount="144">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</sst>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18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AZ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Arizona</v>
      </c>
    </row>
    <row r="44" spans="1:42" x14ac:dyDescent="0.25">
      <c r="A44" t="s">
        <v>143</v>
      </c>
      <c r="B44" s="15">
        <f>SUMIFS('HIFLD Outputs'!$F$2:$F$49,'HIFLD Outputs'!$B$2:$B$49,'Data National'!$A$43)*B34</f>
        <v>4924544.3292574417</v>
      </c>
      <c r="C44" s="15">
        <f>SUMIFS('HIFLD Outputs'!$F$2:$F$49,'HIFLD Outputs'!$B$2:$B$49,'Data National'!$A$43)*C34</f>
        <v>4928286.3842188837</v>
      </c>
      <c r="D44" s="15">
        <f>SUMIFS('HIFLD Outputs'!$F$2:$F$49,'HIFLD Outputs'!$B$2:$B$49,'Data National'!$A$43)*D34</f>
        <v>4932028.4391803257</v>
      </c>
      <c r="E44" s="15">
        <f>SUMIFS('HIFLD Outputs'!$F$2:$F$49,'HIFLD Outputs'!$B$2:$B$49,'Data National'!$A$43)*E34</f>
        <v>4935770.4941417677</v>
      </c>
      <c r="F44" s="15">
        <f>SUMIFS('HIFLD Outputs'!$F$2:$F$49,'HIFLD Outputs'!$B$2:$B$49,'Data National'!$A$43)*F34</f>
        <v>4939512.5491032088</v>
      </c>
      <c r="G44" s="15">
        <f>SUMIFS('HIFLD Outputs'!$F$2:$F$49,'HIFLD Outputs'!$B$2:$B$49,'Data National'!$A$43)*G34</f>
        <v>4943254.6040646508</v>
      </c>
      <c r="H44" s="15">
        <f>SUMIFS('HIFLD Outputs'!$F$2:$F$49,'HIFLD Outputs'!$B$2:$B$49,'Data National'!$A$43)*H34</f>
        <v>4946996.6590260928</v>
      </c>
      <c r="I44" s="15">
        <f>SUMIFS('HIFLD Outputs'!$F$2:$F$49,'HIFLD Outputs'!$B$2:$B$49,'Data National'!$A$43)*I34</f>
        <v>4950738.7139875349</v>
      </c>
      <c r="J44" s="15">
        <f>SUMIFS('HIFLD Outputs'!$F$2:$F$49,'HIFLD Outputs'!$B$2:$B$49,'Data National'!$A$43)*J34</f>
        <v>4954480.7689489769</v>
      </c>
      <c r="K44" s="15">
        <f>SUMIFS('HIFLD Outputs'!$F$2:$F$49,'HIFLD Outputs'!$B$2:$B$49,'Data National'!$A$43)*K34</f>
        <v>4958222.8239104189</v>
      </c>
      <c r="L44" s="15">
        <f>SUMIFS('HIFLD Outputs'!$F$2:$F$49,'HIFLD Outputs'!$B$2:$B$49,'Data National'!$A$43)*L34</f>
        <v>4961964.8788718609</v>
      </c>
      <c r="M44" s="15">
        <f>SUMIFS('HIFLD Outputs'!$F$2:$F$49,'HIFLD Outputs'!$B$2:$B$49,'Data National'!$A$43)*M34</f>
        <v>4965706.9338333029</v>
      </c>
      <c r="N44" s="15">
        <f>SUMIFS('HIFLD Outputs'!$F$2:$F$49,'HIFLD Outputs'!$B$2:$B$49,'Data National'!$A$43)*N34</f>
        <v>4969448.9887947449</v>
      </c>
      <c r="O44" s="15">
        <f>SUMIFS('HIFLD Outputs'!$F$2:$F$49,'HIFLD Outputs'!$B$2:$B$49,'Data National'!$A$43)*O34</f>
        <v>4973191.043756186</v>
      </c>
      <c r="P44" s="15">
        <f>SUMIFS('HIFLD Outputs'!$F$2:$F$49,'HIFLD Outputs'!$B$2:$B$49,'Data National'!$A$43)*P34</f>
        <v>4976933.098717628</v>
      </c>
      <c r="Q44" s="15">
        <f>SUMIFS('HIFLD Outputs'!$F$2:$F$49,'HIFLD Outputs'!$B$2:$B$49,'Data National'!$A$43)*Q34</f>
        <v>4980675.1536790701</v>
      </c>
      <c r="R44" s="15">
        <f>SUMIFS('HIFLD Outputs'!$F$2:$F$49,'HIFLD Outputs'!$B$2:$B$49,'Data National'!$A$43)*R34</f>
        <v>4984417.2086405121</v>
      </c>
      <c r="S44" s="15">
        <f>SUMIFS('HIFLD Outputs'!$F$2:$F$49,'HIFLD Outputs'!$B$2:$B$49,'Data National'!$A$43)*S34</f>
        <v>4988159.2636019541</v>
      </c>
      <c r="T44" s="15">
        <f>SUMIFS('HIFLD Outputs'!$F$2:$F$49,'HIFLD Outputs'!$B$2:$B$49,'Data National'!$A$43)*T34</f>
        <v>4991901.3185633961</v>
      </c>
      <c r="U44" s="15">
        <f>SUMIFS('HIFLD Outputs'!$F$2:$F$49,'HIFLD Outputs'!$B$2:$B$49,'Data National'!$A$43)*U34</f>
        <v>4995643.3735248381</v>
      </c>
      <c r="V44" s="15">
        <f>SUMIFS('HIFLD Outputs'!$F$2:$F$49,'HIFLD Outputs'!$B$2:$B$49,'Data National'!$A$43)*V34</f>
        <v>4999385.4284862801</v>
      </c>
      <c r="W44" s="15">
        <f>SUMIFS('HIFLD Outputs'!$F$2:$F$49,'HIFLD Outputs'!$B$2:$B$49,'Data National'!$A$43)*W34</f>
        <v>5003127.4834477222</v>
      </c>
      <c r="X44" s="15">
        <f>SUMIFS('HIFLD Outputs'!$F$2:$F$49,'HIFLD Outputs'!$B$2:$B$49,'Data National'!$A$43)*X34</f>
        <v>5006869.5384091632</v>
      </c>
      <c r="Y44" s="15">
        <f>SUMIFS('HIFLD Outputs'!$F$2:$F$49,'HIFLD Outputs'!$B$2:$B$49,'Data National'!$A$43)*Y34</f>
        <v>5010611.5933706053</v>
      </c>
      <c r="Z44" s="15">
        <f>SUMIFS('HIFLD Outputs'!$F$2:$F$49,'HIFLD Outputs'!$B$2:$B$49,'Data National'!$A$43)*Z34</f>
        <v>5014353.6483320473</v>
      </c>
      <c r="AA44" s="15">
        <f>SUMIFS('HIFLD Outputs'!$F$2:$F$49,'HIFLD Outputs'!$B$2:$B$49,'Data National'!$A$43)*AA34</f>
        <v>5018095.7032934893</v>
      </c>
      <c r="AB44" s="15">
        <f>SUMIFS('HIFLD Outputs'!$F$2:$F$49,'HIFLD Outputs'!$B$2:$B$49,'Data National'!$A$43)*AB34</f>
        <v>5021837.7582549313</v>
      </c>
      <c r="AC44" s="15">
        <f>SUMIFS('HIFLD Outputs'!$F$2:$F$49,'HIFLD Outputs'!$B$2:$B$49,'Data National'!$A$43)*AC34</f>
        <v>5025579.8132163733</v>
      </c>
      <c r="AD44" s="15">
        <f>SUMIFS('HIFLD Outputs'!$F$2:$F$49,'HIFLD Outputs'!$B$2:$B$49,'Data National'!$A$43)*AD34</f>
        <v>5029321.8681778153</v>
      </c>
      <c r="AE44" s="15">
        <f>SUMIFS('HIFLD Outputs'!$F$2:$F$49,'HIFLD Outputs'!$B$2:$B$49,'Data National'!$A$43)*AE34</f>
        <v>5033063.9231392574</v>
      </c>
      <c r="AF44" s="15">
        <f>SUMIFS('HIFLD Outputs'!$F$2:$F$49,'HIFLD Outputs'!$B$2:$B$49,'Data National'!$A$43)*AF34</f>
        <v>5036805.9781006994</v>
      </c>
      <c r="AG44" s="15">
        <f>SUMIFS('HIFLD Outputs'!$F$2:$F$49,'HIFLD Outputs'!$B$2:$B$49,'Data National'!$A$43)*AG34</f>
        <v>5040548.0330621414</v>
      </c>
      <c r="AH44" s="15">
        <f>SUMIFS('HIFLD Outputs'!$F$2:$F$49,'HIFLD Outputs'!$B$2:$B$49,'Data National'!$A$43)*AH34</f>
        <v>5044290.0880235825</v>
      </c>
      <c r="AI44" s="15">
        <f>SUMIFS('HIFLD Outputs'!$F$2:$F$49,'HIFLD Outputs'!$B$2:$B$49,'Data National'!$A$43)*AI34</f>
        <v>5048032.1429850245</v>
      </c>
      <c r="AJ44" s="15">
        <f>SUMIFS('HIFLD Outputs'!$F$2:$F$49,'HIFLD Outputs'!$B$2:$B$49,'Data National'!$A$43)*AJ34</f>
        <v>5051774.1979464665</v>
      </c>
      <c r="AK44" s="15">
        <f>SUMIFS('HIFLD Outputs'!$F$2:$F$49,'HIFLD Outputs'!$B$2:$B$49,'Data National'!$A$43)*AK34</f>
        <v>5055516.2529079085</v>
      </c>
      <c r="AL44" s="15">
        <f>SUMIFS('HIFLD Outputs'!$F$2:$F$49,'HIFLD Outputs'!$B$2:$B$49,'Data National'!$A$43)*AL34</f>
        <v>5059258.3078693505</v>
      </c>
      <c r="AM44" s="15">
        <f>SUMIFS('HIFLD Outputs'!$F$2:$F$49,'HIFLD Outputs'!$B$2:$B$49,'Data National'!$A$43)*AM34</f>
        <v>5063000.3628307926</v>
      </c>
      <c r="AN44" s="15">
        <f>SUMIFS('HIFLD Outputs'!$F$2:$F$49,'HIFLD Outputs'!$B$2:$B$49,'Data National'!$A$43)*AN34</f>
        <v>5066742.4177922346</v>
      </c>
      <c r="AO44" s="15">
        <f>SUMIFS('HIFLD Outputs'!$F$2:$F$49,'HIFLD Outputs'!$B$2:$B$49,'Data National'!$A$43)*AO34</f>
        <v>5070484.4727536766</v>
      </c>
      <c r="AP44" s="15">
        <f>SUMIFS('HIFLD Outputs'!$F$2:$F$49,'HIFLD Outputs'!$B$2:$B$49,'Data National'!$A$43)*AP34</f>
        <v>5074226.5277151186</v>
      </c>
    </row>
    <row r="45" spans="1:42" x14ac:dyDescent="0.25">
      <c r="A45" s="16" t="s">
        <v>15</v>
      </c>
      <c r="B45" s="17">
        <f>B37*SUMIFS('HIFLD Outputs'!$F$2:$F$49,'HIFLD Outputs'!$B$2:$B$49,$A$43)</f>
        <v>395799657.10792327</v>
      </c>
    </row>
    <row r="46" spans="1:42" x14ac:dyDescent="0.25">
      <c r="A46" s="16" t="s">
        <v>14</v>
      </c>
      <c r="B46" s="17">
        <f>B38*SUMIFS('HIFLD Outputs'!$F$2:$F$49,'HIFLD Outputs'!$B$2:$B$49,$A$43)</f>
        <v>622311509.06727695</v>
      </c>
    </row>
    <row r="47" spans="1:42" x14ac:dyDescent="0.25">
      <c r="A47" s="16" t="s">
        <v>16</v>
      </c>
      <c r="B47" s="17">
        <f>B39*SUMIFS('HIFLD Outputs'!$F$2:$F$49,'HIFLD Outputs'!$B$2:$B$49,$A$43)</f>
        <v>560318791.68892753</v>
      </c>
    </row>
    <row r="48" spans="1:42" x14ac:dyDescent="0.25">
      <c r="A48" s="16" t="s">
        <v>17</v>
      </c>
      <c r="B48" s="17">
        <f>B40*SUMIFS('HIFLD Outputs'!$F$2:$F$49,'HIFLD Outputs'!$B$2:$B$49,$A$43)</f>
        <v>748681279.10775852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395799657.10792327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622311509.06727695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560318791.68892753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748681279.10775852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2024-01-03T20:47:46Z</dcterms:modified>
</cp:coreProperties>
</file>