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land/BLAPE/"/>
    </mc:Choice>
  </mc:AlternateContent>
  <xr:revisionPtr revIDLastSave="0" documentId="8_{916DE011-A961-2648-A1E1-D8CA45E25963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<sst xmlns="http://schemas.openxmlformats.org/spreadsheetml/2006/main" count="15367" uniqueCount="462">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</sst>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12</v>
      </c>
      <c r="C1" s="57">
        <v>44348</v>
      </c>
      <c r="H1" s="53" t="s">
        <v>2</v>
      </c>
    </row>
    <row r="2" spans="1:8" x14ac:dyDescent="0.2">
      <c r="B2" s="2" t="str">
        <f>LOOKUP(B1,F2:G51,G2:G51)</f>
        <v>AR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Arkansas</v>
      </c>
      <c r="B18" s="2">
        <f>SUMIFS('LULUCF Dataframe EPA'!AD2:AD766,'LULUCF Dataframe EPA'!A2:A766,Data!A18)</f>
        <v>-47.544078294791056</v>
      </c>
      <c r="C18" s="2">
        <f>B18/D11</f>
        <v>-44.391312772290973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-44391312772290.977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-44391312772290.977</v>
      </c>
      <c r="C2" s="25">
        <f>$B$2*Data!C$11</f>
        <v>-45967695533540.703</v>
      </c>
      <c r="D2" s="25">
        <f>$B$2*Data!D$11</f>
        <v>-47544078294791.055</v>
      </c>
      <c r="E2" s="25">
        <f>$B$2*Data!E$11</f>
        <v>-49120461056040.781</v>
      </c>
      <c r="F2" s="25">
        <f>$B$2*Data!F$11</f>
        <v>-50696843817290.508</v>
      </c>
      <c r="G2" s="25">
        <f>$B$2*Data!G$11</f>
        <v>-52273226578540.859</v>
      </c>
      <c r="H2" s="25">
        <f>$B$2*Data!H$11</f>
        <v>-51683837178191.961</v>
      </c>
      <c r="I2" s="25">
        <f>$B$2*Data!I$11</f>
        <v>-51094447777843.367</v>
      </c>
      <c r="J2" s="25">
        <f>$B$2*Data!J$11</f>
        <v>-50505058377494.625</v>
      </c>
      <c r="K2" s="25">
        <f>$B$2*Data!K$11</f>
        <v>-49915668977146.039</v>
      </c>
      <c r="L2" s="25">
        <f>$B$2*Data!L$11</f>
        <v>-49326279576797.453</v>
      </c>
      <c r="M2" s="25">
        <f>$B$2*Data!M$11</f>
        <v>-47913616093422.023</v>
      </c>
      <c r="N2" s="25">
        <f>$B$2*Data!N$11</f>
        <v>-46500952610046.43</v>
      </c>
      <c r="O2" s="25">
        <f>$B$2*Data!O$11</f>
        <v>-45088289126671.469</v>
      </c>
      <c r="P2" s="25">
        <f>$B$2*Data!P$11</f>
        <v>-43675625643295.883</v>
      </c>
      <c r="Q2" s="25">
        <f>$B$2*Data!Q$11</f>
        <v>-42262962159920.922</v>
      </c>
      <c r="R2" s="25">
        <f>$B$2*Data!R$11</f>
        <v>-42246356347450.727</v>
      </c>
      <c r="S2" s="25">
        <f>$B$2*Data!S$11</f>
        <v>-42229750534980.586</v>
      </c>
      <c r="T2" s="25">
        <f>$B$2*Data!T$11</f>
        <v>-42213144722510.445</v>
      </c>
      <c r="U2" s="25">
        <f>$B$2*Data!U$11</f>
        <v>-42196538910040.297</v>
      </c>
      <c r="V2" s="25">
        <f>$B$2*Data!V$11</f>
        <v>-42179933097570.164</v>
      </c>
      <c r="W2" s="25">
        <f>$B$2*Data!W$11</f>
        <v>-42163327285100.016</v>
      </c>
      <c r="X2" s="25">
        <f>$B$2*Data!X$11</f>
        <v>-42146721472629.883</v>
      </c>
      <c r="Y2" s="25">
        <f>$B$2*Data!Y$11</f>
        <v>-42130115660159.734</v>
      </c>
      <c r="Z2" s="25">
        <f>$B$2*Data!Z$11</f>
        <v>-42113509847689.594</v>
      </c>
      <c r="AA2" s="25">
        <f>$B$2*Data!AA$11</f>
        <v>-42096904035219.453</v>
      </c>
      <c r="AB2" s="25">
        <f>$B$2*Data!AB$11</f>
        <v>-42080298222749.312</v>
      </c>
      <c r="AC2" s="25">
        <f>$B$2*Data!AC$11</f>
        <v>-42063692410279.172</v>
      </c>
      <c r="AD2" s="25">
        <f>$B$2*Data!AD$11</f>
        <v>-42047086597809.031</v>
      </c>
      <c r="AE2" s="25">
        <f>$B$2*Data!AE$11</f>
        <v>-42030480785338.883</v>
      </c>
      <c r="AF2" s="25">
        <f>$B$2*Data!AF$11</f>
        <v>-42013874972868.75</v>
      </c>
      <c r="AG2" s="25">
        <f>$B$2*Data!AG$11</f>
        <v>-41997269160398.602</v>
      </c>
      <c r="AH2" s="25">
        <f>$B$2*Data!AH$11</f>
        <v>-41980663347928.469</v>
      </c>
      <c r="AI2" s="25">
        <f>$B$2*Data!AI$11</f>
        <v>-41964057535458.32</v>
      </c>
      <c r="AJ2" s="25">
        <f>$B$2*Data!AJ$11</f>
        <v>-41947451722988.18</v>
      </c>
      <c r="AK2" s="25">
        <f>$B$2*Data!AK$11</f>
        <v>-41930845910518.039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19087007586.652767</v>
      </c>
      <c r="C11" s="25">
        <f>(ABS(C$2)*'data from RPEpUACE'!$B11)+SUMIFS('Override Calcs'!$E$4:$E$6,'Override Calcs'!$A$4:$A$6,About!$B$2,'Override Calcs'!$B$4:$B$6,"CH4")</f>
        <v>19764807539.940552</v>
      </c>
      <c r="D11" s="25">
        <f>(ABS(D$2)*'data from RPEpUACE'!$B11)+SUMIFS('Override Calcs'!$E$4:$E$6,'Override Calcs'!$A$4:$A$6,About!$B$2,'Override Calcs'!$B$4:$B$6,"CH4")</f>
        <v>20442607493.228603</v>
      </c>
      <c r="E11" s="25">
        <f>(ABS(E$2)*'data from RPEpUACE'!$B11)+SUMIFS('Override Calcs'!$E$4:$E$6,'Override Calcs'!$A$4:$A$6,About!$B$2,'Override Calcs'!$B$4:$B$6,"CH4")</f>
        <v>21120407446.516384</v>
      </c>
      <c r="F11" s="25">
        <f>(ABS(F$2)*'data from RPEpUACE'!$B11)+SUMIFS('Override Calcs'!$E$4:$E$6,'Override Calcs'!$A$4:$A$6,About!$B$2,'Override Calcs'!$B$4:$B$6,"CH4")</f>
        <v>21798207399.804169</v>
      </c>
      <c r="G11" s="25">
        <f>(ABS(G$2)*'data from RPEpUACE'!$B11)+SUMIFS('Override Calcs'!$E$4:$E$6,'Override Calcs'!$A$4:$A$6,About!$B$2,'Override Calcs'!$B$4:$B$6,"CH4")</f>
        <v>22476007353.09222</v>
      </c>
      <c r="H11" s="25">
        <f>(ABS(H$2)*'data from RPEpUACE'!$B11)+SUMIFS('Override Calcs'!$E$4:$E$6,'Override Calcs'!$A$4:$A$6,About!$B$2,'Override Calcs'!$B$4:$B$6,"CH4")</f>
        <v>22222586599.043823</v>
      </c>
      <c r="I11" s="25">
        <f>(ABS(I$2)*'data from RPEpUACE'!$B11)+SUMIFS('Override Calcs'!$E$4:$E$6,'Override Calcs'!$A$4:$A$6,About!$B$2,'Override Calcs'!$B$4:$B$6,"CH4")</f>
        <v>21969165844.99556</v>
      </c>
      <c r="J11" s="25">
        <f>(ABS(J$2)*'data from RPEpUACE'!$B11)+SUMIFS('Override Calcs'!$E$4:$E$6,'Override Calcs'!$A$4:$A$6,About!$B$2,'Override Calcs'!$B$4:$B$6,"CH4")</f>
        <v>21715745090.947231</v>
      </c>
      <c r="K11" s="25">
        <f>(ABS(K$2)*'data from RPEpUACE'!$B11)+SUMIFS('Override Calcs'!$E$4:$E$6,'Override Calcs'!$A$4:$A$6,About!$B$2,'Override Calcs'!$B$4:$B$6,"CH4")</f>
        <v>21462324336.898972</v>
      </c>
      <c r="L11" s="25">
        <f>(ABS(L$2)*'data from RPEpUACE'!$B11)+SUMIFS('Override Calcs'!$E$4:$E$6,'Override Calcs'!$A$4:$A$6,About!$B$2,'Override Calcs'!$B$4:$B$6,"CH4")</f>
        <v>21208903582.850708</v>
      </c>
      <c r="M11" s="25">
        <f>(ABS(M$2)*'data from RPEpUACE'!$B11)+SUMIFS('Override Calcs'!$E$4:$E$6,'Override Calcs'!$A$4:$A$6,About!$B$2,'Override Calcs'!$B$4:$B$6,"CH4")</f>
        <v>20601498283.465088</v>
      </c>
      <c r="N11" s="25">
        <f>(ABS(N$2)*'data from RPEpUACE'!$B11)+SUMIFS('Override Calcs'!$E$4:$E$6,'Override Calcs'!$A$4:$A$6,About!$B$2,'Override Calcs'!$B$4:$B$6,"CH4")</f>
        <v>19994092984.079395</v>
      </c>
      <c r="O11" s="25">
        <f>(ABS(O$2)*'data from RPEpUACE'!$B11)+SUMIFS('Override Calcs'!$E$4:$E$6,'Override Calcs'!$A$4:$A$6,About!$B$2,'Override Calcs'!$B$4:$B$6,"CH4")</f>
        <v>19386687684.693977</v>
      </c>
      <c r="P11" s="25">
        <f>(ABS(P$2)*'data from RPEpUACE'!$B11)+SUMIFS('Override Calcs'!$E$4:$E$6,'Override Calcs'!$A$4:$A$6,About!$B$2,'Override Calcs'!$B$4:$B$6,"CH4")</f>
        <v>18779282385.308289</v>
      </c>
      <c r="Q11" s="25">
        <f>(ABS(Q$2)*'data from RPEpUACE'!$B11)+SUMIFS('Override Calcs'!$E$4:$E$6,'Override Calcs'!$A$4:$A$6,About!$B$2,'Override Calcs'!$B$4:$B$6,"CH4")</f>
        <v>18171877085.922867</v>
      </c>
      <c r="R11" s="25">
        <f>(ABS(R$2)*'data from RPEpUACE'!$B11)+SUMIFS('Override Calcs'!$E$4:$E$6,'Override Calcs'!$A$4:$A$6,About!$B$2,'Override Calcs'!$B$4:$B$6,"CH4")</f>
        <v>18164737056.741325</v>
      </c>
      <c r="S11" s="25">
        <f>(ABS(S$2)*'data from RPEpUACE'!$B11)+SUMIFS('Override Calcs'!$E$4:$E$6,'Override Calcs'!$A$4:$A$6,About!$B$2,'Override Calcs'!$B$4:$B$6,"CH4")</f>
        <v>18157597027.559807</v>
      </c>
      <c r="T11" s="25">
        <f>(ABS(T$2)*'data from RPEpUACE'!$B11)+SUMIFS('Override Calcs'!$E$4:$E$6,'Override Calcs'!$A$4:$A$6,About!$B$2,'Override Calcs'!$B$4:$B$6,"CH4")</f>
        <v>18150456998.378284</v>
      </c>
      <c r="U11" s="25">
        <f>(ABS(U$2)*'data from RPEpUACE'!$B11)+SUMIFS('Override Calcs'!$E$4:$E$6,'Override Calcs'!$A$4:$A$6,About!$B$2,'Override Calcs'!$B$4:$B$6,"CH4")</f>
        <v>18143316969.196762</v>
      </c>
      <c r="V11" s="25">
        <f>(ABS(V$2)*'data from RPEpUACE'!$B11)+SUMIFS('Override Calcs'!$E$4:$E$6,'Override Calcs'!$A$4:$A$6,About!$B$2,'Override Calcs'!$B$4:$B$6,"CH4")</f>
        <v>18136176940.015247</v>
      </c>
      <c r="W11" s="25">
        <f>(ABS(W$2)*'data from RPEpUACE'!$B11)+SUMIFS('Override Calcs'!$E$4:$E$6,'Override Calcs'!$A$4:$A$6,About!$B$2,'Override Calcs'!$B$4:$B$6,"CH4")</f>
        <v>18129036910.833725</v>
      </c>
      <c r="X11" s="25">
        <f>(ABS(X$2)*'data from RPEpUACE'!$B11)+SUMIFS('Override Calcs'!$E$4:$E$6,'Override Calcs'!$A$4:$A$6,About!$B$2,'Override Calcs'!$B$4:$B$6,"CH4")</f>
        <v>18121896881.65221</v>
      </c>
      <c r="Y11" s="25">
        <f>(ABS(Y$2)*'data from RPEpUACE'!$B11)+SUMIFS('Override Calcs'!$E$4:$E$6,'Override Calcs'!$A$4:$A$6,About!$B$2,'Override Calcs'!$B$4:$B$6,"CH4")</f>
        <v>18114756852.470688</v>
      </c>
      <c r="Z11" s="25">
        <f>(ABS(Z$2)*'data from RPEpUACE'!$B11)+SUMIFS('Override Calcs'!$E$4:$E$6,'Override Calcs'!$A$4:$A$6,About!$B$2,'Override Calcs'!$B$4:$B$6,"CH4")</f>
        <v>18107616823.289165</v>
      </c>
      <c r="AA11" s="25">
        <f>(ABS(AA$2)*'data from RPEpUACE'!$B11)+SUMIFS('Override Calcs'!$E$4:$E$6,'Override Calcs'!$A$4:$A$6,About!$B$2,'Override Calcs'!$B$4:$B$6,"CH4")</f>
        <v>18100476794.107647</v>
      </c>
      <c r="AB11" s="25">
        <f>(ABS(AB$2)*'data from RPEpUACE'!$B11)+SUMIFS('Override Calcs'!$E$4:$E$6,'Override Calcs'!$A$4:$A$6,About!$B$2,'Override Calcs'!$B$4:$B$6,"CH4")</f>
        <v>18093336764.926128</v>
      </c>
      <c r="AC11" s="25">
        <f>(ABS(AC$2)*'data from RPEpUACE'!$B11)+SUMIFS('Override Calcs'!$E$4:$E$6,'Override Calcs'!$A$4:$A$6,About!$B$2,'Override Calcs'!$B$4:$B$6,"CH4")</f>
        <v>18086196735.74461</v>
      </c>
      <c r="AD11" s="25">
        <f>(ABS(AD$2)*'data from RPEpUACE'!$B11)+SUMIFS('Override Calcs'!$E$4:$E$6,'Override Calcs'!$A$4:$A$6,About!$B$2,'Override Calcs'!$B$4:$B$6,"CH4")</f>
        <v>18079056706.563091</v>
      </c>
      <c r="AE11" s="25">
        <f>(ABS(AE$2)*'data from RPEpUACE'!$B11)+SUMIFS('Override Calcs'!$E$4:$E$6,'Override Calcs'!$A$4:$A$6,About!$B$2,'Override Calcs'!$B$4:$B$6,"CH4")</f>
        <v>18071916677.381569</v>
      </c>
      <c r="AF11" s="25">
        <f>(ABS(AF$2)*'data from RPEpUACE'!$B11)+SUMIFS('Override Calcs'!$E$4:$E$6,'Override Calcs'!$A$4:$A$6,About!$B$2,'Override Calcs'!$B$4:$B$6,"CH4")</f>
        <v>18064776648.20005</v>
      </c>
      <c r="AG11" s="25">
        <f>(ABS(AG$2)*'data from RPEpUACE'!$B11)+SUMIFS('Override Calcs'!$E$4:$E$6,'Override Calcs'!$A$4:$A$6,About!$B$2,'Override Calcs'!$B$4:$B$6,"CH4")</f>
        <v>18057636619.018528</v>
      </c>
      <c r="AH11" s="25">
        <f>(ABS(AH$2)*'data from RPEpUACE'!$B11)+SUMIFS('Override Calcs'!$E$4:$E$6,'Override Calcs'!$A$4:$A$6,About!$B$2,'Override Calcs'!$B$4:$B$6,"CH4")</f>
        <v>18050496589.837013</v>
      </c>
      <c r="AI11" s="25">
        <f>(ABS(AI$2)*'data from RPEpUACE'!$B11)+SUMIFS('Override Calcs'!$E$4:$E$6,'Override Calcs'!$A$4:$A$6,About!$B$2,'Override Calcs'!$B$4:$B$6,"CH4")</f>
        <v>18043356560.655491</v>
      </c>
      <c r="AJ11" s="25">
        <f>(ABS(AJ$2)*'data from RPEpUACE'!$B11)+SUMIFS('Override Calcs'!$E$4:$E$6,'Override Calcs'!$A$4:$A$6,About!$B$2,'Override Calcs'!$B$4:$B$6,"CH4")</f>
        <v>18036216531.473972</v>
      </c>
      <c r="AK11" s="25">
        <f>(ABS(AK$2)*'data from RPEpUACE'!$B11)+SUMIFS('Override Calcs'!$E$4:$E$6,'Override Calcs'!$A$4:$A$6,About!$B$2,'Override Calcs'!$B$4:$B$6,"CH4")</f>
        <v>18029076502.29245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1553862561.5274456</v>
      </c>
      <c r="C12" s="25">
        <f>(ABS(C$2)*'data from RPEpUACE'!$B12)+SUMIFS('Override Calcs'!$E$4:$E$6,'Override Calcs'!$A$4:$A$6,About!$B$2,'Override Calcs'!$B$4:$B$6,"N2O")</f>
        <v>1609041874.829308</v>
      </c>
      <c r="D12" s="25">
        <f>(ABS(D$2)*'data from RPEpUACE'!$B12)+SUMIFS('Override Calcs'!$E$4:$E$6,'Override Calcs'!$A$4:$A$6,About!$B$2,'Override Calcs'!$B$4:$B$6,"N2O")</f>
        <v>1664221188.1311922</v>
      </c>
      <c r="E12" s="25">
        <f>(ABS(E$2)*'data from RPEpUACE'!$B12)+SUMIFS('Override Calcs'!$E$4:$E$6,'Override Calcs'!$A$4:$A$6,About!$B$2,'Override Calcs'!$B$4:$B$6,"N2O")</f>
        <v>1719400501.4330547</v>
      </c>
      <c r="F12" s="25">
        <f>(ABS(F$2)*'data from RPEpUACE'!$B12)+SUMIFS('Override Calcs'!$E$4:$E$6,'Override Calcs'!$A$4:$A$6,About!$B$2,'Override Calcs'!$B$4:$B$6,"N2O")</f>
        <v>1774579814.7349169</v>
      </c>
      <c r="G12" s="25">
        <f>(ABS(G$2)*'data from RPEpUACE'!$B12)+SUMIFS('Override Calcs'!$E$4:$E$6,'Override Calcs'!$A$4:$A$6,About!$B$2,'Override Calcs'!$B$4:$B$6,"N2O")</f>
        <v>1829759128.0368011</v>
      </c>
      <c r="H12" s="25">
        <f>(ABS(H$2)*'data from RPEpUACE'!$B12)+SUMIFS('Override Calcs'!$E$4:$E$6,'Override Calcs'!$A$4:$A$6,About!$B$2,'Override Calcs'!$B$4:$B$6,"N2O")</f>
        <v>1809128286.8616123</v>
      </c>
      <c r="I12" s="25">
        <f>(ABS(I$2)*'data from RPEpUACE'!$B12)+SUMIFS('Override Calcs'!$E$4:$E$6,'Override Calcs'!$A$4:$A$6,About!$B$2,'Override Calcs'!$B$4:$B$6,"N2O")</f>
        <v>1788497445.6864343</v>
      </c>
      <c r="J12" s="25">
        <f>(ABS(J$2)*'data from RPEpUACE'!$B12)+SUMIFS('Override Calcs'!$E$4:$E$6,'Override Calcs'!$A$4:$A$6,About!$B$2,'Override Calcs'!$B$4:$B$6,"N2O")</f>
        <v>1767866604.511251</v>
      </c>
      <c r="K12" s="25">
        <f>(ABS(K$2)*'data from RPEpUACE'!$B12)+SUMIFS('Override Calcs'!$E$4:$E$6,'Override Calcs'!$A$4:$A$6,About!$B$2,'Override Calcs'!$B$4:$B$6,"N2O")</f>
        <v>1747235763.3360732</v>
      </c>
      <c r="L12" s="25">
        <f>(ABS(L$2)*'data from RPEpUACE'!$B12)+SUMIFS('Override Calcs'!$E$4:$E$6,'Override Calcs'!$A$4:$A$6,About!$B$2,'Override Calcs'!$B$4:$B$6,"N2O")</f>
        <v>1726604922.1608953</v>
      </c>
      <c r="M12" s="25">
        <f>(ABS(M$2)*'data from RPEpUACE'!$B12)+SUMIFS('Override Calcs'!$E$4:$E$6,'Override Calcs'!$A$4:$A$6,About!$B$2,'Override Calcs'!$B$4:$B$6,"N2O")</f>
        <v>1677156398.0743492</v>
      </c>
      <c r="N12" s="25">
        <f>(ABS(N$2)*'data from RPEpUACE'!$B12)+SUMIFS('Override Calcs'!$E$4:$E$6,'Override Calcs'!$A$4:$A$6,About!$B$2,'Override Calcs'!$B$4:$B$6,"N2O")</f>
        <v>1627707873.9877975</v>
      </c>
      <c r="O12" s="25">
        <f>(ABS(O$2)*'data from RPEpUACE'!$B12)+SUMIFS('Override Calcs'!$E$4:$E$6,'Override Calcs'!$A$4:$A$6,About!$B$2,'Override Calcs'!$B$4:$B$6,"N2O")</f>
        <v>1578259349.9012678</v>
      </c>
      <c r="P12" s="25">
        <f>(ABS(P$2)*'data from RPEpUACE'!$B12)+SUMIFS('Override Calcs'!$E$4:$E$6,'Override Calcs'!$A$4:$A$6,About!$B$2,'Override Calcs'!$B$4:$B$6,"N2O")</f>
        <v>1528810825.8147163</v>
      </c>
      <c r="Q12" s="25">
        <f>(ABS(Q$2)*'data from RPEpUACE'!$B12)+SUMIFS('Override Calcs'!$E$4:$E$6,'Override Calcs'!$A$4:$A$6,About!$B$2,'Override Calcs'!$B$4:$B$6,"N2O")</f>
        <v>1479362301.7281866</v>
      </c>
      <c r="R12" s="25">
        <f>(ABS(R$2)*'data from RPEpUACE'!$B12)+SUMIFS('Override Calcs'!$E$4:$E$6,'Override Calcs'!$A$4:$A$6,About!$B$2,'Override Calcs'!$B$4:$B$6,"N2O")</f>
        <v>1478781035.9649158</v>
      </c>
      <c r="S12" s="25">
        <f>(ABS(S$2)*'data from RPEpUACE'!$B12)+SUMIFS('Override Calcs'!$E$4:$E$6,'Override Calcs'!$A$4:$A$6,About!$B$2,'Override Calcs'!$B$4:$B$6,"N2O")</f>
        <v>1478199770.2016468</v>
      </c>
      <c r="T12" s="25">
        <f>(ABS(T$2)*'data from RPEpUACE'!$B12)+SUMIFS('Override Calcs'!$E$4:$E$6,'Override Calcs'!$A$4:$A$6,About!$B$2,'Override Calcs'!$B$4:$B$6,"N2O")</f>
        <v>1477618504.4383779</v>
      </c>
      <c r="U12" s="25">
        <f>(ABS(U$2)*'data from RPEpUACE'!$B12)+SUMIFS('Override Calcs'!$E$4:$E$6,'Override Calcs'!$A$4:$A$6,About!$B$2,'Override Calcs'!$B$4:$B$6,"N2O")</f>
        <v>1477037238.6751087</v>
      </c>
      <c r="V12" s="25">
        <f>(ABS(V$2)*'data from RPEpUACE'!$B12)+SUMIFS('Override Calcs'!$E$4:$E$6,'Override Calcs'!$A$4:$A$6,About!$B$2,'Override Calcs'!$B$4:$B$6,"N2O")</f>
        <v>1476455972.91184</v>
      </c>
      <c r="W12" s="25">
        <f>(ABS(W$2)*'data from RPEpUACE'!$B12)+SUMIFS('Override Calcs'!$E$4:$E$6,'Override Calcs'!$A$4:$A$6,About!$B$2,'Override Calcs'!$B$4:$B$6,"N2O")</f>
        <v>1475874707.1485708</v>
      </c>
      <c r="X12" s="25">
        <f>(ABS(X$2)*'data from RPEpUACE'!$B12)+SUMIFS('Override Calcs'!$E$4:$E$6,'Override Calcs'!$A$4:$A$6,About!$B$2,'Override Calcs'!$B$4:$B$6,"N2O")</f>
        <v>1475293441.3853021</v>
      </c>
      <c r="Y12" s="25">
        <f>(ABS(Y$2)*'data from RPEpUACE'!$B12)+SUMIFS('Override Calcs'!$E$4:$E$6,'Override Calcs'!$A$4:$A$6,About!$B$2,'Override Calcs'!$B$4:$B$6,"N2O")</f>
        <v>1474712175.6220326</v>
      </c>
      <c r="Z12" s="25">
        <f>(ABS(Z$2)*'data from RPEpUACE'!$B12)+SUMIFS('Override Calcs'!$E$4:$E$6,'Override Calcs'!$A$4:$A$6,About!$B$2,'Override Calcs'!$B$4:$B$6,"N2O")</f>
        <v>1474130909.8587637</v>
      </c>
      <c r="AA12" s="25">
        <f>(ABS(AA$2)*'data from RPEpUACE'!$B12)+SUMIFS('Override Calcs'!$E$4:$E$6,'Override Calcs'!$A$4:$A$6,About!$B$2,'Override Calcs'!$B$4:$B$6,"N2O")</f>
        <v>1473549644.0954947</v>
      </c>
      <c r="AB12" s="25">
        <f>(ABS(AB$2)*'data from RPEpUACE'!$B12)+SUMIFS('Override Calcs'!$E$4:$E$6,'Override Calcs'!$A$4:$A$6,About!$B$2,'Override Calcs'!$B$4:$B$6,"N2O")</f>
        <v>1472968378.3322258</v>
      </c>
      <c r="AC12" s="25">
        <f>(ABS(AC$2)*'data from RPEpUACE'!$B12)+SUMIFS('Override Calcs'!$E$4:$E$6,'Override Calcs'!$A$4:$A$6,About!$B$2,'Override Calcs'!$B$4:$B$6,"N2O")</f>
        <v>1472387112.5689569</v>
      </c>
      <c r="AD12" s="25">
        <f>(ABS(AD$2)*'data from RPEpUACE'!$B12)+SUMIFS('Override Calcs'!$E$4:$E$6,'Override Calcs'!$A$4:$A$6,About!$B$2,'Override Calcs'!$B$4:$B$6,"N2O")</f>
        <v>1471805846.8056879</v>
      </c>
      <c r="AE12" s="25">
        <f>(ABS(AE$2)*'data from RPEpUACE'!$B12)+SUMIFS('Override Calcs'!$E$4:$E$6,'Override Calcs'!$A$4:$A$6,About!$B$2,'Override Calcs'!$B$4:$B$6,"N2O")</f>
        <v>1471224581.0424187</v>
      </c>
      <c r="AF12" s="25">
        <f>(ABS(AF$2)*'data from RPEpUACE'!$B12)+SUMIFS('Override Calcs'!$E$4:$E$6,'Override Calcs'!$A$4:$A$6,About!$B$2,'Override Calcs'!$B$4:$B$6,"N2O")</f>
        <v>1470643315.27915</v>
      </c>
      <c r="AG12" s="25">
        <f>(ABS(AG$2)*'data from RPEpUACE'!$B12)+SUMIFS('Override Calcs'!$E$4:$E$6,'Override Calcs'!$A$4:$A$6,About!$B$2,'Override Calcs'!$B$4:$B$6,"N2O")</f>
        <v>1470062049.5158808</v>
      </c>
      <c r="AH12" s="25">
        <f>(ABS(AH$2)*'data from RPEpUACE'!$B12)+SUMIFS('Override Calcs'!$E$4:$E$6,'Override Calcs'!$A$4:$A$6,About!$B$2,'Override Calcs'!$B$4:$B$6,"N2O")</f>
        <v>1469480783.7526121</v>
      </c>
      <c r="AI12" s="25">
        <f>(ABS(AI$2)*'data from RPEpUACE'!$B12)+SUMIFS('Override Calcs'!$E$4:$E$6,'Override Calcs'!$A$4:$A$6,About!$B$2,'Override Calcs'!$B$4:$B$6,"N2O")</f>
        <v>1468899517.9893429</v>
      </c>
      <c r="AJ12" s="25">
        <f>(ABS(AJ$2)*'data from RPEpUACE'!$B12)+SUMIFS('Override Calcs'!$E$4:$E$6,'Override Calcs'!$A$4:$A$6,About!$B$2,'Override Calcs'!$B$4:$B$6,"N2O")</f>
        <v>1468318252.2260737</v>
      </c>
      <c r="AK12" s="25">
        <f>(ABS(AK$2)*'data from RPEpUACE'!$B12)+SUMIFS('Override Calcs'!$E$4:$E$6,'Override Calcs'!$A$4:$A$6,About!$B$2,'Override Calcs'!$B$4:$B$6,"N2O")</f>
        <v>1467736986.4628048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2021-06-01T20:54:18Z</dcterms:modified>
</cp:coreProperties>
</file>