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AR\webappdata\"/>
    </mc:Choice>
  </mc:AlternateContent>
  <xr:revisionPtr revIDLastSave="0" documentId="8_{8F68D31E-7F03-4C9A-9D3E-1F79A5DC85CB}"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<sst xmlns="http://schemas.openxmlformats.org/spreadsheetml/2006/main" count="43096" uniqueCount="4487">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</sst>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3991</v>
      </c>
      <c r="C1" s="380">
        <v>46294</v>
      </c>
      <c r="G1" s="381" t="s">
        <v>3985</v>
      </c>
      <c r="H1" s="381" t="s">
        <v>3986</v>
      </c>
    </row>
    <row r="2" spans="1:8" x14ac:dyDescent="0.25">
      <c r="B2" t="str">
        <f>_xlfn.XLOOKUP(B1,H:H,G:G,0,0,1)</f>
        <v>AR</v>
      </c>
      <c r="C2" t="str">
        <f>_xlfn.XLOOKUP(B2,G:G, H:H, 0,0,1)</f>
        <v>Arkansas</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86.504479400000008</v>
      </c>
      <c r="E2" s="436">
        <f>SUMIFS('frozen policy trendline'!E:E,'frozen policy trendline'!$A:$A,About!$B$2)-SUMIFS('frozen policy trendline'!E:E,'frozen policy trendline'!$A:$A,About!$B$2,'frozen policy trendline'!$B:$B,"Output Total CO2e Emissions by Sector[LULUCF sector]")</f>
        <v>89.510868700000017</v>
      </c>
      <c r="F2" s="436">
        <f>SUMIFS('frozen policy trendline'!F:F,'frozen policy trendline'!$A:$A,About!$B$2)-SUMIFS('frozen policy trendline'!F:F,'frozen policy trendline'!$A:$A,About!$B$2,'frozen policy trendline'!$B:$B,"Output Total CO2e Emissions by Sector[LULUCF sector]")</f>
        <v>87.067111700000012</v>
      </c>
      <c r="G2" s="436">
        <f>SUMIFS('frozen policy trendline'!G:G,'frozen policy trendline'!$A:$A,About!$B$2)-SUMIFS('frozen policy trendline'!G:G,'frozen policy trendline'!$A:$A,About!$B$2,'frozen policy trendline'!$B:$B,"Output Total CO2e Emissions by Sector[LULUCF sector]")</f>
        <v>86.627931899999993</v>
      </c>
      <c r="H2" s="436">
        <f>SUMIFS('frozen policy trendline'!H:H,'frozen policy trendline'!$A:$A,About!$B$2)-SUMIFS('frozen policy trendline'!H:H,'frozen policy trendline'!$A:$A,About!$B$2,'frozen policy trendline'!$B:$B,"Output Total CO2e Emissions by Sector[LULUCF sector]")</f>
        <v>86.505294500000005</v>
      </c>
      <c r="I2" s="436">
        <f>SUMIFS('frozen policy trendline'!I:I,'frozen policy trendline'!$A:$A,About!$B$2)-SUMIFS('frozen policy trendline'!I:I,'frozen policy trendline'!$A:$A,About!$B$2,'frozen policy trendline'!$B:$B,"Output Total CO2e Emissions by Sector[LULUCF sector]")</f>
        <v>81.627832399999988</v>
      </c>
      <c r="J2" s="436">
        <f>SUMIFS('frozen policy trendline'!J:J,'frozen policy trendline'!$A:$A,About!$B$2)-SUMIFS('frozen policy trendline'!J:J,'frozen policy trendline'!$A:$A,About!$B$2,'frozen policy trendline'!$B:$B,"Output Total CO2e Emissions by Sector[LULUCF sector]")</f>
        <v>80.950798399999996</v>
      </c>
      <c r="K2" s="436">
        <f>SUMIFS('frozen policy trendline'!K:K,'frozen policy trendline'!$A:$A,About!$B$2)-SUMIFS('frozen policy trendline'!K:K,'frozen policy trendline'!$A:$A,About!$B$2,'frozen policy trendline'!$B:$B,"Output Total CO2e Emissions by Sector[LULUCF sector]")</f>
        <v>78.472237699999994</v>
      </c>
      <c r="L2" s="436">
        <f>SUMIFS('frozen policy trendline'!L:L,'frozen policy trendline'!$A:$A,About!$B$2)-SUMIFS('frozen policy trendline'!L:L,'frozen policy trendline'!$A:$A,About!$B$2,'frozen policy trendline'!$B:$B,"Output Total CO2e Emissions by Sector[LULUCF sector]")</f>
        <v>74.60637610000002</v>
      </c>
      <c r="M2" s="436">
        <f>SUMIFS('frozen policy trendline'!M:M,'frozen policy trendline'!$A:$A,About!$B$2)-SUMIFS('frozen policy trendline'!M:M,'frozen policy trendline'!$A:$A,About!$B$2,'frozen policy trendline'!$B:$B,"Output Total CO2e Emissions by Sector[LULUCF sector]")</f>
        <v>70.021657699999992</v>
      </c>
      <c r="N2" s="436">
        <f>SUMIFS('frozen policy trendline'!N:N,'frozen policy trendline'!$A:$A,About!$B$2)-SUMIFS('frozen policy trendline'!N:N,'frozen policy trendline'!$A:$A,About!$B$2,'frozen policy trendline'!$B:$B,"Output Total CO2e Emissions by Sector[LULUCF sector]")</f>
        <v>65.699148800000003</v>
      </c>
      <c r="O2" s="436">
        <f>SUMIFS('frozen policy trendline'!O:O,'frozen policy trendline'!$A:$A,About!$B$2)-SUMIFS('frozen policy trendline'!O:O,'frozen policy trendline'!$A:$A,About!$B$2,'frozen policy trendline'!$B:$B,"Output Total CO2e Emissions by Sector[LULUCF sector]")</f>
        <v>63.732511599999995</v>
      </c>
      <c r="P2" s="436">
        <f>SUMIFS('frozen policy trendline'!P:P,'frozen policy trendline'!$A:$A,About!$B$2)-SUMIFS('frozen policy trendline'!P:P,'frozen policy trendline'!$A:$A,About!$B$2,'frozen policy trendline'!$B:$B,"Output Total CO2e Emissions by Sector[LULUCF sector]")</f>
        <v>61.936517500000001</v>
      </c>
      <c r="Q2" s="436">
        <f>SUMIFS('frozen policy trendline'!Q:Q,'frozen policy trendline'!$A:$A,About!$B$2)-SUMIFS('frozen policy trendline'!Q:Q,'frozen policy trendline'!$A:$A,About!$B$2,'frozen policy trendline'!$B:$B,"Output Total CO2e Emissions by Sector[LULUCF sector]")</f>
        <v>61.051818699999998</v>
      </c>
      <c r="R2" s="436">
        <f>SUMIFS('frozen policy trendline'!R:R,'frozen policy trendline'!$A:$A,About!$B$2)-SUMIFS('frozen policy trendline'!R:R,'frozen policy trendline'!$A:$A,About!$B$2,'frozen policy trendline'!$B:$B,"Output Total CO2e Emissions by Sector[LULUCF sector]")</f>
        <v>63.739071600000003</v>
      </c>
      <c r="S2" s="436">
        <f>SUMIFS('frozen policy trendline'!S:S,'frozen policy trendline'!$A:$A,About!$B$2)-SUMIFS('frozen policy trendline'!S:S,'frozen policy trendline'!$A:$A,About!$B$2,'frozen policy trendline'!$B:$B,"Output Total CO2e Emissions by Sector[LULUCF sector]")</f>
        <v>64.113107499999998</v>
      </c>
      <c r="T2" s="436">
        <f>SUMIFS('frozen policy trendline'!T:T,'frozen policy trendline'!$A:$A,About!$B$2)-SUMIFS('frozen policy trendline'!T:T,'frozen policy trendline'!$A:$A,About!$B$2,'frozen policy trendline'!$B:$B,"Output Total CO2e Emissions by Sector[LULUCF sector]")</f>
        <v>64.411519600000005</v>
      </c>
      <c r="U2" s="436">
        <f>SUMIFS('frozen policy trendline'!U:U,'frozen policy trendline'!$A:$A,About!$B$2)-SUMIFS('frozen policy trendline'!U:U,'frozen policy trendline'!$A:$A,About!$B$2,'frozen policy trendline'!$B:$B,"Output Total CO2e Emissions by Sector[LULUCF sector]")</f>
        <v>64.188333700000015</v>
      </c>
      <c r="V2" s="436">
        <f>SUMIFS('frozen policy trendline'!V:V,'frozen policy trendline'!$A:$A,About!$B$2)-SUMIFS('frozen policy trendline'!V:V,'frozen policy trendline'!$A:$A,About!$B$2,'frozen policy trendline'!$B:$B,"Output Total CO2e Emissions by Sector[LULUCF sector]")</f>
        <v>63.739683300000003</v>
      </c>
      <c r="W2" s="436">
        <f>SUMIFS('frozen policy trendline'!W:W,'frozen policy trendline'!$A:$A,About!$B$2)-SUMIFS('frozen policy trendline'!W:W,'frozen policy trendline'!$A:$A,About!$B$2,'frozen policy trendline'!$B:$B,"Output Total CO2e Emissions by Sector[LULUCF sector]")</f>
        <v>63.008512799999998</v>
      </c>
      <c r="X2" s="436">
        <f>SUMIFS('frozen policy trendline'!X:X,'frozen policy trendline'!$A:$A,About!$B$2)-SUMIFS('frozen policy trendline'!X:X,'frozen policy trendline'!$A:$A,About!$B$2,'frozen policy trendline'!$B:$B,"Output Total CO2e Emissions by Sector[LULUCF sector]")</f>
        <v>63.070005200000004</v>
      </c>
      <c r="Y2" s="436">
        <f>SUMIFS('frozen policy trendline'!Y:Y,'frozen policy trendline'!$A:$A,About!$B$2)-SUMIFS('frozen policy trendline'!Y:Y,'frozen policy trendline'!$A:$A,About!$B$2,'frozen policy trendline'!$B:$B,"Output Total CO2e Emissions by Sector[LULUCF sector]")</f>
        <v>63.173616699999997</v>
      </c>
      <c r="Z2" s="436">
        <f>SUMIFS('frozen policy trendline'!Z:Z,'frozen policy trendline'!$A:$A,About!$B$2)-SUMIFS('frozen policy trendline'!Z:Z,'frozen policy trendline'!$A:$A,About!$B$2,'frozen policy trendline'!$B:$B,"Output Total CO2e Emissions by Sector[LULUCF sector]")</f>
        <v>62.652084700000003</v>
      </c>
      <c r="AA2" s="436">
        <f>SUMIFS('frozen policy trendline'!AA:AA,'frozen policy trendline'!$A:$A,About!$B$2)-SUMIFS('frozen policy trendline'!AA:AA,'frozen policy trendline'!$A:$A,About!$B$2,'frozen policy trendline'!$B:$B,"Output Total CO2e Emissions by Sector[LULUCF sector]")</f>
        <v>62.5242638</v>
      </c>
      <c r="AB2" s="436">
        <f>SUMIFS('frozen policy trendline'!AB:AB,'frozen policy trendline'!$A:$A,About!$B$2)-SUMIFS('frozen policy trendline'!AB:AB,'frozen policy trendline'!$A:$A,About!$B$2,'frozen policy trendline'!$B:$B,"Output Total CO2e Emissions by Sector[LULUCF sector]")</f>
        <v>62.659988000000006</v>
      </c>
      <c r="AC2" s="436">
        <f>SUMIFS('frozen policy trendline'!AC:AC,'frozen policy trendline'!$A:$A,About!$B$2)-SUMIFS('frozen policy trendline'!AC:AC,'frozen policy trendline'!$A:$A,About!$B$2,'frozen policy trendline'!$B:$B,"Output Total CO2e Emissions by Sector[LULUCF sector]")</f>
        <v>62.249671200000002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AR</v>
      </c>
      <c r="C1" s="409">
        <f>SUM(C4:C87)</f>
        <v>54.055278028980517</v>
      </c>
      <c r="D1" s="409">
        <f t="shared" ref="D1:AG1" si="0">SUM(D4:D87)</f>
        <v>52.747384110965591</v>
      </c>
      <c r="E1" s="409">
        <f t="shared" si="0"/>
        <v>54.80219376135188</v>
      </c>
      <c r="F1" s="409">
        <f t="shared" si="0"/>
        <v>53.872960691348389</v>
      </c>
      <c r="G1" s="409">
        <f t="shared" si="0"/>
        <v>57.763208568710006</v>
      </c>
      <c r="H1" s="409">
        <f t="shared" si="0"/>
        <v>61.432642928830184</v>
      </c>
      <c r="I1" s="409">
        <f t="shared" si="0"/>
        <v>64.071568791514892</v>
      </c>
      <c r="J1" s="409">
        <f t="shared" si="0"/>
        <v>63.186133459412993</v>
      </c>
      <c r="K1" s="409">
        <f t="shared" si="0"/>
        <v>64.805364202212502</v>
      </c>
      <c r="L1" s="409">
        <f t="shared" si="0"/>
        <v>66.762313175798582</v>
      </c>
      <c r="M1" s="409">
        <f t="shared" si="0"/>
        <v>67.560743160623502</v>
      </c>
      <c r="N1" s="409">
        <f t="shared" si="0"/>
        <v>66.490561596627103</v>
      </c>
      <c r="O1" s="409">
        <f t="shared" si="0"/>
        <v>64.747571787735097</v>
      </c>
      <c r="P1" s="409">
        <f t="shared" si="0"/>
        <v>66.174236288053095</v>
      </c>
      <c r="Q1" s="409">
        <f t="shared" si="0"/>
        <v>66.054415909005911</v>
      </c>
      <c r="R1" s="409">
        <f t="shared" si="0"/>
        <v>64.681960128617291</v>
      </c>
      <c r="S1" s="409">
        <f t="shared" si="0"/>
        <v>67.658402215748609</v>
      </c>
      <c r="T1" s="409">
        <f t="shared" si="0"/>
        <v>68.897343239258063</v>
      </c>
      <c r="U1" s="409">
        <f t="shared" si="0"/>
        <v>68.813136043310806</v>
      </c>
      <c r="V1" s="409">
        <f t="shared" si="0"/>
        <v>66.102780633200197</v>
      </c>
      <c r="W1" s="409">
        <f t="shared" si="0"/>
        <v>70.941805983296959</v>
      </c>
      <c r="X1" s="409">
        <f t="shared" si="0"/>
        <v>72.268302946341791</v>
      </c>
      <c r="Y1" s="409">
        <f t="shared" si="0"/>
        <v>71.273931090850326</v>
      </c>
      <c r="Z1" s="409">
        <f t="shared" si="0"/>
        <v>72.904854358569239</v>
      </c>
      <c r="AA1" s="409">
        <f t="shared" si="0"/>
        <v>73.575461081004804</v>
      </c>
      <c r="AB1" s="409">
        <f t="shared" si="0"/>
        <v>63.185956825304196</v>
      </c>
      <c r="AC1" s="409">
        <f t="shared" si="0"/>
        <v>66.010163117799976</v>
      </c>
      <c r="AD1" s="409">
        <f t="shared" si="0"/>
        <v>67.931472119733201</v>
      </c>
      <c r="AE1" s="409">
        <f t="shared" si="0"/>
        <v>74.50788413109089</v>
      </c>
      <c r="AF1" s="409">
        <f t="shared" si="0"/>
        <v>68.692589206469293</v>
      </c>
      <c r="AG1" s="409">
        <f t="shared" si="0"/>
        <v>58.475887846263504</v>
      </c>
      <c r="AH1" s="409">
        <f>SUM(AH4:AH87)</f>
        <v>65.971140232034898</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21.465934258466699</v>
      </c>
      <c r="D4">
        <f>SUMIFS('EPA Export Aggregation'!G:G,'EPA Export Aggregation'!$A:$A,$B4,'EPA Export Aggregation'!$D:$D,$A$1)*IF($A4="CH4",About!$D$58,IF($A4="N2O",About!$D$59,1))</f>
        <v>21.4681660590904</v>
      </c>
      <c r="E4">
        <f>SUMIFS('EPA Export Aggregation'!H:H,'EPA Export Aggregation'!$A:$A,$B4,'EPA Export Aggregation'!$D:$D,$A$1)*IF($A4="CH4",About!$D$58,IF($A4="N2O",About!$D$59,1))</f>
        <v>21.849970108244399</v>
      </c>
      <c r="F4">
        <f>SUMIFS('EPA Export Aggregation'!I:I,'EPA Export Aggregation'!$A:$A,$B4,'EPA Export Aggregation'!$D:$D,$A$1)*IF($A4="CH4",About!$D$58,IF($A4="N2O",About!$D$59,1))</f>
        <v>19.491788470374399</v>
      </c>
      <c r="G4">
        <f>SUMIFS('EPA Export Aggregation'!J:J,'EPA Export Aggregation'!$A:$A,$B4,'EPA Export Aggregation'!$D:$D,$A$1)*IF($A4="CH4",About!$D$58,IF($A4="N2O",About!$D$59,1))</f>
        <v>21.695293900425298</v>
      </c>
      <c r="H4">
        <f>SUMIFS('EPA Export Aggregation'!K:K,'EPA Export Aggregation'!$A:$A,$B4,'EPA Export Aggregation'!$D:$D,$A$1)*IF($A4="CH4",About!$D$58,IF($A4="N2O",About!$D$59,1))</f>
        <v>23.627294123479199</v>
      </c>
      <c r="I4">
        <f>SUMIFS('EPA Export Aggregation'!L:L,'EPA Export Aggregation'!$A:$A,$B4,'EPA Export Aggregation'!$D:$D,$A$1)*IF($A4="CH4",About!$D$58,IF($A4="N2O",About!$D$59,1))</f>
        <v>25.844116893958301</v>
      </c>
      <c r="J4">
        <f>SUMIFS('EPA Export Aggregation'!M:M,'EPA Export Aggregation'!$A:$A,$B4,'EPA Export Aggregation'!$D:$D,$A$1)*IF($A4="CH4",About!$D$58,IF($A4="N2O",About!$D$59,1))</f>
        <v>24.184708178603401</v>
      </c>
      <c r="K4">
        <f>SUMIFS('EPA Export Aggregation'!N:N,'EPA Export Aggregation'!$A:$A,$B4,'EPA Export Aggregation'!$D:$D,$A$1)*IF($A4="CH4",About!$D$58,IF($A4="N2O",About!$D$59,1))</f>
        <v>25.856938633468101</v>
      </c>
      <c r="L4">
        <f>SUMIFS('EPA Export Aggregation'!O:O,'EPA Export Aggregation'!$A:$A,$B4,'EPA Export Aggregation'!$D:$D,$A$1)*IF($A4="CH4",About!$D$58,IF($A4="N2O",About!$D$59,1))</f>
        <v>26.954434120721601</v>
      </c>
      <c r="M4">
        <f>SUMIFS('EPA Export Aggregation'!P:P,'EPA Export Aggregation'!$A:$A,$B4,'EPA Export Aggregation'!$D:$D,$A$1)*IF($A4="CH4",About!$D$58,IF($A4="N2O",About!$D$59,1))</f>
        <v>26.610461831399999</v>
      </c>
      <c r="N4">
        <f>SUMIFS('EPA Export Aggregation'!Q:Q,'EPA Export Aggregation'!$A:$A,$B4,'EPA Export Aggregation'!$D:$D,$A$1)*IF($A4="CH4",About!$D$58,IF($A4="N2O",About!$D$59,1))</f>
        <v>27.1628976753267</v>
      </c>
      <c r="O4">
        <f>SUMIFS('EPA Export Aggregation'!R:R,'EPA Export Aggregation'!$A:$A,$B4,'EPA Export Aggregation'!$D:$D,$A$1)*IF($A4="CH4",About!$D$58,IF($A4="N2O",About!$D$59,1))</f>
        <v>25.768983712922601</v>
      </c>
      <c r="P4">
        <f>SUMIFS('EPA Export Aggregation'!S:S,'EPA Export Aggregation'!$A:$A,$B4,'EPA Export Aggregation'!$D:$D,$A$1)*IF($A4="CH4",About!$D$58,IF($A4="N2O",About!$D$59,1))</f>
        <v>26.576648608906599</v>
      </c>
      <c r="Q4">
        <f>SUMIFS('EPA Export Aggregation'!T:T,'EPA Export Aggregation'!$A:$A,$B4,'EPA Export Aggregation'!$D:$D,$A$1)*IF($A4="CH4",About!$D$58,IF($A4="N2O",About!$D$59,1))</f>
        <v>27.4433387547138</v>
      </c>
      <c r="R4">
        <f>SUMIFS('EPA Export Aggregation'!U:U,'EPA Export Aggregation'!$A:$A,$B4,'EPA Export Aggregation'!$D:$D,$A$1)*IF($A4="CH4",About!$D$58,IF($A4="N2O",About!$D$59,1))</f>
        <v>25.553945213812899</v>
      </c>
      <c r="S4">
        <f>SUMIFS('EPA Export Aggregation'!V:V,'EPA Export Aggregation'!$A:$A,$B4,'EPA Export Aggregation'!$D:$D,$A$1)*IF($A4="CH4",About!$D$58,IF($A4="N2O",About!$D$59,1))</f>
        <v>27.641666621418</v>
      </c>
      <c r="T4">
        <f>SUMIFS('EPA Export Aggregation'!W:W,'EPA Export Aggregation'!$A:$A,$B4,'EPA Export Aggregation'!$D:$D,$A$1)*IF($A4="CH4",About!$D$58,IF($A4="N2O",About!$D$59,1))</f>
        <v>28.8323950047632</v>
      </c>
      <c r="U4">
        <f>SUMIFS('EPA Export Aggregation'!X:X,'EPA Export Aggregation'!$A:$A,$B4,'EPA Export Aggregation'!$D:$D,$A$1)*IF($A4="CH4",About!$D$58,IF($A4="N2O",About!$D$59,1))</f>
        <v>29.2609315105965</v>
      </c>
      <c r="V4">
        <f>SUMIFS('EPA Export Aggregation'!Y:Y,'EPA Export Aggregation'!$A:$A,$B4,'EPA Export Aggregation'!$D:$D,$A$1)*IF($A4="CH4",About!$D$58,IF($A4="N2O",About!$D$59,1))</f>
        <v>29.088113813382201</v>
      </c>
      <c r="W4">
        <f>SUMIFS('EPA Export Aggregation'!Z:Z,'EPA Export Aggregation'!$A:$A,$B4,'EPA Export Aggregation'!$D:$D,$A$1)*IF($A4="CH4",About!$D$58,IF($A4="N2O",About!$D$59,1))</f>
        <v>32.603355931251301</v>
      </c>
      <c r="X4">
        <f>SUMIFS('EPA Export Aggregation'!AA:AA,'EPA Export Aggregation'!$A:$A,$B4,'EPA Export Aggregation'!$D:$D,$A$1)*IF($A4="CH4",About!$D$58,IF($A4="N2O",About!$D$59,1))</f>
        <v>34.5276504801326</v>
      </c>
      <c r="Y4">
        <f>SUMIFS('EPA Export Aggregation'!AB:AB,'EPA Export Aggregation'!$A:$A,$B4,'EPA Export Aggregation'!$D:$D,$A$1)*IF($A4="CH4",About!$D$58,IF($A4="N2O",About!$D$59,1))</f>
        <v>34.864693488437602</v>
      </c>
      <c r="Z4">
        <f>SUMIFS('EPA Export Aggregation'!AC:AC,'EPA Export Aggregation'!$A:$A,$B4,'EPA Export Aggregation'!$D:$D,$A$1)*IF($A4="CH4",About!$D$58,IF($A4="N2O",About!$D$59,1))</f>
        <v>35.863211723646103</v>
      </c>
      <c r="AA4">
        <f>SUMIFS('EPA Export Aggregation'!AD:AD,'EPA Export Aggregation'!$A:$A,$B4,'EPA Export Aggregation'!$D:$D,$A$1)*IF($A4="CH4",About!$D$58,IF($A4="N2O",About!$D$59,1))</f>
        <v>35.8074723957995</v>
      </c>
      <c r="AB4">
        <f>SUMIFS('EPA Export Aggregation'!AE:AE,'EPA Export Aggregation'!$A:$A,$B4,'EPA Export Aggregation'!$D:$D,$A$1)*IF($A4="CH4",About!$D$58,IF($A4="N2O",About!$D$59,1))</f>
        <v>27.259990924737401</v>
      </c>
      <c r="AC4">
        <f>SUMIFS('EPA Export Aggregation'!AF:AF,'EPA Export Aggregation'!$A:$A,$B4,'EPA Export Aggregation'!$D:$D,$A$1)*IF($A4="CH4",About!$D$58,IF($A4="N2O",About!$D$59,1))</f>
        <v>30.465071114442399</v>
      </c>
      <c r="AD4">
        <f>SUMIFS('EPA Export Aggregation'!AG:AG,'EPA Export Aggregation'!$A:$A,$B4,'EPA Export Aggregation'!$D:$D,$A$1)*IF($A4="CH4",About!$D$58,IF($A4="N2O",About!$D$59,1))</f>
        <v>32.061555080488603</v>
      </c>
      <c r="AE4">
        <f>SUMIFS('EPA Export Aggregation'!AH:AH,'EPA Export Aggregation'!$A:$A,$B4,'EPA Export Aggregation'!$D:$D,$A$1)*IF($A4="CH4",About!$D$58,IF($A4="N2O",About!$D$59,1))</f>
        <v>36.962975469257003</v>
      </c>
      <c r="AF4">
        <f>SUMIFS('EPA Export Aggregation'!AI:AI,'EPA Export Aggregation'!$A:$A,$B4,'EPA Export Aggregation'!$D:$D,$A$1)*IF($A4="CH4",About!$D$58,IF($A4="N2O",About!$D$59,1))</f>
        <v>31.201801142845</v>
      </c>
      <c r="AG4">
        <f>SUMIFS('EPA Export Aggregation'!AJ:AJ,'EPA Export Aggregation'!$A:$A,$B4,'EPA Export Aggregation'!$D:$D,$A$1)*IF($A4="CH4",About!$D$58,IF($A4="N2O",About!$D$59,1))</f>
        <v>22.560857188590099</v>
      </c>
      <c r="AH4">
        <f>SUMIFS('EPA Export Aggregation'!AK:AK,'EPA Export Aggregation'!$A:$A,$B4,'EPA Export Aggregation'!$D:$D,$A$1)*IF($A4="CH4",About!$D$58,IF($A4="N2O",About!$D$59,1))</f>
        <v>28.531670926789399</v>
      </c>
    </row>
    <row r="5" spans="1:34" x14ac:dyDescent="0.25">
      <c r="A5" s="413" t="s">
        <v>2215</v>
      </c>
      <c r="B5" s="414" t="s">
        <v>4198</v>
      </c>
      <c r="C5">
        <f>SUMIFS('EPA Export Aggregation'!F:F,'EPA Export Aggregation'!$A:$A,$B5,'EPA Export Aggregation'!$D:$D,$A$1)*IF($A5="CH4",About!$D$58,IF($A5="N2O",About!$D$59,1))</f>
        <v>16.5840201809647</v>
      </c>
      <c r="D5">
        <f>SUMIFS('EPA Export Aggregation'!G:G,'EPA Export Aggregation'!$A:$A,$B5,'EPA Export Aggregation'!$D:$D,$A$1)*IF($A5="CH4",About!$D$58,IF($A5="N2O",About!$D$59,1))</f>
        <v>16.474639157436499</v>
      </c>
      <c r="E5">
        <f>SUMIFS('EPA Export Aggregation'!H:H,'EPA Export Aggregation'!$A:$A,$B5,'EPA Export Aggregation'!$D:$D,$A$1)*IF($A5="CH4",About!$D$58,IF($A5="N2O",About!$D$59,1))</f>
        <v>16.828507915941</v>
      </c>
      <c r="F5">
        <f>SUMIFS('EPA Export Aggregation'!I:I,'EPA Export Aggregation'!$A:$A,$B5,'EPA Export Aggregation'!$D:$D,$A$1)*IF($A5="CH4",About!$D$58,IF($A5="N2O",About!$D$59,1))</f>
        <v>17.314371237285702</v>
      </c>
      <c r="G5">
        <f>SUMIFS('EPA Export Aggregation'!J:J,'EPA Export Aggregation'!$A:$A,$B5,'EPA Export Aggregation'!$D:$D,$A$1)*IF($A5="CH4",About!$D$58,IF($A5="N2O",About!$D$59,1))</f>
        <v>18.313245801842498</v>
      </c>
      <c r="H5">
        <f>SUMIFS('EPA Export Aggregation'!K:K,'EPA Export Aggregation'!$A:$A,$B5,'EPA Export Aggregation'!$D:$D,$A$1)*IF($A5="CH4",About!$D$58,IF($A5="N2O",About!$D$59,1))</f>
        <v>18.726521485368</v>
      </c>
      <c r="I5">
        <f>SUMIFS('EPA Export Aggregation'!L:L,'EPA Export Aggregation'!$A:$A,$B5,'EPA Export Aggregation'!$D:$D,$A$1)*IF($A5="CH4",About!$D$58,IF($A5="N2O",About!$D$59,1))</f>
        <v>19.071859138248399</v>
      </c>
      <c r="J5">
        <f>SUMIFS('EPA Export Aggregation'!M:M,'EPA Export Aggregation'!$A:$A,$B5,'EPA Export Aggregation'!$D:$D,$A$1)*IF($A5="CH4",About!$D$58,IF($A5="N2O",About!$D$59,1))</f>
        <v>19.650516427473299</v>
      </c>
      <c r="K5">
        <f>SUMIFS('EPA Export Aggregation'!N:N,'EPA Export Aggregation'!$A:$A,$B5,'EPA Export Aggregation'!$D:$D,$A$1)*IF($A5="CH4",About!$D$58,IF($A5="N2O",About!$D$59,1))</f>
        <v>19.9328888480537</v>
      </c>
      <c r="L5">
        <f>SUMIFS('EPA Export Aggregation'!O:O,'EPA Export Aggregation'!$A:$A,$B5,'EPA Export Aggregation'!$D:$D,$A$1)*IF($A5="CH4",About!$D$58,IF($A5="N2O",About!$D$59,1))</f>
        <v>21.0438691384362</v>
      </c>
      <c r="M5">
        <f>SUMIFS('EPA Export Aggregation'!P:P,'EPA Export Aggregation'!$A:$A,$B5,'EPA Export Aggregation'!$D:$D,$A$1)*IF($A5="CH4",About!$D$58,IF($A5="N2O",About!$D$59,1))</f>
        <v>21.214600506770001</v>
      </c>
      <c r="N5">
        <f>SUMIFS('EPA Export Aggregation'!Q:Q,'EPA Export Aggregation'!$A:$A,$B5,'EPA Export Aggregation'!$D:$D,$A$1)*IF($A5="CH4",About!$D$58,IF($A5="N2O",About!$D$59,1))</f>
        <v>19.745605931309601</v>
      </c>
      <c r="O5">
        <f>SUMIFS('EPA Export Aggregation'!R:R,'EPA Export Aggregation'!$A:$A,$B5,'EPA Export Aggregation'!$D:$D,$A$1)*IF($A5="CH4",About!$D$58,IF($A5="N2O",About!$D$59,1))</f>
        <v>19.607644139464501</v>
      </c>
      <c r="P5">
        <f>SUMIFS('EPA Export Aggregation'!S:S,'EPA Export Aggregation'!$A:$A,$B5,'EPA Export Aggregation'!$D:$D,$A$1)*IF($A5="CH4",About!$D$58,IF($A5="N2O",About!$D$59,1))</f>
        <v>20.088356876886099</v>
      </c>
      <c r="Q5">
        <f>SUMIFS('EPA Export Aggregation'!T:T,'EPA Export Aggregation'!$A:$A,$B5,'EPA Export Aggregation'!$D:$D,$A$1)*IF($A5="CH4",About!$D$58,IF($A5="N2O",About!$D$59,1))</f>
        <v>19.685363850809001</v>
      </c>
      <c r="R5">
        <f>SUMIFS('EPA Export Aggregation'!U:U,'EPA Export Aggregation'!$A:$A,$B5,'EPA Export Aggregation'!$D:$D,$A$1)*IF($A5="CH4",About!$D$58,IF($A5="N2O",About!$D$59,1))</f>
        <v>20.097481621118899</v>
      </c>
      <c r="S5">
        <f>SUMIFS('EPA Export Aggregation'!V:V,'EPA Export Aggregation'!$A:$A,$B5,'EPA Export Aggregation'!$D:$D,$A$1)*IF($A5="CH4",About!$D$58,IF($A5="N2O",About!$D$59,1))</f>
        <v>20.265206021717301</v>
      </c>
      <c r="T5">
        <f>SUMIFS('EPA Export Aggregation'!W:W,'EPA Export Aggregation'!$A:$A,$B5,'EPA Export Aggregation'!$D:$D,$A$1)*IF($A5="CH4",About!$D$58,IF($A5="N2O",About!$D$59,1))</f>
        <v>20.556772875356199</v>
      </c>
      <c r="U5">
        <f>SUMIFS('EPA Export Aggregation'!X:X,'EPA Export Aggregation'!$A:$A,$B5,'EPA Export Aggregation'!$D:$D,$A$1)*IF($A5="CH4",About!$D$58,IF($A5="N2O",About!$D$59,1))</f>
        <v>19.319296495928999</v>
      </c>
      <c r="V5">
        <f>SUMIFS('EPA Export Aggregation'!Y:Y,'EPA Export Aggregation'!$A:$A,$B5,'EPA Export Aggregation'!$D:$D,$A$1)*IF($A5="CH4",About!$D$58,IF($A5="N2O",About!$D$59,1))</f>
        <v>18.875746677173499</v>
      </c>
      <c r="W5">
        <f>SUMIFS('EPA Export Aggregation'!Z:Z,'EPA Export Aggregation'!$A:$A,$B5,'EPA Export Aggregation'!$D:$D,$A$1)*IF($A5="CH4",About!$D$58,IF($A5="N2O",About!$D$59,1))</f>
        <v>19.180046373723901</v>
      </c>
      <c r="X5">
        <f>SUMIFS('EPA Export Aggregation'!AA:AA,'EPA Export Aggregation'!$A:$A,$B5,'EPA Export Aggregation'!$D:$D,$A$1)*IF($A5="CH4",About!$D$58,IF($A5="N2O",About!$D$59,1))</f>
        <v>18.681620484445101</v>
      </c>
      <c r="Y5">
        <f>SUMIFS('EPA Export Aggregation'!AB:AB,'EPA Export Aggregation'!$A:$A,$B5,'EPA Export Aggregation'!$D:$D,$A$1)*IF($A5="CH4",About!$D$58,IF($A5="N2O",About!$D$59,1))</f>
        <v>18.7756710629731</v>
      </c>
      <c r="Z5">
        <f>SUMIFS('EPA Export Aggregation'!AC:AC,'EPA Export Aggregation'!$A:$A,$B5,'EPA Export Aggregation'!$D:$D,$A$1)*IF($A5="CH4",About!$D$58,IF($A5="N2O",About!$D$59,1))</f>
        <v>18.326732161581599</v>
      </c>
      <c r="AA5">
        <f>SUMIFS('EPA Export Aggregation'!AD:AD,'EPA Export Aggregation'!$A:$A,$B5,'EPA Export Aggregation'!$D:$D,$A$1)*IF($A5="CH4",About!$D$58,IF($A5="N2O",About!$D$59,1))</f>
        <v>19.0811901150689</v>
      </c>
      <c r="AB5">
        <f>SUMIFS('EPA Export Aggregation'!AE:AE,'EPA Export Aggregation'!$A:$A,$B5,'EPA Export Aggregation'!$D:$D,$A$1)*IF($A5="CH4",About!$D$58,IF($A5="N2O",About!$D$59,1))</f>
        <v>18.4873017725448</v>
      </c>
      <c r="AC5">
        <f>SUMIFS('EPA Export Aggregation'!AF:AF,'EPA Export Aggregation'!$A:$A,$B5,'EPA Export Aggregation'!$D:$D,$A$1)*IF($A5="CH4",About!$D$58,IF($A5="N2O",About!$D$59,1))</f>
        <v>19.259409415866699</v>
      </c>
      <c r="AD5">
        <f>SUMIFS('EPA Export Aggregation'!AG:AG,'EPA Export Aggregation'!$A:$A,$B5,'EPA Export Aggregation'!$D:$D,$A$1)*IF($A5="CH4",About!$D$58,IF($A5="N2O",About!$D$59,1))</f>
        <v>19.429899777726799</v>
      </c>
      <c r="AE5">
        <f>SUMIFS('EPA Export Aggregation'!AH:AH,'EPA Export Aggregation'!$A:$A,$B5,'EPA Export Aggregation'!$D:$D,$A$1)*IF($A5="CH4",About!$D$58,IF($A5="N2O",About!$D$59,1))</f>
        <v>19.646909937828699</v>
      </c>
      <c r="AF5">
        <f>SUMIFS('EPA Export Aggregation'!AI:AI,'EPA Export Aggregation'!$A:$A,$B5,'EPA Export Aggregation'!$D:$D,$A$1)*IF($A5="CH4",About!$D$58,IF($A5="N2O",About!$D$59,1))</f>
        <v>19.712181646199401</v>
      </c>
      <c r="AG5">
        <f>SUMIFS('EPA Export Aggregation'!AJ:AJ,'EPA Export Aggregation'!$A:$A,$B5,'EPA Export Aggregation'!$D:$D,$A$1)*IF($A5="CH4",About!$D$58,IF($A5="N2O",About!$D$59,1))</f>
        <v>18.611104654449498</v>
      </c>
      <c r="AH5">
        <f>SUMIFS('EPA Export Aggregation'!AK:AK,'EPA Export Aggregation'!$A:$A,$B5,'EPA Export Aggregation'!$D:$D,$A$1)*IF($A5="CH4",About!$D$58,IF($A5="N2O",About!$D$59,1))</f>
        <v>19.873555508828201</v>
      </c>
    </row>
    <row r="6" spans="1:34" x14ac:dyDescent="0.25">
      <c r="A6" s="413" t="s">
        <v>2215</v>
      </c>
      <c r="B6" s="414" t="s">
        <v>4202</v>
      </c>
      <c r="C6">
        <f>SUMIFS('EPA Export Aggregation'!F:F,'EPA Export Aggregation'!$A:$A,$B6,'EPA Export Aggregation'!$D:$D,$A$1)*IF($A6="CH4",About!$D$58,IF($A6="N2O",About!$D$59,1))</f>
        <v>8.1334814683253001</v>
      </c>
      <c r="D6">
        <f>SUMIFS('EPA Export Aggregation'!G:G,'EPA Export Aggregation'!$A:$A,$B6,'EPA Export Aggregation'!$D:$D,$A$1)*IF($A6="CH4",About!$D$58,IF($A6="N2O",About!$D$59,1))</f>
        <v>7.0829382594031003</v>
      </c>
      <c r="E6">
        <f>SUMIFS('EPA Export Aggregation'!H:H,'EPA Export Aggregation'!$A:$A,$B6,'EPA Export Aggregation'!$D:$D,$A$1)*IF($A6="CH4",About!$D$58,IF($A6="N2O",About!$D$59,1))</f>
        <v>8.4280259741159007</v>
      </c>
      <c r="F6">
        <f>SUMIFS('EPA Export Aggregation'!I:I,'EPA Export Aggregation'!$A:$A,$B6,'EPA Export Aggregation'!$D:$D,$A$1)*IF($A6="CH4",About!$D$58,IF($A6="N2O",About!$D$59,1))</f>
        <v>8.6267774401514998</v>
      </c>
      <c r="G6">
        <f>SUMIFS('EPA Export Aggregation'!J:J,'EPA Export Aggregation'!$A:$A,$B6,'EPA Export Aggregation'!$D:$D,$A$1)*IF($A6="CH4",About!$D$58,IF($A6="N2O",About!$D$59,1))</f>
        <v>9.3881251344496004</v>
      </c>
      <c r="H6">
        <f>SUMIFS('EPA Export Aggregation'!K:K,'EPA Export Aggregation'!$A:$A,$B6,'EPA Export Aggregation'!$D:$D,$A$1)*IF($A6="CH4",About!$D$58,IF($A6="N2O",About!$D$59,1))</f>
        <v>10.3715720266843</v>
      </c>
      <c r="I6">
        <f>SUMIFS('EPA Export Aggregation'!L:L,'EPA Export Aggregation'!$A:$A,$B6,'EPA Export Aggregation'!$D:$D,$A$1)*IF($A6="CH4",About!$D$58,IF($A6="N2O",About!$D$59,1))</f>
        <v>10.0010049394064</v>
      </c>
      <c r="J6">
        <f>SUMIFS('EPA Export Aggregation'!M:M,'EPA Export Aggregation'!$A:$A,$B6,'EPA Export Aggregation'!$D:$D,$A$1)*IF($A6="CH4",About!$D$58,IF($A6="N2O",About!$D$59,1))</f>
        <v>10.3185315410134</v>
      </c>
      <c r="K6">
        <f>SUMIFS('EPA Export Aggregation'!N:N,'EPA Export Aggregation'!$A:$A,$B6,'EPA Export Aggregation'!$D:$D,$A$1)*IF($A6="CH4",About!$D$58,IF($A6="N2O",About!$D$59,1))</f>
        <v>10.2455312570477</v>
      </c>
      <c r="L6">
        <f>SUMIFS('EPA Export Aggregation'!O:O,'EPA Export Aggregation'!$A:$A,$B6,'EPA Export Aggregation'!$D:$D,$A$1)*IF($A6="CH4",About!$D$58,IF($A6="N2O",About!$D$59,1))</f>
        <v>9.4390664827758997</v>
      </c>
      <c r="M6">
        <f>SUMIFS('EPA Export Aggregation'!P:P,'EPA Export Aggregation'!$A:$A,$B6,'EPA Export Aggregation'!$D:$D,$A$1)*IF($A6="CH4",About!$D$58,IF($A6="N2O",About!$D$59,1))</f>
        <v>9.7227847822134006</v>
      </c>
      <c r="N6">
        <f>SUMIFS('EPA Export Aggregation'!Q:Q,'EPA Export Aggregation'!$A:$A,$B6,'EPA Export Aggregation'!$D:$D,$A$1)*IF($A6="CH4",About!$D$58,IF($A6="N2O",About!$D$59,1))</f>
        <v>9.9909011999603994</v>
      </c>
      <c r="O6">
        <f>SUMIFS('EPA Export Aggregation'!R:R,'EPA Export Aggregation'!$A:$A,$B6,'EPA Export Aggregation'!$D:$D,$A$1)*IF($A6="CH4",About!$D$58,IF($A6="N2O",About!$D$59,1))</f>
        <v>9.6543804235443993</v>
      </c>
      <c r="P6">
        <f>SUMIFS('EPA Export Aggregation'!S:S,'EPA Export Aggregation'!$A:$A,$B6,'EPA Export Aggregation'!$D:$D,$A$1)*IF($A6="CH4",About!$D$58,IF($A6="N2O",About!$D$59,1))</f>
        <v>9.854556254337</v>
      </c>
      <c r="Q6">
        <f>SUMIFS('EPA Export Aggregation'!T:T,'EPA Export Aggregation'!$A:$A,$B6,'EPA Export Aggregation'!$D:$D,$A$1)*IF($A6="CH4",About!$D$58,IF($A6="N2O",About!$D$59,1))</f>
        <v>9.5855926006507008</v>
      </c>
      <c r="R6">
        <f>SUMIFS('EPA Export Aggregation'!U:U,'EPA Export Aggregation'!$A:$A,$B6,'EPA Export Aggregation'!$D:$D,$A$1)*IF($A6="CH4",About!$D$58,IF($A6="N2O",About!$D$59,1))</f>
        <v>9.6613510719126001</v>
      </c>
      <c r="S6">
        <f>SUMIFS('EPA Export Aggregation'!V:V,'EPA Export Aggregation'!$A:$A,$B6,'EPA Export Aggregation'!$D:$D,$A$1)*IF($A6="CH4",About!$D$58,IF($A6="N2O",About!$D$59,1))</f>
        <v>10.2150658829955</v>
      </c>
      <c r="T6">
        <f>SUMIFS('EPA Export Aggregation'!W:W,'EPA Export Aggregation'!$A:$A,$B6,'EPA Export Aggregation'!$D:$D,$A$1)*IF($A6="CH4",About!$D$58,IF($A6="N2O",About!$D$59,1))</f>
        <v>9.8119314509161004</v>
      </c>
      <c r="U6">
        <f>SUMIFS('EPA Export Aggregation'!X:X,'EPA Export Aggregation'!$A:$A,$B6,'EPA Export Aggregation'!$D:$D,$A$1)*IF($A6="CH4",About!$D$58,IF($A6="N2O",About!$D$59,1))</f>
        <v>9.8513767663365002</v>
      </c>
      <c r="V6">
        <f>SUMIFS('EPA Export Aggregation'!Y:Y,'EPA Export Aggregation'!$A:$A,$B6,'EPA Export Aggregation'!$D:$D,$A$1)*IF($A6="CH4",About!$D$58,IF($A6="N2O",About!$D$59,1))</f>
        <v>7.9463660592655003</v>
      </c>
      <c r="W6">
        <f>SUMIFS('EPA Export Aggregation'!Z:Z,'EPA Export Aggregation'!$A:$A,$B6,'EPA Export Aggregation'!$D:$D,$A$1)*IF($A6="CH4",About!$D$58,IF($A6="N2O",About!$D$59,1))</f>
        <v>8.9664732851682007</v>
      </c>
      <c r="X6">
        <f>SUMIFS('EPA Export Aggregation'!AA:AA,'EPA Export Aggregation'!$A:$A,$B6,'EPA Export Aggregation'!$D:$D,$A$1)*IF($A6="CH4",About!$D$58,IF($A6="N2O",About!$D$59,1))</f>
        <v>8.8522953989245003</v>
      </c>
      <c r="Y6">
        <f>SUMIFS('EPA Export Aggregation'!AB:AB,'EPA Export Aggregation'!$A:$A,$B6,'EPA Export Aggregation'!$D:$D,$A$1)*IF($A6="CH4",About!$D$58,IF($A6="N2O",About!$D$59,1))</f>
        <v>8.2042781718929003</v>
      </c>
      <c r="Z6">
        <f>SUMIFS('EPA Export Aggregation'!AC:AC,'EPA Export Aggregation'!$A:$A,$B6,'EPA Export Aggregation'!$D:$D,$A$1)*IF($A6="CH4",About!$D$58,IF($A6="N2O",About!$D$59,1))</f>
        <v>9.0285086460276993</v>
      </c>
      <c r="AA6">
        <f>SUMIFS('EPA Export Aggregation'!AD:AD,'EPA Export Aggregation'!$A:$A,$B6,'EPA Export Aggregation'!$D:$D,$A$1)*IF($A6="CH4",About!$D$58,IF($A6="N2O",About!$D$59,1))</f>
        <v>8.5414925601576996</v>
      </c>
      <c r="AB6">
        <f>SUMIFS('EPA Export Aggregation'!AE:AE,'EPA Export Aggregation'!$A:$A,$B6,'EPA Export Aggregation'!$D:$D,$A$1)*IF($A6="CH4",About!$D$58,IF($A6="N2O",About!$D$59,1))</f>
        <v>7.7384876894000003</v>
      </c>
      <c r="AC6">
        <f>SUMIFS('EPA Export Aggregation'!AF:AF,'EPA Export Aggregation'!$A:$A,$B6,'EPA Export Aggregation'!$D:$D,$A$1)*IF($A6="CH4",About!$D$58,IF($A6="N2O",About!$D$59,1))</f>
        <v>7.4103789960682001</v>
      </c>
      <c r="AD6">
        <f>SUMIFS('EPA Export Aggregation'!AG:AG,'EPA Export Aggregation'!$A:$A,$B6,'EPA Export Aggregation'!$D:$D,$A$1)*IF($A6="CH4",About!$D$58,IF($A6="N2O",About!$D$59,1))</f>
        <v>7.4586698789429997</v>
      </c>
      <c r="AE6">
        <f>SUMIFS('EPA Export Aggregation'!AH:AH,'EPA Export Aggregation'!$A:$A,$B6,'EPA Export Aggregation'!$D:$D,$A$1)*IF($A6="CH4",About!$D$58,IF($A6="N2O",About!$D$59,1))</f>
        <v>7.9108376046671003</v>
      </c>
      <c r="AF6">
        <f>SUMIFS('EPA Export Aggregation'!AI:AI,'EPA Export Aggregation'!$A:$A,$B6,'EPA Export Aggregation'!$D:$D,$A$1)*IF($A6="CH4",About!$D$58,IF($A6="N2O",About!$D$59,1))</f>
        <v>7.8863590802400996</v>
      </c>
      <c r="AG6">
        <f>SUMIFS('EPA Export Aggregation'!AJ:AJ,'EPA Export Aggregation'!$A:$A,$B6,'EPA Export Aggregation'!$D:$D,$A$1)*IF($A6="CH4",About!$D$58,IF($A6="N2O",About!$D$59,1))</f>
        <v>7.6448747424052996</v>
      </c>
      <c r="AH6">
        <f>SUMIFS('EPA Export Aggregation'!AK:AK,'EPA Export Aggregation'!$A:$A,$B6,'EPA Export Aggregation'!$D:$D,$A$1)*IF($A6="CH4",About!$D$58,IF($A6="N2O",About!$D$59,1))</f>
        <v>7.3661785999017999</v>
      </c>
    </row>
    <row r="7" spans="1:34" x14ac:dyDescent="0.25">
      <c r="A7" s="413" t="s">
        <v>2215</v>
      </c>
      <c r="B7" s="414" t="s">
        <v>4204</v>
      </c>
      <c r="C7">
        <f>SUMIFS('EPA Export Aggregation'!F:F,'EPA Export Aggregation'!$A:$A,$B7,'EPA Export Aggregation'!$D:$D,$A$1)*IF($A7="CH4",About!$D$58,IF($A7="N2O",About!$D$59,1))</f>
        <v>2.5351456503390999</v>
      </c>
      <c r="D7">
        <f>SUMIFS('EPA Export Aggregation'!G:G,'EPA Export Aggregation'!$A:$A,$B7,'EPA Export Aggregation'!$D:$D,$A$1)*IF($A7="CH4",About!$D$58,IF($A7="N2O",About!$D$59,1))</f>
        <v>2.5938621498012</v>
      </c>
      <c r="E7">
        <f>SUMIFS('EPA Export Aggregation'!H:H,'EPA Export Aggregation'!$A:$A,$B7,'EPA Export Aggregation'!$D:$D,$A$1)*IF($A7="CH4",About!$D$58,IF($A7="N2O",About!$D$59,1))</f>
        <v>2.4721687493418001</v>
      </c>
      <c r="F7">
        <f>SUMIFS('EPA Export Aggregation'!I:I,'EPA Export Aggregation'!$A:$A,$B7,'EPA Export Aggregation'!$D:$D,$A$1)*IF($A7="CH4",About!$D$58,IF($A7="N2O",About!$D$59,1))</f>
        <v>2.8471056729498998</v>
      </c>
      <c r="G7">
        <f>SUMIFS('EPA Export Aggregation'!J:J,'EPA Export Aggregation'!$A:$A,$B7,'EPA Export Aggregation'!$D:$D,$A$1)*IF($A7="CH4",About!$D$58,IF($A7="N2O",About!$D$59,1))</f>
        <v>2.6469751771958001</v>
      </c>
      <c r="H7">
        <f>SUMIFS('EPA Export Aggregation'!K:K,'EPA Export Aggregation'!$A:$A,$B7,'EPA Export Aggregation'!$D:$D,$A$1)*IF($A7="CH4",About!$D$58,IF($A7="N2O",About!$D$59,1))</f>
        <v>2.7221574127985</v>
      </c>
      <c r="I7">
        <f>SUMIFS('EPA Export Aggregation'!L:L,'EPA Export Aggregation'!$A:$A,$B7,'EPA Export Aggregation'!$D:$D,$A$1)*IF($A7="CH4",About!$D$58,IF($A7="N2O",About!$D$59,1))</f>
        <v>2.8716855656564002</v>
      </c>
      <c r="J7">
        <f>SUMIFS('EPA Export Aggregation'!M:M,'EPA Export Aggregation'!$A:$A,$B7,'EPA Export Aggregation'!$D:$D,$A$1)*IF($A7="CH4",About!$D$58,IF($A7="N2O",About!$D$59,1))</f>
        <v>2.6566535562247999</v>
      </c>
      <c r="K7">
        <f>SUMIFS('EPA Export Aggregation'!N:N,'EPA Export Aggregation'!$A:$A,$B7,'EPA Export Aggregation'!$D:$D,$A$1)*IF($A7="CH4",About!$D$58,IF($A7="N2O",About!$D$59,1))</f>
        <v>2.3541330115088002</v>
      </c>
      <c r="L7">
        <f>SUMIFS('EPA Export Aggregation'!O:O,'EPA Export Aggregation'!$A:$A,$B7,'EPA Export Aggregation'!$D:$D,$A$1)*IF($A7="CH4",About!$D$58,IF($A7="N2O",About!$D$59,1))</f>
        <v>2.676816851721</v>
      </c>
      <c r="M7">
        <f>SUMIFS('EPA Export Aggregation'!P:P,'EPA Export Aggregation'!$A:$A,$B7,'EPA Export Aggregation'!$D:$D,$A$1)*IF($A7="CH4",About!$D$58,IF($A7="N2O",About!$D$59,1))</f>
        <v>2.9362906128818</v>
      </c>
      <c r="N7">
        <f>SUMIFS('EPA Export Aggregation'!Q:Q,'EPA Export Aggregation'!$A:$A,$B7,'EPA Export Aggregation'!$D:$D,$A$1)*IF($A7="CH4",About!$D$58,IF($A7="N2O",About!$D$59,1))</f>
        <v>2.6687318495429002</v>
      </c>
      <c r="O7">
        <f>SUMIFS('EPA Export Aggregation'!R:R,'EPA Export Aggregation'!$A:$A,$B7,'EPA Export Aggregation'!$D:$D,$A$1)*IF($A7="CH4",About!$D$58,IF($A7="N2O",About!$D$59,1))</f>
        <v>2.6321065425238999</v>
      </c>
      <c r="P7">
        <f>SUMIFS('EPA Export Aggregation'!S:S,'EPA Export Aggregation'!$A:$A,$B7,'EPA Export Aggregation'!$D:$D,$A$1)*IF($A7="CH4",About!$D$58,IF($A7="N2O",About!$D$59,1))</f>
        <v>2.4943416633001001</v>
      </c>
      <c r="Q7">
        <f>SUMIFS('EPA Export Aggregation'!T:T,'EPA Export Aggregation'!$A:$A,$B7,'EPA Export Aggregation'!$D:$D,$A$1)*IF($A7="CH4",About!$D$58,IF($A7="N2O",About!$D$59,1))</f>
        <v>2.2589004362642</v>
      </c>
      <c r="R7">
        <f>SUMIFS('EPA Export Aggregation'!U:U,'EPA Export Aggregation'!$A:$A,$B7,'EPA Export Aggregation'!$D:$D,$A$1)*IF($A7="CH4",About!$D$58,IF($A7="N2O",About!$D$59,1))</f>
        <v>2.1610660432187001</v>
      </c>
      <c r="S7">
        <f>SUMIFS('EPA Export Aggregation'!V:V,'EPA Export Aggregation'!$A:$A,$B7,'EPA Export Aggregation'!$D:$D,$A$1)*IF($A7="CH4",About!$D$58,IF($A7="N2O",About!$D$59,1))</f>
        <v>2.0794646645756001</v>
      </c>
      <c r="T7">
        <f>SUMIFS('EPA Export Aggregation'!W:W,'EPA Export Aggregation'!$A:$A,$B7,'EPA Export Aggregation'!$D:$D,$A$1)*IF($A7="CH4",About!$D$58,IF($A7="N2O",About!$D$59,1))</f>
        <v>2.1001368532532001</v>
      </c>
      <c r="U7">
        <f>SUMIFS('EPA Export Aggregation'!X:X,'EPA Export Aggregation'!$A:$A,$B7,'EPA Export Aggregation'!$D:$D,$A$1)*IF($A7="CH4",About!$D$58,IF($A7="N2O",About!$D$59,1))</f>
        <v>2.3499390181489002</v>
      </c>
      <c r="V7">
        <f>SUMIFS('EPA Export Aggregation'!Y:Y,'EPA Export Aggregation'!$A:$A,$B7,'EPA Export Aggregation'!$D:$D,$A$1)*IF($A7="CH4",About!$D$58,IF($A7="N2O",About!$D$59,1))</f>
        <v>2.2164215936229001</v>
      </c>
      <c r="W7">
        <f>SUMIFS('EPA Export Aggregation'!Z:Z,'EPA Export Aggregation'!$A:$A,$B7,'EPA Export Aggregation'!$D:$D,$A$1)*IF($A7="CH4",About!$D$58,IF($A7="N2O",About!$D$59,1))</f>
        <v>2.3278422129095002</v>
      </c>
      <c r="X7">
        <f>SUMIFS('EPA Export Aggregation'!AA:AA,'EPA Export Aggregation'!$A:$A,$B7,'EPA Export Aggregation'!$D:$D,$A$1)*IF($A7="CH4",About!$D$58,IF($A7="N2O",About!$D$59,1))</f>
        <v>2.1427887340592999</v>
      </c>
      <c r="Y7">
        <f>SUMIFS('EPA Export Aggregation'!AB:AB,'EPA Export Aggregation'!$A:$A,$B7,'EPA Export Aggregation'!$D:$D,$A$1)*IF($A7="CH4",About!$D$58,IF($A7="N2O",About!$D$59,1))</f>
        <v>1.6473748452492001</v>
      </c>
      <c r="Z7">
        <f>SUMIFS('EPA Export Aggregation'!AC:AC,'EPA Export Aggregation'!$A:$A,$B7,'EPA Export Aggregation'!$D:$D,$A$1)*IF($A7="CH4",About!$D$58,IF($A7="N2O",About!$D$59,1))</f>
        <v>2.2138846966596999</v>
      </c>
      <c r="AA7">
        <f>SUMIFS('EPA Export Aggregation'!AD:AD,'EPA Export Aggregation'!$A:$A,$B7,'EPA Export Aggregation'!$D:$D,$A$1)*IF($A7="CH4",About!$D$58,IF($A7="N2O",About!$D$59,1))</f>
        <v>2.3585496834525999</v>
      </c>
      <c r="AB7">
        <f>SUMIFS('EPA Export Aggregation'!AE:AE,'EPA Export Aggregation'!$A:$A,$B7,'EPA Export Aggregation'!$D:$D,$A$1)*IF($A7="CH4",About!$D$58,IF($A7="N2O",About!$D$59,1))</f>
        <v>2.0373447276927998</v>
      </c>
      <c r="AC7">
        <f>SUMIFS('EPA Export Aggregation'!AF:AF,'EPA Export Aggregation'!$A:$A,$B7,'EPA Export Aggregation'!$D:$D,$A$1)*IF($A7="CH4",About!$D$58,IF($A7="N2O",About!$D$59,1))</f>
        <v>1.6576805874302001</v>
      </c>
      <c r="AD7">
        <f>SUMIFS('EPA Export Aggregation'!AG:AG,'EPA Export Aggregation'!$A:$A,$B7,'EPA Export Aggregation'!$D:$D,$A$1)*IF($A7="CH4",About!$D$58,IF($A7="N2O",About!$D$59,1))</f>
        <v>1.5639715476372</v>
      </c>
      <c r="AE7">
        <f>SUMIFS('EPA Export Aggregation'!AH:AH,'EPA Export Aggregation'!$A:$A,$B7,'EPA Export Aggregation'!$D:$D,$A$1)*IF($A7="CH4",About!$D$58,IF($A7="N2O",About!$D$59,1))</f>
        <v>2.1267653605135002</v>
      </c>
      <c r="AF7">
        <f>SUMIFS('EPA Export Aggregation'!AI:AI,'EPA Export Aggregation'!$A:$A,$B7,'EPA Export Aggregation'!$D:$D,$A$1)*IF($A7="CH4",About!$D$58,IF($A7="N2O",About!$D$59,1))</f>
        <v>2.0621245138119999</v>
      </c>
      <c r="AG7">
        <f>SUMIFS('EPA Export Aggregation'!AJ:AJ,'EPA Export Aggregation'!$A:$A,$B7,'EPA Export Aggregation'!$D:$D,$A$1)*IF($A7="CH4",About!$D$58,IF($A7="N2O",About!$D$59,1))</f>
        <v>1.8838643897259999</v>
      </c>
      <c r="AH7">
        <f>SUMIFS('EPA Export Aggregation'!AK:AK,'EPA Export Aggregation'!$A:$A,$B7,'EPA Export Aggregation'!$D:$D,$A$1)*IF($A7="CH4",About!$D$58,IF($A7="N2O",About!$D$59,1))</f>
        <v>2.0619661908898999</v>
      </c>
    </row>
    <row r="8" spans="1:34" x14ac:dyDescent="0.25">
      <c r="A8" s="413" t="s">
        <v>2215</v>
      </c>
      <c r="B8" s="414" t="s">
        <v>4206</v>
      </c>
      <c r="C8">
        <f>SUMIFS('EPA Export Aggregation'!F:F,'EPA Export Aggregation'!$A:$A,$B8,'EPA Export Aggregation'!$D:$D,$A$1)*IF($A8="CH4",About!$D$58,IF($A8="N2O",About!$D$59,1))</f>
        <v>1.6461140988088001</v>
      </c>
      <c r="D8">
        <f>SUMIFS('EPA Export Aggregation'!G:G,'EPA Export Aggregation'!$A:$A,$B8,'EPA Export Aggregation'!$D:$D,$A$1)*IF($A8="CH4",About!$D$58,IF($A8="N2O",About!$D$59,1))</f>
        <v>1.6662891010092</v>
      </c>
      <c r="E8">
        <f>SUMIFS('EPA Export Aggregation'!H:H,'EPA Export Aggregation'!$A:$A,$B8,'EPA Export Aggregation'!$D:$D,$A$1)*IF($A8="CH4",About!$D$58,IF($A8="N2O",About!$D$59,1))</f>
        <v>1.5958140288386</v>
      </c>
      <c r="F8">
        <f>SUMIFS('EPA Export Aggregation'!I:I,'EPA Export Aggregation'!$A:$A,$B8,'EPA Export Aggregation'!$D:$D,$A$1)*IF($A8="CH4",About!$D$58,IF($A8="N2O",About!$D$59,1))</f>
        <v>1.8072516128417999</v>
      </c>
      <c r="G8">
        <f>SUMIFS('EPA Export Aggregation'!J:J,'EPA Export Aggregation'!$A:$A,$B8,'EPA Export Aggregation'!$D:$D,$A$1)*IF($A8="CH4",About!$D$58,IF($A8="N2O",About!$D$59,1))</f>
        <v>1.7403573378229</v>
      </c>
      <c r="H8">
        <f>SUMIFS('EPA Export Aggregation'!K:K,'EPA Export Aggregation'!$A:$A,$B8,'EPA Export Aggregation'!$D:$D,$A$1)*IF($A8="CH4",About!$D$58,IF($A8="N2O",About!$D$59,1))</f>
        <v>1.7935427001526001</v>
      </c>
      <c r="I8">
        <f>SUMIFS('EPA Export Aggregation'!L:L,'EPA Export Aggregation'!$A:$A,$B8,'EPA Export Aggregation'!$D:$D,$A$1)*IF($A8="CH4",About!$D$58,IF($A8="N2O",About!$D$59,1))</f>
        <v>1.9000031988231001</v>
      </c>
      <c r="J8">
        <f>SUMIFS('EPA Export Aggregation'!M:M,'EPA Export Aggregation'!$A:$A,$B8,'EPA Export Aggregation'!$D:$D,$A$1)*IF($A8="CH4",About!$D$58,IF($A8="N2O",About!$D$59,1))</f>
        <v>1.7889881079328001</v>
      </c>
      <c r="K8">
        <f>SUMIFS('EPA Export Aggregation'!N:N,'EPA Export Aggregation'!$A:$A,$B8,'EPA Export Aggregation'!$D:$D,$A$1)*IF($A8="CH4",About!$D$58,IF($A8="N2O",About!$D$59,1))</f>
        <v>1.7422329417539</v>
      </c>
      <c r="L8">
        <f>SUMIFS('EPA Export Aggregation'!O:O,'EPA Export Aggregation'!$A:$A,$B8,'EPA Export Aggregation'!$D:$D,$A$1)*IF($A8="CH4",About!$D$58,IF($A8="N2O",About!$D$59,1))</f>
        <v>1.7750925107636999</v>
      </c>
      <c r="M8">
        <f>SUMIFS('EPA Export Aggregation'!P:P,'EPA Export Aggregation'!$A:$A,$B8,'EPA Export Aggregation'!$D:$D,$A$1)*IF($A8="CH4",About!$D$58,IF($A8="N2O",About!$D$59,1))</f>
        <v>2.1011943099498001</v>
      </c>
      <c r="N8">
        <f>SUMIFS('EPA Export Aggregation'!Q:Q,'EPA Export Aggregation'!$A:$A,$B8,'EPA Export Aggregation'!$D:$D,$A$1)*IF($A8="CH4",About!$D$58,IF($A8="N2O",About!$D$59,1))</f>
        <v>2.1310722615582001</v>
      </c>
      <c r="O8">
        <f>SUMIFS('EPA Export Aggregation'!R:R,'EPA Export Aggregation'!$A:$A,$B8,'EPA Export Aggregation'!$D:$D,$A$1)*IF($A8="CH4",About!$D$58,IF($A8="N2O",About!$D$59,1))</f>
        <v>2.1375614956239</v>
      </c>
      <c r="P8">
        <f>SUMIFS('EPA Export Aggregation'!S:S,'EPA Export Aggregation'!$A:$A,$B8,'EPA Export Aggregation'!$D:$D,$A$1)*IF($A8="CH4",About!$D$58,IF($A8="N2O",About!$D$59,1))</f>
        <v>2.1760890566532001</v>
      </c>
      <c r="Q8">
        <f>SUMIFS('EPA Export Aggregation'!T:T,'EPA Export Aggregation'!$A:$A,$B8,'EPA Export Aggregation'!$D:$D,$A$1)*IF($A8="CH4",About!$D$58,IF($A8="N2O",About!$D$59,1))</f>
        <v>2.0386162081933001</v>
      </c>
      <c r="R8">
        <f>SUMIFS('EPA Export Aggregation'!U:U,'EPA Export Aggregation'!$A:$A,$B8,'EPA Export Aggregation'!$D:$D,$A$1)*IF($A8="CH4",About!$D$58,IF($A8="N2O",About!$D$59,1))</f>
        <v>2.1487753174815998</v>
      </c>
      <c r="S8">
        <f>SUMIFS('EPA Export Aggregation'!V:V,'EPA Export Aggregation'!$A:$A,$B8,'EPA Export Aggregation'!$D:$D,$A$1)*IF($A8="CH4",About!$D$58,IF($A8="N2O",About!$D$59,1))</f>
        <v>1.960811998839</v>
      </c>
      <c r="T8">
        <f>SUMIFS('EPA Export Aggregation'!W:W,'EPA Export Aggregation'!$A:$A,$B8,'EPA Export Aggregation'!$D:$D,$A$1)*IF($A8="CH4",About!$D$58,IF($A8="N2O",About!$D$59,1))</f>
        <v>1.9467814648404</v>
      </c>
      <c r="U8">
        <f>SUMIFS('EPA Export Aggregation'!X:X,'EPA Export Aggregation'!$A:$A,$B8,'EPA Export Aggregation'!$D:$D,$A$1)*IF($A8="CH4",About!$D$58,IF($A8="N2O",About!$D$59,1))</f>
        <v>2.2679771309216998</v>
      </c>
      <c r="V8">
        <f>SUMIFS('EPA Export Aggregation'!Y:Y,'EPA Export Aggregation'!$A:$A,$B8,'EPA Export Aggregation'!$D:$D,$A$1)*IF($A8="CH4",About!$D$58,IF($A8="N2O",About!$D$59,1))</f>
        <v>2.5576935911104002</v>
      </c>
      <c r="W8">
        <f>SUMIFS('EPA Export Aggregation'!Z:Z,'EPA Export Aggregation'!$A:$A,$B8,'EPA Export Aggregation'!$D:$D,$A$1)*IF($A8="CH4",About!$D$58,IF($A8="N2O",About!$D$59,1))</f>
        <v>2.6229797089750999</v>
      </c>
      <c r="X8">
        <f>SUMIFS('EPA Export Aggregation'!AA:AA,'EPA Export Aggregation'!$A:$A,$B8,'EPA Export Aggregation'!$D:$D,$A$1)*IF($A8="CH4",About!$D$58,IF($A8="N2O",About!$D$59,1))</f>
        <v>2.5422724466769999</v>
      </c>
      <c r="Y8">
        <f>SUMIFS('EPA Export Aggregation'!AB:AB,'EPA Export Aggregation'!$A:$A,$B8,'EPA Export Aggregation'!$D:$D,$A$1)*IF($A8="CH4",About!$D$58,IF($A8="N2O",About!$D$59,1))</f>
        <v>2.4879512796452001</v>
      </c>
      <c r="Z8">
        <f>SUMIFS('EPA Export Aggregation'!AC:AC,'EPA Export Aggregation'!$A:$A,$B8,'EPA Export Aggregation'!$D:$D,$A$1)*IF($A8="CH4",About!$D$58,IF($A8="N2O",About!$D$59,1))</f>
        <v>2.8335154748311999</v>
      </c>
      <c r="AA8">
        <f>SUMIFS('EPA Export Aggregation'!AD:AD,'EPA Export Aggregation'!$A:$A,$B8,'EPA Export Aggregation'!$D:$D,$A$1)*IF($A8="CH4",About!$D$58,IF($A8="N2O",About!$D$59,1))</f>
        <v>3.0640191703952002</v>
      </c>
      <c r="AB8">
        <f>SUMIFS('EPA Export Aggregation'!AE:AE,'EPA Export Aggregation'!$A:$A,$B8,'EPA Export Aggregation'!$D:$D,$A$1)*IF($A8="CH4",About!$D$58,IF($A8="N2O",About!$D$59,1))</f>
        <v>3.1287112681054001</v>
      </c>
      <c r="AC8">
        <f>SUMIFS('EPA Export Aggregation'!AF:AF,'EPA Export Aggregation'!$A:$A,$B8,'EPA Export Aggregation'!$D:$D,$A$1)*IF($A8="CH4",About!$D$58,IF($A8="N2O",About!$D$59,1))</f>
        <v>2.9084780507021999</v>
      </c>
      <c r="AD8">
        <f>SUMIFS('EPA Export Aggregation'!AG:AG,'EPA Export Aggregation'!$A:$A,$B8,'EPA Export Aggregation'!$D:$D,$A$1)*IF($A8="CH4",About!$D$58,IF($A8="N2O",About!$D$59,1))</f>
        <v>2.9909303163462999</v>
      </c>
      <c r="AE8">
        <f>SUMIFS('EPA Export Aggregation'!AH:AH,'EPA Export Aggregation'!$A:$A,$B8,'EPA Export Aggregation'!$D:$D,$A$1)*IF($A8="CH4",About!$D$58,IF($A8="N2O",About!$D$59,1))</f>
        <v>3.4092570285443999</v>
      </c>
      <c r="AF8">
        <f>SUMIFS('EPA Export Aggregation'!AI:AI,'EPA Export Aggregation'!$A:$A,$B8,'EPA Export Aggregation'!$D:$D,$A$1)*IF($A8="CH4",About!$D$58,IF($A8="N2O",About!$D$59,1))</f>
        <v>3.4528007919894002</v>
      </c>
      <c r="AG8">
        <f>SUMIFS('EPA Export Aggregation'!AJ:AJ,'EPA Export Aggregation'!$A:$A,$B8,'EPA Export Aggregation'!$D:$D,$A$1)*IF($A8="CH4",About!$D$58,IF($A8="N2O",About!$D$59,1))</f>
        <v>3.2541937100073</v>
      </c>
      <c r="AH8">
        <f>SUMIFS('EPA Export Aggregation'!AK:AK,'EPA Export Aggregation'!$A:$A,$B8,'EPA Export Aggregation'!$D:$D,$A$1)*IF($A8="CH4",About!$D$58,IF($A8="N2O",About!$D$59,1))</f>
        <v>3.4797908374865001</v>
      </c>
    </row>
    <row r="9" spans="1:34" x14ac:dyDescent="0.25">
      <c r="A9" s="413" t="s">
        <v>2215</v>
      </c>
      <c r="B9" s="414" t="s">
        <v>4216</v>
      </c>
      <c r="C9">
        <f>SUMIFS('EPA Export Aggregation'!F:F,'EPA Export Aggregation'!$A:$A,$B9,'EPA Export Aggregation'!$D:$D,$A$1)*IF($A9="CH4",About!$D$58,IF($A9="N2O",About!$D$59,1))</f>
        <v>0.50574424134579998</v>
      </c>
      <c r="D9">
        <f>SUMIFS('EPA Export Aggregation'!G:G,'EPA Export Aggregation'!$A:$A,$B9,'EPA Export Aggregation'!$D:$D,$A$1)*IF($A9="CH4",About!$D$58,IF($A9="N2O",About!$D$59,1))</f>
        <v>0.43699355124830003</v>
      </c>
      <c r="E9">
        <f>SUMIFS('EPA Export Aggregation'!H:H,'EPA Export Aggregation'!$A:$A,$B9,'EPA Export Aggregation'!$D:$D,$A$1)*IF($A9="CH4",About!$D$58,IF($A9="N2O",About!$D$59,1))</f>
        <v>0.45153200994920001</v>
      </c>
      <c r="F9">
        <f>SUMIFS('EPA Export Aggregation'!I:I,'EPA Export Aggregation'!$A:$A,$B9,'EPA Export Aggregation'!$D:$D,$A$1)*IF($A9="CH4",About!$D$58,IF($A9="N2O",About!$D$59,1))</f>
        <v>0.4593011423251</v>
      </c>
      <c r="G9">
        <f>SUMIFS('EPA Export Aggregation'!J:J,'EPA Export Aggregation'!$A:$A,$B9,'EPA Export Aggregation'!$D:$D,$A$1)*IF($A9="CH4",About!$D$58,IF($A9="N2O",About!$D$59,1))</f>
        <v>0.47595992317949998</v>
      </c>
      <c r="H9">
        <f>SUMIFS('EPA Export Aggregation'!K:K,'EPA Export Aggregation'!$A:$A,$B9,'EPA Export Aggregation'!$D:$D,$A$1)*IF($A9="CH4",About!$D$58,IF($A9="N2O",About!$D$59,1))</f>
        <v>0.47344619767739998</v>
      </c>
      <c r="I9">
        <f>SUMIFS('EPA Export Aggregation'!L:L,'EPA Export Aggregation'!$A:$A,$B9,'EPA Export Aggregation'!$D:$D,$A$1)*IF($A9="CH4",About!$D$58,IF($A9="N2O",About!$D$59,1))</f>
        <v>0.4785986566796</v>
      </c>
      <c r="J9">
        <f>SUMIFS('EPA Export Aggregation'!M:M,'EPA Export Aggregation'!$A:$A,$B9,'EPA Export Aggregation'!$D:$D,$A$1)*IF($A9="CH4",About!$D$58,IF($A9="N2O",About!$D$59,1))</f>
        <v>0.49207708271829997</v>
      </c>
      <c r="K9">
        <f>SUMIFS('EPA Export Aggregation'!N:N,'EPA Export Aggregation'!$A:$A,$B9,'EPA Export Aggregation'!$D:$D,$A$1)*IF($A9="CH4",About!$D$58,IF($A9="N2O",About!$D$59,1))</f>
        <v>0.50486420297169998</v>
      </c>
      <c r="L9">
        <f>SUMIFS('EPA Export Aggregation'!O:O,'EPA Export Aggregation'!$A:$A,$B9,'EPA Export Aggregation'!$D:$D,$A$1)*IF($A9="CH4",About!$D$58,IF($A9="N2O",About!$D$59,1))</f>
        <v>0.6278079213287</v>
      </c>
      <c r="M9">
        <f>SUMIFS('EPA Export Aggregation'!P:P,'EPA Export Aggregation'!$A:$A,$B9,'EPA Export Aggregation'!$D:$D,$A$1)*IF($A9="CH4",About!$D$58,IF($A9="N2O",About!$D$59,1))</f>
        <v>0.61747274117460005</v>
      </c>
      <c r="N9">
        <f>SUMIFS('EPA Export Aggregation'!Q:Q,'EPA Export Aggregation'!$A:$A,$B9,'EPA Export Aggregation'!$D:$D,$A$1)*IF($A9="CH4",About!$D$58,IF($A9="N2O",About!$D$59,1))</f>
        <v>0.56711692361989996</v>
      </c>
      <c r="O9">
        <f>SUMIFS('EPA Export Aggregation'!R:R,'EPA Export Aggregation'!$A:$A,$B9,'EPA Export Aggregation'!$D:$D,$A$1)*IF($A9="CH4",About!$D$58,IF($A9="N2O",About!$D$59,1))</f>
        <v>0.44065356241620002</v>
      </c>
      <c r="P9">
        <f>SUMIFS('EPA Export Aggregation'!S:S,'EPA Export Aggregation'!$A:$A,$B9,'EPA Export Aggregation'!$D:$D,$A$1)*IF($A9="CH4",About!$D$58,IF($A9="N2O",About!$D$59,1))</f>
        <v>0.38658340818870002</v>
      </c>
      <c r="Q9">
        <f>SUMIFS('EPA Export Aggregation'!T:T,'EPA Export Aggregation'!$A:$A,$B9,'EPA Export Aggregation'!$D:$D,$A$1)*IF($A9="CH4",About!$D$58,IF($A9="N2O",About!$D$59,1))</f>
        <v>0.39272637231509999</v>
      </c>
      <c r="R9">
        <f>SUMIFS('EPA Export Aggregation'!U:U,'EPA Export Aggregation'!$A:$A,$B9,'EPA Export Aggregation'!$D:$D,$A$1)*IF($A9="CH4",About!$D$58,IF($A9="N2O",About!$D$59,1))</f>
        <v>0.38595828289270001</v>
      </c>
      <c r="S9">
        <f>SUMIFS('EPA Export Aggregation'!V:V,'EPA Export Aggregation'!$A:$A,$B9,'EPA Export Aggregation'!$D:$D,$A$1)*IF($A9="CH4",About!$D$58,IF($A9="N2O",About!$D$59,1))</f>
        <v>0.37929447863900001</v>
      </c>
      <c r="T9">
        <f>SUMIFS('EPA Export Aggregation'!W:W,'EPA Export Aggregation'!$A:$A,$B9,'EPA Export Aggregation'!$D:$D,$A$1)*IF($A9="CH4",About!$D$58,IF($A9="N2O",About!$D$59,1))</f>
        <v>0.37579341416270001</v>
      </c>
      <c r="U9">
        <f>SUMIFS('EPA Export Aggregation'!X:X,'EPA Export Aggregation'!$A:$A,$B9,'EPA Export Aggregation'!$D:$D,$A$1)*IF($A9="CH4",About!$D$58,IF($A9="N2O",About!$D$59,1))</f>
        <v>0.34855472523030001</v>
      </c>
      <c r="V9">
        <f>SUMIFS('EPA Export Aggregation'!Y:Y,'EPA Export Aggregation'!$A:$A,$B9,'EPA Export Aggregation'!$D:$D,$A$1)*IF($A9="CH4",About!$D$58,IF($A9="N2O",About!$D$59,1))</f>
        <v>0.30914152554090002</v>
      </c>
      <c r="W9">
        <f>SUMIFS('EPA Export Aggregation'!Z:Z,'EPA Export Aggregation'!$A:$A,$B9,'EPA Export Aggregation'!$D:$D,$A$1)*IF($A9="CH4",About!$D$58,IF($A9="N2O",About!$D$59,1))</f>
        <v>0.32041187906730001</v>
      </c>
      <c r="X9">
        <f>SUMIFS('EPA Export Aggregation'!AA:AA,'EPA Export Aggregation'!$A:$A,$B9,'EPA Export Aggregation'!$D:$D,$A$1)*IF($A9="CH4",About!$D$58,IF($A9="N2O",About!$D$59,1))</f>
        <v>0.31333541435119999</v>
      </c>
      <c r="Y9">
        <f>SUMIFS('EPA Export Aggregation'!AB:AB,'EPA Export Aggregation'!$A:$A,$B9,'EPA Export Aggregation'!$D:$D,$A$1)*IF($A9="CH4",About!$D$58,IF($A9="N2O",About!$D$59,1))</f>
        <v>0.2745691552799</v>
      </c>
      <c r="Z9">
        <f>SUMIFS('EPA Export Aggregation'!AC:AC,'EPA Export Aggregation'!$A:$A,$B9,'EPA Export Aggregation'!$D:$D,$A$1)*IF($A9="CH4",About!$D$58,IF($A9="N2O",About!$D$59,1))</f>
        <v>0.29177689992110001</v>
      </c>
      <c r="AA9">
        <f>SUMIFS('EPA Export Aggregation'!AD:AD,'EPA Export Aggregation'!$A:$A,$B9,'EPA Export Aggregation'!$D:$D,$A$1)*IF($A9="CH4",About!$D$58,IF($A9="N2O",About!$D$59,1))</f>
        <v>0.31360412165849999</v>
      </c>
      <c r="AB9">
        <f>SUMIFS('EPA Export Aggregation'!AE:AE,'EPA Export Aggregation'!$A:$A,$B9,'EPA Export Aggregation'!$D:$D,$A$1)*IF($A9="CH4",About!$D$58,IF($A9="N2O",About!$D$59,1))</f>
        <v>0.30409510627190001</v>
      </c>
      <c r="AC9">
        <f>SUMIFS('EPA Export Aggregation'!AF:AF,'EPA Export Aggregation'!$A:$A,$B9,'EPA Export Aggregation'!$D:$D,$A$1)*IF($A9="CH4",About!$D$58,IF($A9="N2O",About!$D$59,1))</f>
        <v>0.28424164133629998</v>
      </c>
      <c r="AD9">
        <f>SUMIFS('EPA Export Aggregation'!AG:AG,'EPA Export Aggregation'!$A:$A,$B9,'EPA Export Aggregation'!$D:$D,$A$1)*IF($A9="CH4",About!$D$58,IF($A9="N2O",About!$D$59,1))</f>
        <v>0.2690042317079</v>
      </c>
      <c r="AE9">
        <f>SUMIFS('EPA Export Aggregation'!AH:AH,'EPA Export Aggregation'!$A:$A,$B9,'EPA Export Aggregation'!$D:$D,$A$1)*IF($A9="CH4",About!$D$58,IF($A9="N2O",About!$D$59,1))</f>
        <v>0.28678158609249998</v>
      </c>
      <c r="AF9">
        <f>SUMIFS('EPA Export Aggregation'!AI:AI,'EPA Export Aggregation'!$A:$A,$B9,'EPA Export Aggregation'!$D:$D,$A$1)*IF($A9="CH4",About!$D$58,IF($A9="N2O",About!$D$59,1))</f>
        <v>0.28658470287109999</v>
      </c>
      <c r="AG9">
        <f>SUMIFS('EPA Export Aggregation'!AJ:AJ,'EPA Export Aggregation'!$A:$A,$B9,'EPA Export Aggregation'!$D:$D,$A$1)*IF($A9="CH4",About!$D$58,IF($A9="N2O",About!$D$59,1))</f>
        <v>0.2486961552068</v>
      </c>
      <c r="AH9">
        <f>SUMIFS('EPA Export Aggregation'!AK:AK,'EPA Export Aggregation'!$A:$A,$B9,'EPA Export Aggregation'!$D:$D,$A$1)*IF($A9="CH4",About!$D$58,IF($A9="N2O",About!$D$59,1))</f>
        <v>0.26203273124080001</v>
      </c>
    </row>
    <row r="10" spans="1:34" x14ac:dyDescent="0.25">
      <c r="A10" s="413" t="s">
        <v>2215</v>
      </c>
      <c r="B10" s="414" t="s">
        <v>4225</v>
      </c>
      <c r="C10">
        <f>SUMIFS('EPA Export Aggregation'!F:F,'EPA Export Aggregation'!$A:$A,$B10,'EPA Export Aggregation'!$D:$D,$A$1)*IF($A10="CH4",About!$D$58,IF($A10="N2O",About!$D$59,1))</f>
        <v>0.3972901881616</v>
      </c>
      <c r="D10">
        <f>SUMIFS('EPA Export Aggregation'!G:G,'EPA Export Aggregation'!$A:$A,$B10,'EPA Export Aggregation'!$D:$D,$A$1)*IF($A10="CH4",About!$D$58,IF($A10="N2O",About!$D$59,1))</f>
        <v>0.36115761304589999</v>
      </c>
      <c r="E10">
        <f>SUMIFS('EPA Export Aggregation'!H:H,'EPA Export Aggregation'!$A:$A,$B10,'EPA Export Aggregation'!$D:$D,$A$1)*IF($A10="CH4",About!$D$58,IF($A10="N2O",About!$D$59,1))</f>
        <v>0.43413955180120001</v>
      </c>
      <c r="F10">
        <f>SUMIFS('EPA Export Aggregation'!I:I,'EPA Export Aggregation'!$A:$A,$B10,'EPA Export Aggregation'!$D:$D,$A$1)*IF($A10="CH4",About!$D$58,IF($A10="N2O",About!$D$59,1))</f>
        <v>0.40833943651429999</v>
      </c>
      <c r="G10">
        <f>SUMIFS('EPA Export Aggregation'!J:J,'EPA Export Aggregation'!$A:$A,$B10,'EPA Export Aggregation'!$D:$D,$A$1)*IF($A10="CH4",About!$D$58,IF($A10="N2O",About!$D$59,1))</f>
        <v>0.38039493321559997</v>
      </c>
      <c r="H10">
        <f>SUMIFS('EPA Export Aggregation'!K:K,'EPA Export Aggregation'!$A:$A,$B10,'EPA Export Aggregation'!$D:$D,$A$1)*IF($A10="CH4",About!$D$58,IF($A10="N2O",About!$D$59,1))</f>
        <v>0.35149070271889998</v>
      </c>
      <c r="I10">
        <f>SUMIFS('EPA Export Aggregation'!L:L,'EPA Export Aggregation'!$A:$A,$B10,'EPA Export Aggregation'!$D:$D,$A$1)*IF($A10="CH4",About!$D$58,IF($A10="N2O",About!$D$59,1))</f>
        <v>0.38098371247250001</v>
      </c>
      <c r="J10">
        <f>SUMIFS('EPA Export Aggregation'!M:M,'EPA Export Aggregation'!$A:$A,$B10,'EPA Export Aggregation'!$D:$D,$A$1)*IF($A10="CH4",About!$D$58,IF($A10="N2O",About!$D$59,1))</f>
        <v>0.3511716407744</v>
      </c>
      <c r="K10">
        <f>SUMIFS('EPA Export Aggregation'!N:N,'EPA Export Aggregation'!$A:$A,$B10,'EPA Export Aggregation'!$D:$D,$A$1)*IF($A10="CH4",About!$D$58,IF($A10="N2O",About!$D$59,1))</f>
        <v>0.28623849974830001</v>
      </c>
      <c r="L10">
        <f>SUMIFS('EPA Export Aggregation'!O:O,'EPA Export Aggregation'!$A:$A,$B10,'EPA Export Aggregation'!$D:$D,$A$1)*IF($A10="CH4",About!$D$58,IF($A10="N2O",About!$D$59,1))</f>
        <v>0.24383451680170001</v>
      </c>
      <c r="M10">
        <f>SUMIFS('EPA Export Aggregation'!P:P,'EPA Export Aggregation'!$A:$A,$B10,'EPA Export Aggregation'!$D:$D,$A$1)*IF($A10="CH4",About!$D$58,IF($A10="N2O",About!$D$59,1))</f>
        <v>0.26114579237730001</v>
      </c>
      <c r="N10">
        <f>SUMIFS('EPA Export Aggregation'!Q:Q,'EPA Export Aggregation'!$A:$A,$B10,'EPA Export Aggregation'!$D:$D,$A$1)*IF($A10="CH4",About!$D$58,IF($A10="N2O",About!$D$59,1))</f>
        <v>0.24647296297660001</v>
      </c>
      <c r="O10">
        <f>SUMIFS('EPA Export Aggregation'!R:R,'EPA Export Aggregation'!$A:$A,$B10,'EPA Export Aggregation'!$D:$D,$A$1)*IF($A10="CH4",About!$D$58,IF($A10="N2O",About!$D$59,1))</f>
        <v>0.24509945824420001</v>
      </c>
      <c r="P10">
        <f>SUMIFS('EPA Export Aggregation'!S:S,'EPA Export Aggregation'!$A:$A,$B10,'EPA Export Aggregation'!$D:$D,$A$1)*IF($A10="CH4",About!$D$58,IF($A10="N2O",About!$D$59,1))</f>
        <v>0.244595961522</v>
      </c>
      <c r="Q10">
        <f>SUMIFS('EPA Export Aggregation'!T:T,'EPA Export Aggregation'!$A:$A,$B10,'EPA Export Aggregation'!$D:$D,$A$1)*IF($A10="CH4",About!$D$58,IF($A10="N2O",About!$D$59,1))</f>
        <v>0.26823400621429999</v>
      </c>
      <c r="R10">
        <f>SUMIFS('EPA Export Aggregation'!U:U,'EPA Export Aggregation'!$A:$A,$B10,'EPA Export Aggregation'!$D:$D,$A$1)*IF($A10="CH4",About!$D$58,IF($A10="N2O",About!$D$59,1))</f>
        <v>0.27014980683009998</v>
      </c>
      <c r="S10">
        <f>SUMIFS('EPA Export Aggregation'!V:V,'EPA Export Aggregation'!$A:$A,$B10,'EPA Export Aggregation'!$D:$D,$A$1)*IF($A10="CH4",About!$D$58,IF($A10="N2O",About!$D$59,1))</f>
        <v>0.3724285036776</v>
      </c>
      <c r="T10">
        <f>SUMIFS('EPA Export Aggregation'!W:W,'EPA Export Aggregation'!$A:$A,$B10,'EPA Export Aggregation'!$D:$D,$A$1)*IF($A10="CH4",About!$D$58,IF($A10="N2O",About!$D$59,1))</f>
        <v>0.4440711784952</v>
      </c>
      <c r="U10">
        <f>SUMIFS('EPA Export Aggregation'!X:X,'EPA Export Aggregation'!$A:$A,$B10,'EPA Export Aggregation'!$D:$D,$A$1)*IF($A10="CH4",About!$D$58,IF($A10="N2O",About!$D$59,1))</f>
        <v>0.69629868840069997</v>
      </c>
      <c r="V10">
        <f>SUMIFS('EPA Export Aggregation'!Y:Y,'EPA Export Aggregation'!$A:$A,$B10,'EPA Export Aggregation'!$D:$D,$A$1)*IF($A10="CH4",About!$D$58,IF($A10="N2O",About!$D$59,1))</f>
        <v>1.0026229691670001</v>
      </c>
      <c r="W10">
        <f>SUMIFS('EPA Export Aggregation'!Z:Z,'EPA Export Aggregation'!$A:$A,$B10,'EPA Export Aggregation'!$D:$D,$A$1)*IF($A10="CH4",About!$D$58,IF($A10="N2O",About!$D$59,1))</f>
        <v>1.2143120000511001</v>
      </c>
      <c r="X10">
        <f>SUMIFS('EPA Export Aggregation'!AA:AA,'EPA Export Aggregation'!$A:$A,$B10,'EPA Export Aggregation'!$D:$D,$A$1)*IF($A10="CH4",About!$D$58,IF($A10="N2O",About!$D$59,1))</f>
        <v>1.390318524944</v>
      </c>
      <c r="Y10">
        <f>SUMIFS('EPA Export Aggregation'!AB:AB,'EPA Export Aggregation'!$A:$A,$B10,'EPA Export Aggregation'!$D:$D,$A$1)*IF($A10="CH4",About!$D$58,IF($A10="N2O",About!$D$59,1))</f>
        <v>1.3588700958168001</v>
      </c>
      <c r="Z10">
        <f>SUMIFS('EPA Export Aggregation'!AC:AC,'EPA Export Aggregation'!$A:$A,$B10,'EPA Export Aggregation'!$D:$D,$A$1)*IF($A10="CH4",About!$D$58,IF($A10="N2O",About!$D$59,1))</f>
        <v>1.4004403199087001</v>
      </c>
      <c r="AA10">
        <f>SUMIFS('EPA Export Aggregation'!AD:AD,'EPA Export Aggregation'!$A:$A,$B10,'EPA Export Aggregation'!$D:$D,$A$1)*IF($A10="CH4",About!$D$58,IF($A10="N2O",About!$D$59,1))</f>
        <v>1.2101637035935</v>
      </c>
      <c r="AB10">
        <f>SUMIFS('EPA Export Aggregation'!AE:AE,'EPA Export Aggregation'!$A:$A,$B10,'EPA Export Aggregation'!$D:$D,$A$1)*IF($A10="CH4",About!$D$58,IF($A10="N2O",About!$D$59,1))</f>
        <v>0.90970359826780001</v>
      </c>
      <c r="AC10">
        <f>SUMIFS('EPA Export Aggregation'!AF:AF,'EPA Export Aggregation'!$A:$A,$B10,'EPA Export Aggregation'!$D:$D,$A$1)*IF($A10="CH4",About!$D$58,IF($A10="N2O",About!$D$59,1))</f>
        <v>0.74949021895680001</v>
      </c>
      <c r="AD10">
        <f>SUMIFS('EPA Export Aggregation'!AG:AG,'EPA Export Aggregation'!$A:$A,$B10,'EPA Export Aggregation'!$D:$D,$A$1)*IF($A10="CH4",About!$D$58,IF($A10="N2O",About!$D$59,1))</f>
        <v>0.64686638788920003</v>
      </c>
      <c r="AE10">
        <f>SUMIFS('EPA Export Aggregation'!AH:AH,'EPA Export Aggregation'!$A:$A,$B10,'EPA Export Aggregation'!$D:$D,$A$1)*IF($A10="CH4",About!$D$58,IF($A10="N2O",About!$D$59,1))</f>
        <v>0.5149242019279</v>
      </c>
      <c r="AF10">
        <f>SUMIFS('EPA Export Aggregation'!AI:AI,'EPA Export Aggregation'!$A:$A,$B10,'EPA Export Aggregation'!$D:$D,$A$1)*IF($A10="CH4",About!$D$58,IF($A10="N2O",About!$D$59,1))</f>
        <v>0.52582573274</v>
      </c>
      <c r="AG10">
        <f>SUMIFS('EPA Export Aggregation'!AJ:AJ,'EPA Export Aggregation'!$A:$A,$B10,'EPA Export Aggregation'!$D:$D,$A$1)*IF($A10="CH4",About!$D$58,IF($A10="N2O",About!$D$59,1))</f>
        <v>0.45542380829829998</v>
      </c>
      <c r="AH10">
        <f>SUMIFS('EPA Export Aggregation'!AK:AK,'EPA Export Aggregation'!$A:$A,$B10,'EPA Export Aggregation'!$D:$D,$A$1)*IF($A10="CH4",About!$D$58,IF($A10="N2O",About!$D$59,1))</f>
        <v>0.39808074471429999</v>
      </c>
    </row>
    <row r="11" spans="1:34" x14ac:dyDescent="0.25">
      <c r="A11" s="413" t="s">
        <v>2215</v>
      </c>
      <c r="B11" s="414" t="s">
        <v>4220</v>
      </c>
      <c r="C11">
        <f>SUMIFS('EPA Export Aggregation'!F:F,'EPA Export Aggregation'!$A:$A,$B11,'EPA Export Aggregation'!$D:$D,$A$1)*IF($A11="CH4",About!$D$58,IF($A11="N2O",About!$D$59,1))</f>
        <v>0.3160666342688</v>
      </c>
      <c r="D11">
        <f>SUMIFS('EPA Export Aggregation'!G:G,'EPA Export Aggregation'!$A:$A,$B11,'EPA Export Aggregation'!$D:$D,$A$1)*IF($A11="CH4",About!$D$58,IF($A11="N2O",About!$D$59,1))</f>
        <v>0.29359212997349998</v>
      </c>
      <c r="E11">
        <f>SUMIFS('EPA Export Aggregation'!H:H,'EPA Export Aggregation'!$A:$A,$B11,'EPA Export Aggregation'!$D:$D,$A$1)*IF($A11="CH4",About!$D$58,IF($A11="N2O",About!$D$59,1))</f>
        <v>0.30893006970010001</v>
      </c>
      <c r="F11">
        <f>SUMIFS('EPA Export Aggregation'!I:I,'EPA Export Aggregation'!$A:$A,$B11,'EPA Export Aggregation'!$D:$D,$A$1)*IF($A11="CH4",About!$D$58,IF($A11="N2O",About!$D$59,1))</f>
        <v>0.6124157163085</v>
      </c>
      <c r="G11">
        <f>SUMIFS('EPA Export Aggregation'!J:J,'EPA Export Aggregation'!$A:$A,$B11,'EPA Export Aggregation'!$D:$D,$A$1)*IF($A11="CH4",About!$D$58,IF($A11="N2O",About!$D$59,1))</f>
        <v>0.61735800103490002</v>
      </c>
      <c r="H11">
        <f>SUMIFS('EPA Export Aggregation'!K:K,'EPA Export Aggregation'!$A:$A,$B11,'EPA Export Aggregation'!$D:$D,$A$1)*IF($A11="CH4",About!$D$58,IF($A11="N2O",About!$D$59,1))</f>
        <v>0.65037046454500003</v>
      </c>
      <c r="I11">
        <f>SUMIFS('EPA Export Aggregation'!L:L,'EPA Export Aggregation'!$A:$A,$B11,'EPA Export Aggregation'!$D:$D,$A$1)*IF($A11="CH4",About!$D$58,IF($A11="N2O",About!$D$59,1))</f>
        <v>0.67361266999229996</v>
      </c>
      <c r="J11">
        <f>SUMIFS('EPA Export Aggregation'!M:M,'EPA Export Aggregation'!$A:$A,$B11,'EPA Export Aggregation'!$D:$D,$A$1)*IF($A11="CH4",About!$D$58,IF($A11="N2O",About!$D$59,1))</f>
        <v>0.65688338757130005</v>
      </c>
      <c r="K11">
        <f>SUMIFS('EPA Export Aggregation'!N:N,'EPA Export Aggregation'!$A:$A,$B11,'EPA Export Aggregation'!$D:$D,$A$1)*IF($A11="CH4",About!$D$58,IF($A11="N2O",About!$D$59,1))</f>
        <v>0.65116863302259997</v>
      </c>
      <c r="L11">
        <f>SUMIFS('EPA Export Aggregation'!O:O,'EPA Export Aggregation'!$A:$A,$B11,'EPA Export Aggregation'!$D:$D,$A$1)*IF($A11="CH4",About!$D$58,IF($A11="N2O",About!$D$59,1))</f>
        <v>0.64046897726030005</v>
      </c>
      <c r="M11">
        <f>SUMIFS('EPA Export Aggregation'!P:P,'EPA Export Aggregation'!$A:$A,$B11,'EPA Export Aggregation'!$D:$D,$A$1)*IF($A11="CH4",About!$D$58,IF($A11="N2O",About!$D$59,1))</f>
        <v>0.65712704028580005</v>
      </c>
      <c r="N11">
        <f>SUMIFS('EPA Export Aggregation'!Q:Q,'EPA Export Aggregation'!$A:$A,$B11,'EPA Export Aggregation'!$D:$D,$A$1)*IF($A11="CH4",About!$D$58,IF($A11="N2O",About!$D$59,1))</f>
        <v>0.65608652559150005</v>
      </c>
      <c r="O11">
        <f>SUMIFS('EPA Export Aggregation'!R:R,'EPA Export Aggregation'!$A:$A,$B11,'EPA Export Aggregation'!$D:$D,$A$1)*IF($A11="CH4",About!$D$58,IF($A11="N2O",About!$D$59,1))</f>
        <v>0.65841255218390005</v>
      </c>
      <c r="P11">
        <f>SUMIFS('EPA Export Aggregation'!S:S,'EPA Export Aggregation'!$A:$A,$B11,'EPA Export Aggregation'!$D:$D,$A$1)*IF($A11="CH4",About!$D$58,IF($A11="N2O",About!$D$59,1))</f>
        <v>0.6475179214515</v>
      </c>
      <c r="Q11">
        <f>SUMIFS('EPA Export Aggregation'!T:T,'EPA Export Aggregation'!$A:$A,$B11,'EPA Export Aggregation'!$D:$D,$A$1)*IF($A11="CH4",About!$D$58,IF($A11="N2O",About!$D$59,1))</f>
        <v>0.65985260105989996</v>
      </c>
      <c r="R11">
        <f>SUMIFS('EPA Export Aggregation'!U:U,'EPA Export Aggregation'!$A:$A,$B11,'EPA Export Aggregation'!$D:$D,$A$1)*IF($A11="CH4",About!$D$58,IF($A11="N2O",About!$D$59,1))</f>
        <v>0.68368672739659997</v>
      </c>
      <c r="S11">
        <f>SUMIFS('EPA Export Aggregation'!V:V,'EPA Export Aggregation'!$A:$A,$B11,'EPA Export Aggregation'!$D:$D,$A$1)*IF($A11="CH4",About!$D$58,IF($A11="N2O",About!$D$59,1))</f>
        <v>0.66984663827010005</v>
      </c>
      <c r="T11">
        <f>SUMIFS('EPA Export Aggregation'!W:W,'EPA Export Aggregation'!$A:$A,$B11,'EPA Export Aggregation'!$D:$D,$A$1)*IF($A11="CH4",About!$D$58,IF($A11="N2O",About!$D$59,1))</f>
        <v>0.64088645023989999</v>
      </c>
      <c r="U11">
        <f>SUMIFS('EPA Export Aggregation'!X:X,'EPA Export Aggregation'!$A:$A,$B11,'EPA Export Aggregation'!$D:$D,$A$1)*IF($A11="CH4",About!$D$58,IF($A11="N2O",About!$D$59,1))</f>
        <v>0.6365981966059</v>
      </c>
      <c r="V11">
        <f>SUMIFS('EPA Export Aggregation'!Y:Y,'EPA Export Aggregation'!$A:$A,$B11,'EPA Export Aggregation'!$D:$D,$A$1)*IF($A11="CH4",About!$D$58,IF($A11="N2O",About!$D$59,1))</f>
        <v>0.35817893575190002</v>
      </c>
      <c r="W11">
        <f>SUMIFS('EPA Export Aggregation'!Z:Z,'EPA Export Aggregation'!$A:$A,$B11,'EPA Export Aggregation'!$D:$D,$A$1)*IF($A11="CH4",About!$D$58,IF($A11="N2O",About!$D$59,1))</f>
        <v>0.34790931252059998</v>
      </c>
      <c r="X11">
        <f>SUMIFS('EPA Export Aggregation'!AA:AA,'EPA Export Aggregation'!$A:$A,$B11,'EPA Export Aggregation'!$D:$D,$A$1)*IF($A11="CH4",About!$D$58,IF($A11="N2O",About!$D$59,1))</f>
        <v>0.34748850261719999</v>
      </c>
      <c r="Y11">
        <f>SUMIFS('EPA Export Aggregation'!AB:AB,'EPA Export Aggregation'!$A:$A,$B11,'EPA Export Aggregation'!$D:$D,$A$1)*IF($A11="CH4",About!$D$58,IF($A11="N2O",About!$D$59,1))</f>
        <v>0.31236512375839998</v>
      </c>
      <c r="Z11">
        <f>SUMIFS('EPA Export Aggregation'!AC:AC,'EPA Export Aggregation'!$A:$A,$B11,'EPA Export Aggregation'!$D:$D,$A$1)*IF($A11="CH4",About!$D$58,IF($A11="N2O",About!$D$59,1))</f>
        <v>0.3687143488206</v>
      </c>
      <c r="AA11">
        <f>SUMIFS('EPA Export Aggregation'!AD:AD,'EPA Export Aggregation'!$A:$A,$B11,'EPA Export Aggregation'!$D:$D,$A$1)*IF($A11="CH4",About!$D$58,IF($A11="N2O",About!$D$59,1))</f>
        <v>0.45619499454259999</v>
      </c>
      <c r="AB11">
        <f>SUMIFS('EPA Export Aggregation'!AE:AE,'EPA Export Aggregation'!$A:$A,$B11,'EPA Export Aggregation'!$D:$D,$A$1)*IF($A11="CH4",About!$D$58,IF($A11="N2O",About!$D$59,1))</f>
        <v>0.52757559221219996</v>
      </c>
      <c r="AC11">
        <f>SUMIFS('EPA Export Aggregation'!AF:AF,'EPA Export Aggregation'!$A:$A,$B11,'EPA Export Aggregation'!$D:$D,$A$1)*IF($A11="CH4",About!$D$58,IF($A11="N2O",About!$D$59,1))</f>
        <v>0.53586414610190003</v>
      </c>
      <c r="AD11">
        <f>SUMIFS('EPA Export Aggregation'!AG:AG,'EPA Export Aggregation'!$A:$A,$B11,'EPA Export Aggregation'!$D:$D,$A$1)*IF($A11="CH4",About!$D$58,IF($A11="N2O",About!$D$59,1))</f>
        <v>0.44820987513880001</v>
      </c>
      <c r="AE11">
        <f>SUMIFS('EPA Export Aggregation'!AH:AH,'EPA Export Aggregation'!$A:$A,$B11,'EPA Export Aggregation'!$D:$D,$A$1)*IF($A11="CH4",About!$D$58,IF($A11="N2O",About!$D$59,1))</f>
        <v>0.54973635011300004</v>
      </c>
      <c r="AF11">
        <f>SUMIFS('EPA Export Aggregation'!AI:AI,'EPA Export Aggregation'!$A:$A,$B11,'EPA Export Aggregation'!$D:$D,$A$1)*IF($A11="CH4",About!$D$58,IF($A11="N2O",About!$D$59,1))</f>
        <v>0.5574696003413</v>
      </c>
      <c r="AG11">
        <f>SUMIFS('EPA Export Aggregation'!AJ:AJ,'EPA Export Aggregation'!$A:$A,$B11,'EPA Export Aggregation'!$D:$D,$A$1)*IF($A11="CH4",About!$D$58,IF($A11="N2O",About!$D$59,1))</f>
        <v>0.52435452750239997</v>
      </c>
      <c r="AH11">
        <f>SUMIFS('EPA Export Aggregation'!AK:AK,'EPA Export Aggregation'!$A:$A,$B11,'EPA Export Aggregation'!$D:$D,$A$1)*IF($A11="CH4",About!$D$58,IF($A11="N2O",About!$D$59,1))</f>
        <v>0.53193187163819999</v>
      </c>
    </row>
    <row r="12" spans="1:34" x14ac:dyDescent="0.2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0.26210919720190001</v>
      </c>
      <c r="X12">
        <f>SUMIFS('EPA Export Aggregation'!AA:AA,'EPA Export Aggregation'!$A:$A,$B12,'EPA Export Aggregation'!$D:$D,$A$1)*IF($A12="CH4",About!$D$58,IF($A12="N2O",About!$D$59,1))</f>
        <v>0.2559490140399</v>
      </c>
      <c r="Y12">
        <f>SUMIFS('EPA Export Aggregation'!AB:AB,'EPA Export Aggregation'!$A:$A,$B12,'EPA Export Aggregation'!$D:$D,$A$1)*IF($A12="CH4",About!$D$58,IF($A12="N2O",About!$D$59,1))</f>
        <v>0.23860585841920001</v>
      </c>
      <c r="Z12">
        <f>SUMIFS('EPA Export Aggregation'!AC:AC,'EPA Export Aggregation'!$A:$A,$B12,'EPA Export Aggregation'!$D:$D,$A$1)*IF($A12="CH4",About!$D$58,IF($A12="N2O",About!$D$59,1))</f>
        <v>0.21533805784230001</v>
      </c>
      <c r="AA12">
        <f>SUMIFS('EPA Export Aggregation'!AD:AD,'EPA Export Aggregation'!$A:$A,$B12,'EPA Export Aggregation'!$D:$D,$A$1)*IF($A12="CH4",About!$D$58,IF($A12="N2O",About!$D$59,1))</f>
        <v>0.2622468316971</v>
      </c>
      <c r="AB12">
        <f>SUMIFS('EPA Export Aggregation'!AE:AE,'EPA Export Aggregation'!$A:$A,$B12,'EPA Export Aggregation'!$D:$D,$A$1)*IF($A12="CH4",About!$D$58,IF($A12="N2O",About!$D$59,1))</f>
        <v>0.2083255857669</v>
      </c>
      <c r="AC12">
        <f>SUMIFS('EPA Export Aggregation'!AF:AF,'EPA Export Aggregation'!$A:$A,$B12,'EPA Export Aggregation'!$D:$D,$A$1)*IF($A12="CH4",About!$D$58,IF($A12="N2O",About!$D$59,1))</f>
        <v>0.21952961059449999</v>
      </c>
      <c r="AD12">
        <f>SUMIFS('EPA Export Aggregation'!AG:AG,'EPA Export Aggregation'!$A:$A,$B12,'EPA Export Aggregation'!$D:$D,$A$1)*IF($A12="CH4",About!$D$58,IF($A12="N2O",About!$D$59,1))</f>
        <v>0.2159495965306</v>
      </c>
      <c r="AE12">
        <f>SUMIFS('EPA Export Aggregation'!AH:AH,'EPA Export Aggregation'!$A:$A,$B12,'EPA Export Aggregation'!$D:$D,$A$1)*IF($A12="CH4",About!$D$58,IF($A12="N2O",About!$D$59,1))</f>
        <v>0.23328509412029999</v>
      </c>
      <c r="AF12">
        <f>SUMIFS('EPA Export Aggregation'!AI:AI,'EPA Export Aggregation'!$A:$A,$B12,'EPA Export Aggregation'!$D:$D,$A$1)*IF($A12="CH4",About!$D$58,IF($A12="N2O",About!$D$59,1))</f>
        <v>0.22971963621309999</v>
      </c>
      <c r="AG12">
        <f>SUMIFS('EPA Export Aggregation'!AJ:AJ,'EPA Export Aggregation'!$A:$A,$B12,'EPA Export Aggregation'!$D:$D,$A$1)*IF($A12="CH4",About!$D$58,IF($A12="N2O",About!$D$59,1))</f>
        <v>0.2013916255232</v>
      </c>
      <c r="AH12">
        <f>SUMIFS('EPA Export Aggregation'!AK:AK,'EPA Export Aggregation'!$A:$A,$B12,'EPA Export Aggregation'!$D:$D,$A$1)*IF($A12="CH4",About!$D$58,IF($A12="N2O",About!$D$59,1))</f>
        <v>0.18700974069269999</v>
      </c>
    </row>
    <row r="13" spans="1:34" x14ac:dyDescent="0.25">
      <c r="A13" s="413" t="s">
        <v>2215</v>
      </c>
      <c r="B13" s="414" t="s">
        <v>4235</v>
      </c>
      <c r="C13">
        <f>SUMIFS('EPA Export Aggregation'!F:F,'EPA Export Aggregation'!$A:$A,$B13,'EPA Export Aggregation'!$D:$D,$A$1)*IF($A13="CH4",About!$D$58,IF($A13="N2O",About!$D$59,1))</f>
        <v>9.0592397760900001E-2</v>
      </c>
      <c r="D13">
        <f>SUMIFS('EPA Export Aggregation'!G:G,'EPA Export Aggregation'!$A:$A,$B13,'EPA Export Aggregation'!$D:$D,$A$1)*IF($A13="CH4",About!$D$58,IF($A13="N2O",About!$D$59,1))</f>
        <v>8.2748449301599997E-2</v>
      </c>
      <c r="E13">
        <f>SUMIFS('EPA Export Aggregation'!H:H,'EPA Export Aggregation'!$A:$A,$B13,'EPA Export Aggregation'!$D:$D,$A$1)*IF($A13="CH4",About!$D$58,IF($A13="N2O",About!$D$59,1))</f>
        <v>8.3511650912399996E-2</v>
      </c>
      <c r="F13">
        <f>SUMIFS('EPA Export Aggregation'!I:I,'EPA Export Aggregation'!$A:$A,$B13,'EPA Export Aggregation'!$D:$D,$A$1)*IF($A13="CH4",About!$D$58,IF($A13="N2O",About!$D$59,1))</f>
        <v>7.9645712713699995E-2</v>
      </c>
      <c r="G13">
        <f>SUMIFS('EPA Export Aggregation'!J:J,'EPA Export Aggregation'!$A:$A,$B13,'EPA Export Aggregation'!$D:$D,$A$1)*IF($A13="CH4",About!$D$58,IF($A13="N2O",About!$D$59,1))</f>
        <v>8.6625010029799998E-2</v>
      </c>
      <c r="H13">
        <f>SUMIFS('EPA Export Aggregation'!K:K,'EPA Export Aggregation'!$A:$A,$B13,'EPA Export Aggregation'!$D:$D,$A$1)*IF($A13="CH4",About!$D$58,IF($A13="N2O",About!$D$59,1))</f>
        <v>0.1204984153039</v>
      </c>
      <c r="I13">
        <f>SUMIFS('EPA Export Aggregation'!L:L,'EPA Export Aggregation'!$A:$A,$B13,'EPA Export Aggregation'!$D:$D,$A$1)*IF($A13="CH4",About!$D$58,IF($A13="N2O",About!$D$59,1))</f>
        <v>0.13345042805769999</v>
      </c>
      <c r="J13">
        <f>SUMIFS('EPA Export Aggregation'!M:M,'EPA Export Aggregation'!$A:$A,$B13,'EPA Export Aggregation'!$D:$D,$A$1)*IF($A13="CH4",About!$D$58,IF($A13="N2O",About!$D$59,1))</f>
        <v>0.13165425578029999</v>
      </c>
      <c r="K13">
        <f>SUMIFS('EPA Export Aggregation'!N:N,'EPA Export Aggregation'!$A:$A,$B13,'EPA Export Aggregation'!$D:$D,$A$1)*IF($A13="CH4",About!$D$58,IF($A13="N2O",About!$D$59,1))</f>
        <v>0.13688674737029999</v>
      </c>
      <c r="L13">
        <f>SUMIFS('EPA Export Aggregation'!O:O,'EPA Export Aggregation'!$A:$A,$B13,'EPA Export Aggregation'!$D:$D,$A$1)*IF($A13="CH4",About!$D$58,IF($A13="N2O",About!$D$59,1))</f>
        <v>0.15318979051660001</v>
      </c>
      <c r="M13">
        <f>SUMIFS('EPA Export Aggregation'!P:P,'EPA Export Aggregation'!$A:$A,$B13,'EPA Export Aggregation'!$D:$D,$A$1)*IF($A13="CH4",About!$D$58,IF($A13="N2O",About!$D$59,1))</f>
        <v>0.103848398272</v>
      </c>
      <c r="N13">
        <f>SUMIFS('EPA Export Aggregation'!Q:Q,'EPA Export Aggregation'!$A:$A,$B13,'EPA Export Aggregation'!$D:$D,$A$1)*IF($A13="CH4",About!$D$58,IF($A13="N2O",About!$D$59,1))</f>
        <v>0.10903590907040001</v>
      </c>
      <c r="O13">
        <f>SUMIFS('EPA Export Aggregation'!R:R,'EPA Export Aggregation'!$A:$A,$B13,'EPA Export Aggregation'!$D:$D,$A$1)*IF($A13="CH4",About!$D$58,IF($A13="N2O",About!$D$59,1))</f>
        <v>0.11611941599220001</v>
      </c>
      <c r="P13">
        <f>SUMIFS('EPA Export Aggregation'!S:S,'EPA Export Aggregation'!$A:$A,$B13,'EPA Export Aggregation'!$D:$D,$A$1)*IF($A13="CH4",About!$D$58,IF($A13="N2O",About!$D$59,1))</f>
        <v>9.1133485334099998E-2</v>
      </c>
      <c r="Q13">
        <f>SUMIFS('EPA Export Aggregation'!T:T,'EPA Export Aggregation'!$A:$A,$B13,'EPA Export Aggregation'!$D:$D,$A$1)*IF($A13="CH4",About!$D$58,IF($A13="N2O",About!$D$59,1))</f>
        <v>0.12733685963999999</v>
      </c>
      <c r="R13">
        <f>SUMIFS('EPA Export Aggregation'!U:U,'EPA Export Aggregation'!$A:$A,$B13,'EPA Export Aggregation'!$D:$D,$A$1)*IF($A13="CH4",About!$D$58,IF($A13="N2O",About!$D$59,1))</f>
        <v>0.1453138595424</v>
      </c>
      <c r="S13">
        <f>SUMIFS('EPA Export Aggregation'!V:V,'EPA Export Aggregation'!$A:$A,$B13,'EPA Export Aggregation'!$D:$D,$A$1)*IF($A13="CH4",About!$D$58,IF($A13="N2O",About!$D$59,1))</f>
        <v>0.17056270641759999</v>
      </c>
      <c r="T13">
        <f>SUMIFS('EPA Export Aggregation'!W:W,'EPA Export Aggregation'!$A:$A,$B13,'EPA Export Aggregation'!$D:$D,$A$1)*IF($A13="CH4",About!$D$58,IF($A13="N2O",About!$D$59,1))</f>
        <v>0.15886904095410001</v>
      </c>
      <c r="U13">
        <f>SUMIFS('EPA Export Aggregation'!X:X,'EPA Export Aggregation'!$A:$A,$B13,'EPA Export Aggregation'!$D:$D,$A$1)*IF($A13="CH4",About!$D$58,IF($A13="N2O",About!$D$59,1))</f>
        <v>0.1365355770311</v>
      </c>
      <c r="V13">
        <f>SUMIFS('EPA Export Aggregation'!Y:Y,'EPA Export Aggregation'!$A:$A,$B13,'EPA Export Aggregation'!$D:$D,$A$1)*IF($A13="CH4",About!$D$58,IF($A13="N2O",About!$D$59,1))</f>
        <v>0.17652789811569999</v>
      </c>
      <c r="W13">
        <f>SUMIFS('EPA Export Aggregation'!Z:Z,'EPA Export Aggregation'!$A:$A,$B13,'EPA Export Aggregation'!$D:$D,$A$1)*IF($A13="CH4",About!$D$58,IF($A13="N2O",About!$D$59,1))</f>
        <v>0.21699412206419999</v>
      </c>
      <c r="X13">
        <f>SUMIFS('EPA Export Aggregation'!AA:AA,'EPA Export Aggregation'!$A:$A,$B13,'EPA Export Aggregation'!$D:$D,$A$1)*IF($A13="CH4",About!$D$58,IF($A13="N2O",About!$D$59,1))</f>
        <v>0.19935521685740001</v>
      </c>
      <c r="Y13">
        <f>SUMIFS('EPA Export Aggregation'!AB:AB,'EPA Export Aggregation'!$A:$A,$B13,'EPA Export Aggregation'!$D:$D,$A$1)*IF($A13="CH4",About!$D$58,IF($A13="N2O",About!$D$59,1))</f>
        <v>0.18433676596179999</v>
      </c>
      <c r="Z13">
        <f>SUMIFS('EPA Export Aggregation'!AC:AC,'EPA Export Aggregation'!$A:$A,$B13,'EPA Export Aggregation'!$D:$D,$A$1)*IF($A13="CH4",About!$D$58,IF($A13="N2O",About!$D$59,1))</f>
        <v>0.22590646950669999</v>
      </c>
      <c r="AA13">
        <f>SUMIFS('EPA Export Aggregation'!AD:AD,'EPA Export Aggregation'!$A:$A,$B13,'EPA Export Aggregation'!$D:$D,$A$1)*IF($A13="CH4",About!$D$58,IF($A13="N2O",About!$D$59,1))</f>
        <v>0.26282755884469999</v>
      </c>
      <c r="AB13">
        <f>SUMIFS('EPA Export Aggregation'!AE:AE,'EPA Export Aggregation'!$A:$A,$B13,'EPA Export Aggregation'!$D:$D,$A$1)*IF($A13="CH4",About!$D$58,IF($A13="N2O",About!$D$59,1))</f>
        <v>0.25563094514259999</v>
      </c>
      <c r="AC13">
        <f>SUMIFS('EPA Export Aggregation'!AF:AF,'EPA Export Aggregation'!$A:$A,$B13,'EPA Export Aggregation'!$D:$D,$A$1)*IF($A13="CH4",About!$D$58,IF($A13="N2O",About!$D$59,1))</f>
        <v>0.2297417283689</v>
      </c>
      <c r="AD13">
        <f>SUMIFS('EPA Export Aggregation'!AG:AG,'EPA Export Aggregation'!$A:$A,$B13,'EPA Export Aggregation'!$D:$D,$A$1)*IF($A13="CH4",About!$D$58,IF($A13="N2O",About!$D$59,1))</f>
        <v>0.21152952526970001</v>
      </c>
      <c r="AE13">
        <f>SUMIFS('EPA Export Aggregation'!AH:AH,'EPA Export Aggregation'!$A:$A,$B13,'EPA Export Aggregation'!$D:$D,$A$1)*IF($A13="CH4",About!$D$58,IF($A13="N2O",About!$D$59,1))</f>
        <v>0.1594015326257</v>
      </c>
      <c r="AF13">
        <f>SUMIFS('EPA Export Aggregation'!AI:AI,'EPA Export Aggregation'!$A:$A,$B13,'EPA Export Aggregation'!$D:$D,$A$1)*IF($A13="CH4",About!$D$58,IF($A13="N2O",About!$D$59,1))</f>
        <v>0.18502491919360001</v>
      </c>
      <c r="AG13">
        <f>SUMIFS('EPA Export Aggregation'!AJ:AJ,'EPA Export Aggregation'!$A:$A,$B13,'EPA Export Aggregation'!$D:$D,$A$1)*IF($A13="CH4",About!$D$58,IF($A13="N2O",About!$D$59,1))</f>
        <v>0.17988497054960001</v>
      </c>
      <c r="AH13">
        <f>SUMIFS('EPA Export Aggregation'!AK:AK,'EPA Export Aggregation'!$A:$A,$B13,'EPA Export Aggregation'!$D:$D,$A$1)*IF($A13="CH4",About!$D$58,IF($A13="N2O",About!$D$59,1))</f>
        <v>0.17243368309570001</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5.7317015693E-3</v>
      </c>
      <c r="X14">
        <f>SUMIFS('EPA Export Aggregation'!AA:AA,'EPA Export Aggregation'!$A:$A,$B14,'EPA Export Aggregation'!$D:$D,$A$1)*IF($A14="CH4",About!$D$58,IF($A14="N2O",About!$D$59,1))</f>
        <v>6.7524865663000002E-3</v>
      </c>
      <c r="Y14">
        <f>SUMIFS('EPA Export Aggregation'!AB:AB,'EPA Export Aggregation'!$A:$A,$B14,'EPA Export Aggregation'!$D:$D,$A$1)*IF($A14="CH4",About!$D$58,IF($A14="N2O",About!$D$59,1))</f>
        <v>7.1609514102000003E-3</v>
      </c>
      <c r="Z14">
        <f>SUMIFS('EPA Export Aggregation'!AC:AC,'EPA Export Aggregation'!$A:$A,$B14,'EPA Export Aggregation'!$D:$D,$A$1)*IF($A14="CH4",About!$D$58,IF($A14="N2O",About!$D$59,1))</f>
        <v>6.8772533401000001E-3</v>
      </c>
      <c r="AA14">
        <f>SUMIFS('EPA Export Aggregation'!AD:AD,'EPA Export Aggregation'!$A:$A,$B14,'EPA Export Aggregation'!$D:$D,$A$1)*IF($A14="CH4",About!$D$58,IF($A14="N2O",About!$D$59,1))</f>
        <v>5.4116020311999998E-3</v>
      </c>
      <c r="AB14">
        <f>SUMIFS('EPA Export Aggregation'!AE:AE,'EPA Export Aggregation'!$A:$A,$B14,'EPA Export Aggregation'!$D:$D,$A$1)*IF($A14="CH4",About!$D$58,IF($A14="N2O",About!$D$59,1))</f>
        <v>2.8872300971000001E-3</v>
      </c>
      <c r="AC14">
        <f>SUMIFS('EPA Export Aggregation'!AF:AF,'EPA Export Aggregation'!$A:$A,$B14,'EPA Export Aggregation'!$D:$D,$A$1)*IF($A14="CH4",About!$D$58,IF($A14="N2O",About!$D$59,1))</f>
        <v>4.6869998261999998E-3</v>
      </c>
      <c r="AD14">
        <f>SUMIFS('EPA Export Aggregation'!AG:AG,'EPA Export Aggregation'!$A:$A,$B14,'EPA Export Aggregation'!$D:$D,$A$1)*IF($A14="CH4",About!$D$58,IF($A14="N2O",About!$D$59,1))</f>
        <v>5.0073100121999998E-3</v>
      </c>
      <c r="AE14">
        <f>SUMIFS('EPA Export Aggregation'!AH:AH,'EPA Export Aggregation'!$A:$A,$B14,'EPA Export Aggregation'!$D:$D,$A$1)*IF($A14="CH4",About!$D$58,IF($A14="N2O",About!$D$59,1))</f>
        <v>4.8992142714000004E-3</v>
      </c>
      <c r="AF14">
        <f>SUMIFS('EPA Export Aggregation'!AI:AI,'EPA Export Aggregation'!$A:$A,$B14,'EPA Export Aggregation'!$D:$D,$A$1)*IF($A14="CH4",About!$D$58,IF($A14="N2O",About!$D$59,1))</f>
        <v>5.2690215361999998E-3</v>
      </c>
      <c r="AG14">
        <f>SUMIFS('EPA Export Aggregation'!AJ:AJ,'EPA Export Aggregation'!$A:$A,$B14,'EPA Export Aggregation'!$D:$D,$A$1)*IF($A14="CH4",About!$D$58,IF($A14="N2O",About!$D$59,1))</f>
        <v>5.4828685190000002E-3</v>
      </c>
      <c r="AH14">
        <f>SUMIFS('EPA Export Aggregation'!AK:AK,'EPA Export Aggregation'!$A:$A,$B14,'EPA Export Aggregation'!$D:$D,$A$1)*IF($A14="CH4",About!$D$58,IF($A14="N2O",About!$D$59,1))</f>
        <v>5.8873873837999996E-3</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1.3683513655800001E-2</v>
      </c>
      <c r="D16">
        <f>SUMIFS('EPA Export Aggregation'!G:G,'EPA Export Aggregation'!$A:$A,$B16,'EPA Export Aggregation'!$D:$D,$A$1)*IF($A16="CH4",About!$D$58,IF($A16="N2O",About!$D$59,1))</f>
        <v>1.36319529687E-2</v>
      </c>
      <c r="E16">
        <f>SUMIFS('EPA Export Aggregation'!H:H,'EPA Export Aggregation'!$A:$A,$B16,'EPA Export Aggregation'!$D:$D,$A$1)*IF($A16="CH4",About!$D$58,IF($A16="N2O",About!$D$59,1))</f>
        <v>1.3569989637100001E-2</v>
      </c>
      <c r="F16">
        <f>SUMIFS('EPA Export Aggregation'!I:I,'EPA Export Aggregation'!$A:$A,$B16,'EPA Export Aggregation'!$D:$D,$A$1)*IF($A16="CH4",About!$D$58,IF($A16="N2O",About!$D$59,1))</f>
        <v>1.36829086305E-2</v>
      </c>
      <c r="G16">
        <f>SUMIFS('EPA Export Aggregation'!J:J,'EPA Export Aggregation'!$A:$A,$B16,'EPA Export Aggregation'!$D:$D,$A$1)*IF($A16="CH4",About!$D$58,IF($A16="N2O",About!$D$59,1))</f>
        <v>1.37855338325E-2</v>
      </c>
      <c r="H16">
        <f>SUMIFS('EPA Export Aggregation'!K:K,'EPA Export Aggregation'!$A:$A,$B16,'EPA Export Aggregation'!$D:$D,$A$1)*IF($A16="CH4",About!$D$58,IF($A16="N2O",About!$D$59,1))</f>
        <v>1.38580750816E-2</v>
      </c>
      <c r="I16">
        <f>SUMIFS('EPA Export Aggregation'!L:L,'EPA Export Aggregation'!$A:$A,$B16,'EPA Export Aggregation'!$D:$D,$A$1)*IF($A16="CH4",About!$D$58,IF($A16="N2O",About!$D$59,1))</f>
        <v>1.39762097972E-2</v>
      </c>
      <c r="J16">
        <f>SUMIFS('EPA Export Aggregation'!M:M,'EPA Export Aggregation'!$A:$A,$B16,'EPA Export Aggregation'!$D:$D,$A$1)*IF($A16="CH4",About!$D$58,IF($A16="N2O",About!$D$59,1))</f>
        <v>1.3949469498199999E-2</v>
      </c>
      <c r="K16">
        <f>SUMIFS('EPA Export Aggregation'!N:N,'EPA Export Aggregation'!$A:$A,$B16,'EPA Export Aggregation'!$D:$D,$A$1)*IF($A16="CH4",About!$D$58,IF($A16="N2O",About!$D$59,1))</f>
        <v>1.3894296919E-2</v>
      </c>
      <c r="L16">
        <f>SUMIFS('EPA Export Aggregation'!O:O,'EPA Export Aggregation'!$A:$A,$B16,'EPA Export Aggregation'!$D:$D,$A$1)*IF($A16="CH4",About!$D$58,IF($A16="N2O",About!$D$59,1))</f>
        <v>1.3850493347499999E-2</v>
      </c>
      <c r="M16">
        <f>SUMIFS('EPA Export Aggregation'!P:P,'EPA Export Aggregation'!$A:$A,$B16,'EPA Export Aggregation'!$D:$D,$A$1)*IF($A16="CH4",About!$D$58,IF($A16="N2O",About!$D$59,1))</f>
        <v>1.38239456053E-2</v>
      </c>
      <c r="N16">
        <f>SUMIFS('EPA Export Aggregation'!Q:Q,'EPA Export Aggregation'!$A:$A,$B16,'EPA Export Aggregation'!$D:$D,$A$1)*IF($A16="CH4",About!$D$58,IF($A16="N2O",About!$D$59,1))</f>
        <v>8.3164905224999992E-3</v>
      </c>
      <c r="O16">
        <f>SUMIFS('EPA Export Aggregation'!R:R,'EPA Export Aggregation'!$A:$A,$B16,'EPA Export Aggregation'!$D:$D,$A$1)*IF($A16="CH4",About!$D$58,IF($A16="N2O",About!$D$59,1))</f>
        <v>9.7098555158999997E-3</v>
      </c>
      <c r="P16">
        <f>SUMIFS('EPA Export Aggregation'!S:S,'EPA Export Aggregation'!$A:$A,$B16,'EPA Export Aggregation'!$D:$D,$A$1)*IF($A16="CH4",About!$D$58,IF($A16="N2O",About!$D$59,1))</f>
        <v>1.26343090772E-2</v>
      </c>
      <c r="Q16">
        <f>SUMIFS('EPA Export Aggregation'!T:T,'EPA Export Aggregation'!$A:$A,$B16,'EPA Export Aggregation'!$D:$D,$A$1)*IF($A16="CH4",About!$D$58,IF($A16="N2O",About!$D$59,1))</f>
        <v>1.16584240814E-2</v>
      </c>
      <c r="R16">
        <f>SUMIFS('EPA Export Aggregation'!U:U,'EPA Export Aggregation'!$A:$A,$B16,'EPA Export Aggregation'!$D:$D,$A$1)*IF($A16="CH4",About!$D$58,IF($A16="N2O",About!$D$59,1))</f>
        <v>1.27564311316E-2</v>
      </c>
      <c r="S16">
        <f>SUMIFS('EPA Export Aggregation'!V:V,'EPA Export Aggregation'!$A:$A,$B16,'EPA Export Aggregation'!$D:$D,$A$1)*IF($A16="CH4",About!$D$58,IF($A16="N2O",About!$D$59,1))</f>
        <v>1.6395909740399998E-2</v>
      </c>
      <c r="T16">
        <f>SUMIFS('EPA Export Aggregation'!W:W,'EPA Export Aggregation'!$A:$A,$B16,'EPA Export Aggregation'!$D:$D,$A$1)*IF($A16="CH4",About!$D$58,IF($A16="N2O",About!$D$59,1))</f>
        <v>1.7925054126600001E-2</v>
      </c>
      <c r="U16">
        <f>SUMIFS('EPA Export Aggregation'!X:X,'EPA Export Aggregation'!$A:$A,$B16,'EPA Export Aggregation'!$D:$D,$A$1)*IF($A16="CH4",About!$D$58,IF($A16="N2O",About!$D$59,1))</f>
        <v>1.7099267500200001E-2</v>
      </c>
      <c r="V16">
        <f>SUMIFS('EPA Export Aggregation'!Y:Y,'EPA Export Aggregation'!$A:$A,$B16,'EPA Export Aggregation'!$D:$D,$A$1)*IF($A16="CH4",About!$D$58,IF($A16="N2O",About!$D$59,1))</f>
        <v>1.67231767012E-2</v>
      </c>
      <c r="W16">
        <f>SUMIFS('EPA Export Aggregation'!Z:Z,'EPA Export Aggregation'!$A:$A,$B16,'EPA Export Aggregation'!$D:$D,$A$1)*IF($A16="CH4",About!$D$58,IF($A16="N2O",About!$D$59,1))</f>
        <v>4.12538959402E-2</v>
      </c>
      <c r="X16">
        <f>SUMIFS('EPA Export Aggregation'!AA:AA,'EPA Export Aggregation'!$A:$A,$B16,'EPA Export Aggregation'!$D:$D,$A$1)*IF($A16="CH4",About!$D$58,IF($A16="N2O",About!$D$59,1))</f>
        <v>3.8043120751599997E-2</v>
      </c>
      <c r="Y16">
        <f>SUMIFS('EPA Export Aggregation'!AB:AB,'EPA Export Aggregation'!$A:$A,$B16,'EPA Export Aggregation'!$D:$D,$A$1)*IF($A16="CH4",About!$D$58,IF($A16="N2O",About!$D$59,1))</f>
        <v>3.7332881936799997E-2</v>
      </c>
      <c r="Z16">
        <f>SUMIFS('EPA Export Aggregation'!AC:AC,'EPA Export Aggregation'!$A:$A,$B16,'EPA Export Aggregation'!$D:$D,$A$1)*IF($A16="CH4",About!$D$58,IF($A16="N2O",About!$D$59,1))</f>
        <v>3.8736360523600001E-2</v>
      </c>
      <c r="AA16">
        <f>SUMIFS('EPA Export Aggregation'!AD:AD,'EPA Export Aggregation'!$A:$A,$B16,'EPA Export Aggregation'!$D:$D,$A$1)*IF($A16="CH4",About!$D$58,IF($A16="N2O",About!$D$59,1))</f>
        <v>4.1185030762299998E-2</v>
      </c>
      <c r="AB16">
        <f>SUMIFS('EPA Export Aggregation'!AE:AE,'EPA Export Aggregation'!$A:$A,$B16,'EPA Export Aggregation'!$D:$D,$A$1)*IF($A16="CH4",About!$D$58,IF($A16="N2O",About!$D$59,1))</f>
        <v>4.5348930284399999E-2</v>
      </c>
      <c r="AC16">
        <f>SUMIFS('EPA Export Aggregation'!AF:AF,'EPA Export Aggregation'!$A:$A,$B16,'EPA Export Aggregation'!$D:$D,$A$1)*IF($A16="CH4",About!$D$58,IF($A16="N2O",About!$D$59,1))</f>
        <v>4.2471252785899999E-2</v>
      </c>
      <c r="AD16">
        <f>SUMIFS('EPA Export Aggregation'!AG:AG,'EPA Export Aggregation'!$A:$A,$B16,'EPA Export Aggregation'!$D:$D,$A$1)*IF($A16="CH4",About!$D$58,IF($A16="N2O",About!$D$59,1))</f>
        <v>4.1838842309799999E-2</v>
      </c>
      <c r="AE16">
        <f>SUMIFS('EPA Export Aggregation'!AH:AH,'EPA Export Aggregation'!$A:$A,$B16,'EPA Export Aggregation'!$D:$D,$A$1)*IF($A16="CH4",About!$D$58,IF($A16="N2O",About!$D$59,1))</f>
        <v>3.76510952674E-2</v>
      </c>
      <c r="AF16">
        <f>SUMIFS('EPA Export Aggregation'!AI:AI,'EPA Export Aggregation'!$A:$A,$B16,'EPA Export Aggregation'!$D:$D,$A$1)*IF($A16="CH4",About!$D$58,IF($A16="N2O",About!$D$59,1))</f>
        <v>4.4327354328600001E-2</v>
      </c>
      <c r="AG16">
        <f>SUMIFS('EPA Export Aggregation'!AJ:AJ,'EPA Export Aggregation'!$A:$A,$B16,'EPA Export Aggregation'!$D:$D,$A$1)*IF($A16="CH4",About!$D$58,IF($A16="N2O",About!$D$59,1))</f>
        <v>4.4668048468299998E-2</v>
      </c>
      <c r="AH16">
        <f>SUMIFS('EPA Export Aggregation'!AK:AK,'EPA Export Aggregation'!$A:$A,$B16,'EPA Export Aggregation'!$D:$D,$A$1)*IF($A16="CH4",About!$D$58,IF($A16="N2O",About!$D$59,1))</f>
        <v>4.5001028119600002E-2</v>
      </c>
    </row>
    <row r="17" spans="1:34" x14ac:dyDescent="0.25">
      <c r="A17" s="413" t="s">
        <v>2215</v>
      </c>
      <c r="B17" s="414" t="s">
        <v>4233</v>
      </c>
      <c r="C17">
        <f>SUMIFS('EPA Export Aggregation'!F:F,'EPA Export Aggregation'!$A:$A,$B17,'EPA Export Aggregation'!$D:$D,$A$1)*IF($A17="CH4",About!$D$58,IF($A17="N2O",About!$D$59,1))</f>
        <v>2.8407182074699999E-2</v>
      </c>
      <c r="D17">
        <f>SUMIFS('EPA Export Aggregation'!G:G,'EPA Export Aggregation'!$A:$A,$B17,'EPA Export Aggregation'!$D:$D,$A$1)*IF($A17="CH4",About!$D$58,IF($A17="N2O",About!$D$59,1))</f>
        <v>5.6742285105300001E-2</v>
      </c>
      <c r="E17">
        <f>SUMIFS('EPA Export Aggregation'!H:H,'EPA Export Aggregation'!$A:$A,$B17,'EPA Export Aggregation'!$D:$D,$A$1)*IF($A17="CH4",About!$D$58,IF($A17="N2O",About!$D$59,1))</f>
        <v>4.4373762921600002E-2</v>
      </c>
      <c r="F17">
        <f>SUMIFS('EPA Export Aggregation'!I:I,'EPA Export Aggregation'!$A:$A,$B17,'EPA Export Aggregation'!$D:$D,$A$1)*IF($A17="CH4",About!$D$58,IF($A17="N2O",About!$D$59,1))</f>
        <v>4.4262351104000001E-2</v>
      </c>
      <c r="G17">
        <f>SUMIFS('EPA Export Aggregation'!J:J,'EPA Export Aggregation'!$A:$A,$B17,'EPA Export Aggregation'!$D:$D,$A$1)*IF($A17="CH4",About!$D$58,IF($A17="N2O",About!$D$59,1))</f>
        <v>4.7805218171099999E-2</v>
      </c>
      <c r="H17">
        <f>SUMIFS('EPA Export Aggregation'!K:K,'EPA Export Aggregation'!$A:$A,$B17,'EPA Export Aggregation'!$D:$D,$A$1)*IF($A17="CH4",About!$D$58,IF($A17="N2O",About!$D$59,1))</f>
        <v>9.9110150715000008E-3</v>
      </c>
      <c r="I17">
        <f>SUMIFS('EPA Export Aggregation'!L:L,'EPA Export Aggregation'!$A:$A,$B17,'EPA Export Aggregation'!$D:$D,$A$1)*IF($A17="CH4",About!$D$58,IF($A17="N2O",About!$D$59,1))</f>
        <v>1.0468844529399999E-2</v>
      </c>
      <c r="J17">
        <f>SUMIFS('EPA Export Aggregation'!M:M,'EPA Export Aggregation'!$A:$A,$B17,'EPA Export Aggregation'!$D:$D,$A$1)*IF($A17="CH4",About!$D$58,IF($A17="N2O",About!$D$59,1))</f>
        <v>2.1727940895199999E-2</v>
      </c>
      <c r="K17">
        <f>SUMIFS('EPA Export Aggregation'!N:N,'EPA Export Aggregation'!$A:$A,$B17,'EPA Export Aggregation'!$D:$D,$A$1)*IF($A17="CH4",About!$D$58,IF($A17="N2O",About!$D$59,1))</f>
        <v>7.5619625863999999E-3</v>
      </c>
      <c r="L17">
        <f>SUMIFS('EPA Export Aggregation'!O:O,'EPA Export Aggregation'!$A:$A,$B17,'EPA Export Aggregation'!$D:$D,$A$1)*IF($A17="CH4",About!$D$58,IF($A17="N2O",About!$D$59,1))</f>
        <v>1.87378258958E-2</v>
      </c>
      <c r="M17">
        <f>SUMIFS('EPA Export Aggregation'!P:P,'EPA Export Aggregation'!$A:$A,$B17,'EPA Export Aggregation'!$D:$D,$A$1)*IF($A17="CH4",About!$D$58,IF($A17="N2O",About!$D$59,1))</f>
        <v>9.6654928582000001E-3</v>
      </c>
      <c r="N17">
        <f>SUMIFS('EPA Export Aggregation'!Q:Q,'EPA Export Aggregation'!$A:$A,$B17,'EPA Export Aggregation'!$D:$D,$A$1)*IF($A17="CH4",About!$D$58,IF($A17="N2O",About!$D$59,1))</f>
        <v>1.6415464421899999E-2</v>
      </c>
      <c r="O17">
        <f>SUMIFS('EPA Export Aggregation'!R:R,'EPA Export Aggregation'!$A:$A,$B17,'EPA Export Aggregation'!$D:$D,$A$1)*IF($A17="CH4",About!$D$58,IF($A17="N2O",About!$D$59,1))</f>
        <v>2.4715938171299998E-2</v>
      </c>
      <c r="P17">
        <f>SUMIFS('EPA Export Aggregation'!S:S,'EPA Export Aggregation'!$A:$A,$B17,'EPA Export Aggregation'!$D:$D,$A$1)*IF($A17="CH4",About!$D$58,IF($A17="N2O",About!$D$59,1))</f>
        <v>2.1605792343500001E-2</v>
      </c>
      <c r="Q17">
        <f>SUMIFS('EPA Export Aggregation'!T:T,'EPA Export Aggregation'!$A:$A,$B17,'EPA Export Aggregation'!$D:$D,$A$1)*IF($A17="CH4",About!$D$58,IF($A17="N2O",About!$D$59,1))</f>
        <v>1.8572214758399999E-2</v>
      </c>
      <c r="R17">
        <f>SUMIFS('EPA Export Aggregation'!U:U,'EPA Export Aggregation'!$A:$A,$B17,'EPA Export Aggregation'!$D:$D,$A$1)*IF($A17="CH4",About!$D$58,IF($A17="N2O",About!$D$59,1))</f>
        <v>1.8770367822099999E-2</v>
      </c>
      <c r="S17">
        <f>SUMIFS('EPA Export Aggregation'!V:V,'EPA Export Aggregation'!$A:$A,$B17,'EPA Export Aggregation'!$D:$D,$A$1)*IF($A17="CH4",About!$D$58,IF($A17="N2O",About!$D$59,1))</f>
        <v>4.6801743353999999E-3</v>
      </c>
      <c r="T17">
        <f>SUMIFS('EPA Export Aggregation'!W:W,'EPA Export Aggregation'!$A:$A,$B17,'EPA Export Aggregation'!$D:$D,$A$1)*IF($A17="CH4",About!$D$58,IF($A17="N2O",About!$D$59,1))</f>
        <v>5.3445941431999999E-3</v>
      </c>
      <c r="U17">
        <f>SUMIFS('EPA Export Aggregation'!X:X,'EPA Export Aggregation'!$A:$A,$B17,'EPA Export Aggregation'!$D:$D,$A$1)*IF($A17="CH4",About!$D$58,IF($A17="N2O",About!$D$59,1))</f>
        <v>5.7300305959E-3</v>
      </c>
      <c r="V17">
        <f>SUMIFS('EPA Export Aggregation'!Y:Y,'EPA Export Aggregation'!$A:$A,$B17,'EPA Export Aggregation'!$D:$D,$A$1)*IF($A17="CH4",About!$D$58,IF($A17="N2O",About!$D$59,1))</f>
        <v>5.4138095298000002E-3</v>
      </c>
      <c r="W17">
        <f>SUMIFS('EPA Export Aggregation'!Z:Z,'EPA Export Aggregation'!$A:$A,$B17,'EPA Export Aggregation'!$D:$D,$A$1)*IF($A17="CH4",About!$D$58,IF($A17="N2O",About!$D$59,1))</f>
        <v>5.0420750317000003E-3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1.0468519533009999</v>
      </c>
      <c r="D20">
        <f>SUMIFS('EPA Export Aggregation'!G:G,'EPA Export Aggregation'!$A:$A,$B20,'EPA Export Aggregation'!$D:$D,$A$1)*IF($A20="CH4",About!$D$58,IF($A20="N2O",About!$D$59,1))</f>
        <v>0.95191823919179996</v>
      </c>
      <c r="E20">
        <f>SUMIFS('EPA Export Aggregation'!H:H,'EPA Export Aggregation'!$A:$A,$B20,'EPA Export Aggregation'!$D:$D,$A$1)*IF($A20="CH4",About!$D$58,IF($A20="N2O",About!$D$59,1))</f>
        <v>0.97141152669130004</v>
      </c>
      <c r="F20">
        <f>SUMIFS('EPA Export Aggregation'!I:I,'EPA Export Aggregation'!$A:$A,$B20,'EPA Export Aggregation'!$D:$D,$A$1)*IF($A20="CH4",About!$D$58,IF($A20="N2O",About!$D$59,1))</f>
        <v>0.93664097366999999</v>
      </c>
      <c r="G20">
        <f>SUMIFS('EPA Export Aggregation'!J:J,'EPA Export Aggregation'!$A:$A,$B20,'EPA Export Aggregation'!$D:$D,$A$1)*IF($A20="CH4",About!$D$58,IF($A20="N2O",About!$D$59,1))</f>
        <v>0.94367301726880004</v>
      </c>
      <c r="H20">
        <f>SUMIFS('EPA Export Aggregation'!K:K,'EPA Export Aggregation'!$A:$A,$B20,'EPA Export Aggregation'!$D:$D,$A$1)*IF($A20="CH4",About!$D$58,IF($A20="N2O",About!$D$59,1))</f>
        <v>0.98396616890050004</v>
      </c>
      <c r="I20">
        <f>SUMIFS('EPA Export Aggregation'!L:L,'EPA Export Aggregation'!$A:$A,$B20,'EPA Export Aggregation'!$D:$D,$A$1)*IF($A20="CH4",About!$D$58,IF($A20="N2O",About!$D$59,1))</f>
        <v>0.97157608338680002</v>
      </c>
      <c r="J20">
        <f>SUMIFS('EPA Export Aggregation'!M:M,'EPA Export Aggregation'!$A:$A,$B20,'EPA Export Aggregation'!$D:$D,$A$1)*IF($A20="CH4",About!$D$58,IF($A20="N2O",About!$D$59,1))</f>
        <v>0.99071358981559998</v>
      </c>
      <c r="K20">
        <f>SUMIFS('EPA Export Aggregation'!N:N,'EPA Export Aggregation'!$A:$A,$B20,'EPA Export Aggregation'!$D:$D,$A$1)*IF($A20="CH4",About!$D$58,IF($A20="N2O",About!$D$59,1))</f>
        <v>1.0667973430563</v>
      </c>
      <c r="L20">
        <f>SUMIFS('EPA Export Aggregation'!O:O,'EPA Export Aggregation'!$A:$A,$B20,'EPA Export Aggregation'!$D:$D,$A$1)*IF($A20="CH4",About!$D$58,IF($A20="N2O",About!$D$59,1))</f>
        <v>1.1159547545263</v>
      </c>
      <c r="M20">
        <f>SUMIFS('EPA Export Aggregation'!P:P,'EPA Export Aggregation'!$A:$A,$B20,'EPA Export Aggregation'!$D:$D,$A$1)*IF($A20="CH4",About!$D$58,IF($A20="N2O",About!$D$59,1))</f>
        <v>1.2531677901695</v>
      </c>
      <c r="N20">
        <f>SUMIFS('EPA Export Aggregation'!Q:Q,'EPA Export Aggregation'!$A:$A,$B20,'EPA Export Aggregation'!$D:$D,$A$1)*IF($A20="CH4",About!$D$58,IF($A20="N2O",About!$D$59,1))</f>
        <v>1.2230433797778999</v>
      </c>
      <c r="O20">
        <f>SUMIFS('EPA Export Aggregation'!R:R,'EPA Export Aggregation'!$A:$A,$B20,'EPA Export Aggregation'!$D:$D,$A$1)*IF($A20="CH4",About!$D$58,IF($A20="N2O",About!$D$59,1))</f>
        <v>1.5131109532938001</v>
      </c>
      <c r="P20">
        <f>SUMIFS('EPA Export Aggregation'!S:S,'EPA Export Aggregation'!$A:$A,$B20,'EPA Export Aggregation'!$D:$D,$A$1)*IF($A20="CH4",About!$D$58,IF($A20="N2O",About!$D$59,1))</f>
        <v>1.5742634639648001</v>
      </c>
      <c r="Q20">
        <f>SUMIFS('EPA Export Aggregation'!T:T,'EPA Export Aggregation'!$A:$A,$B20,'EPA Export Aggregation'!$D:$D,$A$1)*IF($A20="CH4",About!$D$58,IF($A20="N2O",About!$D$59,1))</f>
        <v>1.5575057803926</v>
      </c>
      <c r="R20">
        <f>SUMIFS('EPA Export Aggregation'!U:U,'EPA Export Aggregation'!$A:$A,$B20,'EPA Export Aggregation'!$D:$D,$A$1)*IF($A20="CH4",About!$D$58,IF($A20="N2O",About!$D$59,1))</f>
        <v>1.7056842258013001</v>
      </c>
      <c r="S20">
        <f>SUMIFS('EPA Export Aggregation'!V:V,'EPA Export Aggregation'!$A:$A,$B20,'EPA Export Aggregation'!$D:$D,$A$1)*IF($A20="CH4",About!$D$58,IF($A20="N2O",About!$D$59,1))</f>
        <v>1.9106414098425</v>
      </c>
      <c r="T20">
        <f>SUMIFS('EPA Export Aggregation'!W:W,'EPA Export Aggregation'!$A:$A,$B20,'EPA Export Aggregation'!$D:$D,$A$1)*IF($A20="CH4",About!$D$58,IF($A20="N2O",About!$D$59,1))</f>
        <v>2.0137517525326998</v>
      </c>
      <c r="U20">
        <f>SUMIFS('EPA Export Aggregation'!X:X,'EPA Export Aggregation'!$A:$A,$B20,'EPA Export Aggregation'!$D:$D,$A$1)*IF($A20="CH4",About!$D$58,IF($A20="N2O",About!$D$59,1))</f>
        <v>1.9083912596577</v>
      </c>
      <c r="V20">
        <f>SUMIFS('EPA Export Aggregation'!Y:Y,'EPA Export Aggregation'!$A:$A,$B20,'EPA Export Aggregation'!$D:$D,$A$1)*IF($A20="CH4",About!$D$58,IF($A20="N2O",About!$D$59,1))</f>
        <v>1.3110292301927999</v>
      </c>
      <c r="W20">
        <f>SUMIFS('EPA Export Aggregation'!Z:Z,'EPA Export Aggregation'!$A:$A,$B20,'EPA Export Aggregation'!$D:$D,$A$1)*IF($A20="CH4",About!$D$58,IF($A20="N2O",About!$D$59,1))</f>
        <v>0.54437147916109996</v>
      </c>
      <c r="X20">
        <f>SUMIFS('EPA Export Aggregation'!AA:AA,'EPA Export Aggregation'!$A:$A,$B20,'EPA Export Aggregation'!$D:$D,$A$1)*IF($A20="CH4",About!$D$58,IF($A20="N2O",About!$D$59,1))</f>
        <v>0.53865202128059997</v>
      </c>
      <c r="Y20">
        <f>SUMIFS('EPA Export Aggregation'!AB:AB,'EPA Export Aggregation'!$A:$A,$B20,'EPA Export Aggregation'!$D:$D,$A$1)*IF($A20="CH4",About!$D$58,IF($A20="N2O",About!$D$59,1))</f>
        <v>0.64075591132410004</v>
      </c>
      <c r="Z20">
        <f>SUMIFS('EPA Export Aggregation'!AC:AC,'EPA Export Aggregation'!$A:$A,$B20,'EPA Export Aggregation'!$D:$D,$A$1)*IF($A20="CH4",About!$D$58,IF($A20="N2O",About!$D$59,1))</f>
        <v>5.2943266443799999E-2</v>
      </c>
      <c r="AA20">
        <f>SUMIFS('EPA Export Aggregation'!AD:AD,'EPA Export Aggregation'!$A:$A,$B20,'EPA Export Aggregation'!$D:$D,$A$1)*IF($A20="CH4",About!$D$58,IF($A20="N2O",About!$D$59,1))</f>
        <v>6.6995085936700005E-2</v>
      </c>
      <c r="AB20">
        <f>SUMIFS('EPA Export Aggregation'!AE:AE,'EPA Export Aggregation'!$A:$A,$B20,'EPA Export Aggregation'!$D:$D,$A$1)*IF($A20="CH4",About!$D$58,IF($A20="N2O",About!$D$59,1))</f>
        <v>5.15538512561E-2</v>
      </c>
      <c r="AC20">
        <f>SUMIFS('EPA Export Aggregation'!AF:AF,'EPA Export Aggregation'!$A:$A,$B20,'EPA Export Aggregation'!$D:$D,$A$1)*IF($A20="CH4",About!$D$58,IF($A20="N2O",About!$D$59,1))</f>
        <v>4.1178776483699997E-2</v>
      </c>
      <c r="AD20">
        <f>SUMIFS('EPA Export Aggregation'!AG:AG,'EPA Export Aggregation'!$A:$A,$B20,'EPA Export Aggregation'!$D:$D,$A$1)*IF($A20="CH4",About!$D$58,IF($A20="N2O",About!$D$59,1))</f>
        <v>0.25817053971440002</v>
      </c>
      <c r="AE20">
        <f>SUMIFS('EPA Export Aggregation'!AH:AH,'EPA Export Aggregation'!$A:$A,$B20,'EPA Export Aggregation'!$D:$D,$A$1)*IF($A20="CH4",About!$D$58,IF($A20="N2O",About!$D$59,1))</f>
        <v>0.2441261493278</v>
      </c>
      <c r="AF20">
        <f>SUMIFS('EPA Export Aggregation'!AI:AI,'EPA Export Aggregation'!$A:$A,$B20,'EPA Export Aggregation'!$D:$D,$A$1)*IF($A20="CH4",About!$D$58,IF($A20="N2O",About!$D$59,1))</f>
        <v>0.23276672093799999</v>
      </c>
      <c r="AG20">
        <f>SUMIFS('EPA Export Aggregation'!AJ:AJ,'EPA Export Aggregation'!$A:$A,$B20,'EPA Export Aggregation'!$D:$D,$A$1)*IF($A20="CH4",About!$D$58,IF($A20="N2O",About!$D$59,1))</f>
        <v>0.25808844422549998</v>
      </c>
      <c r="AH20">
        <f>SUMIFS('EPA Export Aggregation'!AK:AK,'EPA Export Aggregation'!$A:$A,$B20,'EPA Export Aggregation'!$D:$D,$A$1)*IF($A20="CH4",About!$D$58,IF($A20="N2O",About!$D$59,1))</f>
        <v>0.3791095547976</v>
      </c>
    </row>
    <row r="21" spans="1:34" x14ac:dyDescent="0.25">
      <c r="A21" s="413" t="s">
        <v>2215</v>
      </c>
      <c r="B21" s="414" t="s">
        <v>4245</v>
      </c>
      <c r="C21" s="415">
        <f>SUMIFS('EPA Export Aggregation'!F:F,'EPA Export Aggregation'!$A:$A,$B21,'EPA Export Aggregation'!$D:$D,$A$1)*IF($A21="CH4",About!$D$58,IF($A21="N2O",About!$D$59,1))</f>
        <v>0.23989587222219999</v>
      </c>
      <c r="D21" s="415">
        <f>SUMIFS('EPA Export Aggregation'!G:G,'EPA Export Aggregation'!$A:$A,$B21,'EPA Export Aggregation'!$D:$D,$A$1)*IF($A21="CH4",About!$D$58,IF($A21="N2O",About!$D$59,1))</f>
        <v>0.2028534972222</v>
      </c>
      <c r="E21" s="415">
        <f>SUMIFS('EPA Export Aggregation'!H:H,'EPA Export Aggregation'!$A:$A,$B21,'EPA Export Aggregation'!$D:$D,$A$1)*IF($A21="CH4",About!$D$58,IF($A21="N2O",About!$D$59,1))</f>
        <v>0.20751087222219999</v>
      </c>
      <c r="F21" s="415">
        <f>SUMIFS('EPA Export Aggregation'!I:I,'EPA Export Aggregation'!$A:$A,$B21,'EPA Export Aggregation'!$D:$D,$A$1)*IF($A21="CH4",About!$D$58,IF($A21="N2O",About!$D$59,1))</f>
        <v>0.19869341388889999</v>
      </c>
      <c r="G21" s="415">
        <f>SUMIFS('EPA Export Aggregation'!J:J,'EPA Export Aggregation'!$A:$A,$B21,'EPA Export Aggregation'!$D:$D,$A$1)*IF($A21="CH4",About!$D$58,IF($A21="N2O",About!$D$59,1))</f>
        <v>0.1869033904762</v>
      </c>
      <c r="H21" s="415">
        <f>SUMIFS('EPA Export Aggregation'!K:K,'EPA Export Aggregation'!$A:$A,$B21,'EPA Export Aggregation'!$D:$D,$A$1)*IF($A21="CH4",About!$D$58,IF($A21="N2O",About!$D$59,1))</f>
        <v>0.18908196190480001</v>
      </c>
      <c r="I21" s="415">
        <f>SUMIFS('EPA Export Aggregation'!L:L,'EPA Export Aggregation'!$A:$A,$B21,'EPA Export Aggregation'!$D:$D,$A$1)*IF($A21="CH4",About!$D$58,IF($A21="N2O",About!$D$59,1))</f>
        <v>0.20297481904760001</v>
      </c>
      <c r="J21" s="415">
        <f>SUMIFS('EPA Export Aggregation'!M:M,'EPA Export Aggregation'!$A:$A,$B21,'EPA Export Aggregation'!$D:$D,$A$1)*IF($A21="CH4",About!$D$58,IF($A21="N2O",About!$D$59,1))</f>
        <v>0.21618910476190001</v>
      </c>
      <c r="K21">
        <f>SUMIFS('EPA Export Aggregation'!N:N,'EPA Export Aggregation'!$A:$A,$B21,'EPA Export Aggregation'!$D:$D,$A$1)*IF($A21="CH4",About!$D$58,IF($A21="N2O",About!$D$59,1))</f>
        <v>0.19575497142859999</v>
      </c>
      <c r="L21">
        <f>SUMIFS('EPA Export Aggregation'!O:O,'EPA Export Aggregation'!$A:$A,$B21,'EPA Export Aggregation'!$D:$D,$A$1)*IF($A21="CH4",About!$D$58,IF($A21="N2O",About!$D$59,1))</f>
        <v>0.17215231428569999</v>
      </c>
      <c r="M21">
        <f>SUMIFS('EPA Export Aggregation'!P:P,'EPA Export Aggregation'!$A:$A,$B21,'EPA Export Aggregation'!$D:$D,$A$1)*IF($A21="CH4",About!$D$58,IF($A21="N2O",About!$D$59,1))</f>
        <v>0.1303666</v>
      </c>
      <c r="N21">
        <f>SUMIFS('EPA Export Aggregation'!Q:Q,'EPA Export Aggregation'!$A:$A,$B21,'EPA Export Aggregation'!$D:$D,$A$1)*IF($A21="CH4",About!$D$58,IF($A21="N2O",About!$D$59,1))</f>
        <v>6.83666E-2</v>
      </c>
      <c r="O21">
        <f>SUMIFS('EPA Export Aggregation'!R:R,'EPA Export Aggregation'!$A:$A,$B21,'EPA Export Aggregation'!$D:$D,$A$1)*IF($A21="CH4",About!$D$58,IF($A21="N2O",About!$D$59,1))</f>
        <v>5.2780885714300001E-2</v>
      </c>
      <c r="P21">
        <f>SUMIFS('EPA Export Aggregation'!S:S,'EPA Export Aggregation'!$A:$A,$B21,'EPA Export Aggregation'!$D:$D,$A$1)*IF($A21="CH4",About!$D$58,IF($A21="N2O",About!$D$59,1))</f>
        <v>4.6366600000000001E-2</v>
      </c>
      <c r="Q21">
        <f>SUMIFS('EPA Export Aggregation'!T:T,'EPA Export Aggregation'!$A:$A,$B21,'EPA Export Aggregation'!$D:$D,$A$1)*IF($A21="CH4",About!$D$58,IF($A21="N2O",About!$D$59,1))</f>
        <v>6.2752314285699995E-2</v>
      </c>
      <c r="R21">
        <f>SUMIFS('EPA Export Aggregation'!U:U,'EPA Export Aggregation'!$A:$A,$B21,'EPA Export Aggregation'!$D:$D,$A$1)*IF($A21="CH4",About!$D$58,IF($A21="N2O",About!$D$59,1))</f>
        <v>5.8852314285700001E-2</v>
      </c>
      <c r="S21">
        <f>SUMIFS('EPA Export Aggregation'!V:V,'EPA Export Aggregation'!$A:$A,$B21,'EPA Export Aggregation'!$D:$D,$A$1)*IF($A21="CH4",About!$D$58,IF($A21="N2O",About!$D$59,1))</f>
        <v>5.4439599999999998E-2</v>
      </c>
      <c r="T21">
        <f>SUMIFS('EPA Export Aggregation'!W:W,'EPA Export Aggregation'!$A:$A,$B21,'EPA Export Aggregation'!$D:$D,$A$1)*IF($A21="CH4",About!$D$58,IF($A21="N2O",About!$D$59,1))</f>
        <v>6.1239599999999998E-2</v>
      </c>
      <c r="U21">
        <f>SUMIFS('EPA Export Aggregation'!X:X,'EPA Export Aggregation'!$A:$A,$B21,'EPA Export Aggregation'!$D:$D,$A$1)*IF($A21="CH4",About!$D$58,IF($A21="N2O",About!$D$59,1))</f>
        <v>6.7825314285700003E-2</v>
      </c>
      <c r="V21">
        <f>SUMIFS('EPA Export Aggregation'!Y:Y,'EPA Export Aggregation'!$A:$A,$B21,'EPA Export Aggregation'!$D:$D,$A$1)*IF($A21="CH4",About!$D$58,IF($A21="N2O",About!$D$59,1))</f>
        <v>4.9361028571399998E-2</v>
      </c>
      <c r="W21">
        <f>SUMIFS('EPA Export Aggregation'!Z:Z,'EPA Export Aggregation'!$A:$A,$B21,'EPA Export Aggregation'!$D:$D,$A$1)*IF($A21="CH4",About!$D$58,IF($A21="N2O",About!$D$59,1))</f>
        <v>8.04725142857E-2</v>
      </c>
      <c r="X21">
        <f>SUMIFS('EPA Export Aggregation'!AA:AA,'EPA Export Aggregation'!$A:$A,$B21,'EPA Export Aggregation'!$D:$D,$A$1)*IF($A21="CH4",About!$D$58,IF($A21="N2O",About!$D$59,1))</f>
        <v>8.9089413499299996E-2</v>
      </c>
      <c r="Y21">
        <f>SUMIFS('EPA Export Aggregation'!AB:AB,'EPA Export Aggregation'!$A:$A,$B21,'EPA Export Aggregation'!$D:$D,$A$1)*IF($A21="CH4",About!$D$58,IF($A21="N2O",About!$D$59,1))</f>
        <v>0.1060100176933</v>
      </c>
      <c r="Z21">
        <f>SUMIFS('EPA Export Aggregation'!AC:AC,'EPA Export Aggregation'!$A:$A,$B21,'EPA Export Aggregation'!$D:$D,$A$1)*IF($A21="CH4",About!$D$58,IF($A21="N2O",About!$D$59,1))</f>
        <v>0.1156893498034</v>
      </c>
      <c r="AA21">
        <f>SUMIFS('EPA Export Aggregation'!AD:AD,'EPA Export Aggregation'!$A:$A,$B21,'EPA Export Aggregation'!$D:$D,$A$1)*IF($A21="CH4",About!$D$58,IF($A21="N2O",About!$D$59,1))</f>
        <v>0.1458134865007</v>
      </c>
      <c r="AB21">
        <f>SUMIFS('EPA Export Aggregation'!AE:AE,'EPA Export Aggregation'!$A:$A,$B21,'EPA Export Aggregation'!$D:$D,$A$1)*IF($A21="CH4",About!$D$58,IF($A21="N2O",About!$D$59,1))</f>
        <v>0.1514132749672</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0.4965120856379</v>
      </c>
      <c r="D22">
        <f>SUMIFS('EPA Export Aggregation'!G:G,'EPA Export Aggregation'!$A:$A,$B22,'EPA Export Aggregation'!$D:$D,$A$1)*IF($A22="CH4",About!$D$58,IF($A22="N2O",About!$D$59,1))</f>
        <v>0.50502622871799996</v>
      </c>
      <c r="E22">
        <f>SUMIFS('EPA Export Aggregation'!H:H,'EPA Export Aggregation'!$A:$A,$B22,'EPA Export Aggregation'!$D:$D,$A$1)*IF($A22="CH4",About!$D$58,IF($A22="N2O",About!$D$59,1))</f>
        <v>0.51929119898039999</v>
      </c>
      <c r="F22">
        <f>SUMIFS('EPA Export Aggregation'!I:I,'EPA Export Aggregation'!$A:$A,$B22,'EPA Export Aggregation'!$D:$D,$A$1)*IF($A22="CH4",About!$D$58,IF($A22="N2O",About!$D$59,1))</f>
        <v>0.33271879537589999</v>
      </c>
      <c r="G22">
        <f>SUMIFS('EPA Export Aggregation'!J:J,'EPA Export Aggregation'!$A:$A,$B22,'EPA Export Aggregation'!$D:$D,$A$1)*IF($A22="CH4",About!$D$58,IF($A22="N2O",About!$D$59,1))</f>
        <v>0.3514711523606</v>
      </c>
      <c r="H22">
        <f>SUMIFS('EPA Export Aggregation'!K:K,'EPA Export Aggregation'!$A:$A,$B22,'EPA Export Aggregation'!$D:$D,$A$1)*IF($A22="CH4",About!$D$58,IF($A22="N2O",About!$D$59,1))</f>
        <v>0.32613117683249998</v>
      </c>
      <c r="I22">
        <f>SUMIFS('EPA Export Aggregation'!L:L,'EPA Export Aggregation'!$A:$A,$B22,'EPA Export Aggregation'!$D:$D,$A$1)*IF($A22="CH4",About!$D$58,IF($A22="N2O",About!$D$59,1))</f>
        <v>0.33163272268600003</v>
      </c>
      <c r="J22">
        <f>SUMIFS('EPA Export Aggregation'!M:M,'EPA Export Aggregation'!$A:$A,$B22,'EPA Export Aggregation'!$D:$D,$A$1)*IF($A22="CH4",About!$D$58,IF($A22="N2O",About!$D$59,1))</f>
        <v>0.34416122502480001</v>
      </c>
      <c r="K22">
        <f>SUMIFS('EPA Export Aggregation'!N:N,'EPA Export Aggregation'!$A:$A,$B22,'EPA Export Aggregation'!$D:$D,$A$1)*IF($A22="CH4",About!$D$58,IF($A22="N2O",About!$D$59,1))</f>
        <v>0.34482526563310001</v>
      </c>
      <c r="L22">
        <f>SUMIFS('EPA Export Aggregation'!O:O,'EPA Export Aggregation'!$A:$A,$B22,'EPA Export Aggregation'!$D:$D,$A$1)*IF($A22="CH4",About!$D$58,IF($A22="N2O",About!$D$59,1))</f>
        <v>0.33132188384420003</v>
      </c>
      <c r="M22">
        <f>SUMIFS('EPA Export Aggregation'!P:P,'EPA Export Aggregation'!$A:$A,$B22,'EPA Export Aggregation'!$D:$D,$A$1)*IF($A22="CH4",About!$D$58,IF($A22="N2O",About!$D$59,1))</f>
        <v>0.28751472049690002</v>
      </c>
      <c r="N22">
        <f>SUMIFS('EPA Export Aggregation'!Q:Q,'EPA Export Aggregation'!$A:$A,$B22,'EPA Export Aggregation'!$D:$D,$A$1)*IF($A22="CH4",About!$D$58,IF($A22="N2O",About!$D$59,1))</f>
        <v>0.22673951898790001</v>
      </c>
      <c r="O22">
        <f>SUMIFS('EPA Export Aggregation'!R:R,'EPA Export Aggregation'!$A:$A,$B22,'EPA Export Aggregation'!$D:$D,$A$1)*IF($A22="CH4",About!$D$58,IF($A22="N2O",About!$D$59,1))</f>
        <v>0.26860369260029998</v>
      </c>
      <c r="P22">
        <f>SUMIFS('EPA Export Aggregation'!S:S,'EPA Export Aggregation'!$A:$A,$B22,'EPA Export Aggregation'!$D:$D,$A$1)*IF($A22="CH4",About!$D$58,IF($A22="N2O",About!$D$59,1))</f>
        <v>0.2440994894936</v>
      </c>
      <c r="Q22">
        <f>SUMIFS('EPA Export Aggregation'!T:T,'EPA Export Aggregation'!$A:$A,$B22,'EPA Export Aggregation'!$D:$D,$A$1)*IF($A22="CH4",About!$D$58,IF($A22="N2O",About!$D$59,1))</f>
        <v>0.27616622092999998</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0.15430629156039999</v>
      </c>
      <c r="AD22">
        <f>SUMIFS('EPA Export Aggregation'!AG:AG,'EPA Export Aggregation'!$A:$A,$B22,'EPA Export Aggregation'!$D:$D,$A$1)*IF($A22="CH4",About!$D$58,IF($A22="N2O",About!$D$59,1))</f>
        <v>0.29977222390059999</v>
      </c>
      <c r="AE22">
        <f>SUMIFS('EPA Export Aggregation'!AH:AH,'EPA Export Aggregation'!$A:$A,$B22,'EPA Export Aggregation'!$D:$D,$A$1)*IF($A22="CH4",About!$D$58,IF($A22="N2O",About!$D$59,1))</f>
        <v>0.30956230799200002</v>
      </c>
      <c r="AF22">
        <f>SUMIFS('EPA Export Aggregation'!AI:AI,'EPA Export Aggregation'!$A:$A,$B22,'EPA Export Aggregation'!$D:$D,$A$1)*IF($A22="CH4",About!$D$58,IF($A22="N2O",About!$D$59,1))</f>
        <v>0.27858327202049998</v>
      </c>
      <c r="AG22">
        <f>SUMIFS('EPA Export Aggregation'!AJ:AJ,'EPA Export Aggregation'!$A:$A,$B22,'EPA Export Aggregation'!$D:$D,$A$1)*IF($A22="CH4",About!$D$58,IF($A22="N2O",About!$D$59,1))</f>
        <v>0.30173068271760001</v>
      </c>
      <c r="AH22">
        <f>SUMIFS('EPA Export Aggregation'!AK:AK,'EPA Export Aggregation'!$A:$A,$B22,'EPA Export Aggregation'!$D:$D,$A$1)*IF($A22="CH4",About!$D$58,IF($A22="N2O",About!$D$59,1))</f>
        <v>0.2987676476035</v>
      </c>
    </row>
    <row r="23" spans="1:34" x14ac:dyDescent="0.25">
      <c r="A23" s="413" t="s">
        <v>2215</v>
      </c>
      <c r="B23" s="414" t="s">
        <v>4241</v>
      </c>
      <c r="C23">
        <f>SUMIFS('EPA Export Aggregation'!F:F,'EPA Export Aggregation'!$A:$A,$B23,'EPA Export Aggregation'!$D:$D,$A$1)*IF($A23="CH4",About!$D$58,IF($A23="N2O",About!$D$59,1))</f>
        <v>3.5180530501999999E-2</v>
      </c>
      <c r="D23">
        <f>SUMIFS('EPA Export Aggregation'!G:G,'EPA Export Aggregation'!$A:$A,$B23,'EPA Export Aggregation'!$D:$D,$A$1)*IF($A23="CH4",About!$D$58,IF($A23="N2O",About!$D$59,1))</f>
        <v>3.2481559883399999E-2</v>
      </c>
      <c r="E23">
        <f>SUMIFS('EPA Export Aggregation'!H:H,'EPA Export Aggregation'!$A:$A,$B23,'EPA Export Aggregation'!$D:$D,$A$1)*IF($A23="CH4",About!$D$58,IF($A23="N2O",About!$D$59,1))</f>
        <v>3.5833889018799997E-2</v>
      </c>
      <c r="F23">
        <f>SUMIFS('EPA Export Aggregation'!I:I,'EPA Export Aggregation'!$A:$A,$B23,'EPA Export Aggregation'!$D:$D,$A$1)*IF($A23="CH4",About!$D$58,IF($A23="N2O",About!$D$59,1))</f>
        <v>4.2526407457699998E-2</v>
      </c>
      <c r="G23">
        <f>SUMIFS('EPA Export Aggregation'!J:J,'EPA Export Aggregation'!$A:$A,$B23,'EPA Export Aggregation'!$D:$D,$A$1)*IF($A23="CH4",About!$D$58,IF($A23="N2O",About!$D$59,1))</f>
        <v>3.9851756124999999E-2</v>
      </c>
      <c r="H23">
        <f>SUMIFS('EPA Export Aggregation'!K:K,'EPA Export Aggregation'!$A:$A,$B23,'EPA Export Aggregation'!$D:$D,$A$1)*IF($A23="CH4",About!$D$58,IF($A23="N2O",About!$D$59,1))</f>
        <v>3.9907950412699997E-2</v>
      </c>
      <c r="I23">
        <f>SUMIFS('EPA Export Aggregation'!L:L,'EPA Export Aggregation'!$A:$A,$B23,'EPA Export Aggregation'!$D:$D,$A$1)*IF($A23="CH4",About!$D$58,IF($A23="N2O",About!$D$59,1))</f>
        <v>3.6300991604000001E-2</v>
      </c>
      <c r="J23">
        <f>SUMIFS('EPA Export Aggregation'!M:M,'EPA Export Aggregation'!$A:$A,$B23,'EPA Export Aggregation'!$D:$D,$A$1)*IF($A23="CH4",About!$D$58,IF($A23="N2O",About!$D$59,1))</f>
        <v>3.6949509239500002E-2</v>
      </c>
      <c r="K23">
        <f>SUMIFS('EPA Export Aggregation'!N:N,'EPA Export Aggregation'!$A:$A,$B23,'EPA Export Aggregation'!$D:$D,$A$1)*IF($A23="CH4",About!$D$58,IF($A23="N2O",About!$D$59,1))</f>
        <v>4.5436886991999999E-2</v>
      </c>
      <c r="L23">
        <f>SUMIFS('EPA Export Aggregation'!O:O,'EPA Export Aggregation'!$A:$A,$B23,'EPA Export Aggregation'!$D:$D,$A$1)*IF($A23="CH4",About!$D$58,IF($A23="N2O",About!$D$59,1))</f>
        <v>4.3541922019900002E-2</v>
      </c>
      <c r="M23">
        <f>SUMIFS('EPA Export Aggregation'!P:P,'EPA Export Aggregation'!$A:$A,$B23,'EPA Export Aggregation'!$D:$D,$A$1)*IF($A23="CH4",About!$D$58,IF($A23="N2O",About!$D$59,1))</f>
        <v>3.9572396491300003E-2</v>
      </c>
      <c r="N23">
        <f>SUMIFS('EPA Export Aggregation'!Q:Q,'EPA Export Aggregation'!$A:$A,$B23,'EPA Export Aggregation'!$D:$D,$A$1)*IF($A23="CH4",About!$D$58,IF($A23="N2O",About!$D$59,1))</f>
        <v>3.7899133591700003E-2</v>
      </c>
      <c r="O23">
        <f>SUMIFS('EPA Export Aggregation'!R:R,'EPA Export Aggregation'!$A:$A,$B23,'EPA Export Aggregation'!$D:$D,$A$1)*IF($A23="CH4",About!$D$58,IF($A23="N2O",About!$D$59,1))</f>
        <v>3.4305918220699998E-2</v>
      </c>
      <c r="P23">
        <f>SUMIFS('EPA Export Aggregation'!S:S,'EPA Export Aggregation'!$A:$A,$B23,'EPA Export Aggregation'!$D:$D,$A$1)*IF($A23="CH4",About!$D$58,IF($A23="N2O",About!$D$59,1))</f>
        <v>3.2936300071700002E-2</v>
      </c>
      <c r="Q23">
        <f>SUMIFS('EPA Export Aggregation'!T:T,'EPA Export Aggregation'!$A:$A,$B23,'EPA Export Aggregation'!$D:$D,$A$1)*IF($A23="CH4",About!$D$58,IF($A23="N2O",About!$D$59,1))</f>
        <v>3.4002901847599999E-2</v>
      </c>
      <c r="R23">
        <f>SUMIFS('EPA Export Aggregation'!U:U,'EPA Export Aggregation'!$A:$A,$B23,'EPA Export Aggregation'!$D:$D,$A$1)*IF($A23="CH4",About!$D$58,IF($A23="N2O",About!$D$59,1))</f>
        <v>3.38943739745E-2</v>
      </c>
      <c r="S23">
        <f>SUMIFS('EPA Export Aggregation'!V:V,'EPA Export Aggregation'!$A:$A,$B23,'EPA Export Aggregation'!$D:$D,$A$1)*IF($A23="CH4",About!$D$58,IF($A23="N2O",About!$D$59,1))</f>
        <v>3.2818474704599997E-2</v>
      </c>
      <c r="T23">
        <f>SUMIFS('EPA Export Aggregation'!W:W,'EPA Export Aggregation'!$A:$A,$B23,'EPA Export Aggregation'!$D:$D,$A$1)*IF($A23="CH4",About!$D$58,IF($A23="N2O",About!$D$59,1))</f>
        <v>4.6111382492800002E-2</v>
      </c>
      <c r="U23">
        <f>SUMIFS('EPA Export Aggregation'!X:X,'EPA Export Aggregation'!$A:$A,$B23,'EPA Export Aggregation'!$D:$D,$A$1)*IF($A23="CH4",About!$D$58,IF($A23="N2O",About!$D$59,1))</f>
        <v>3.79069833812E-2</v>
      </c>
      <c r="V23">
        <f>SUMIFS('EPA Export Aggregation'!Y:Y,'EPA Export Aggregation'!$A:$A,$B23,'EPA Export Aggregation'!$D:$D,$A$1)*IF($A23="CH4",About!$D$58,IF($A23="N2O",About!$D$59,1))</f>
        <v>3.1932114944700003E-2</v>
      </c>
      <c r="W23">
        <f>SUMIFS('EPA Export Aggregation'!Z:Z,'EPA Export Aggregation'!$A:$A,$B23,'EPA Export Aggregation'!$D:$D,$A$1)*IF($A23="CH4",About!$D$58,IF($A23="N2O",About!$D$59,1))</f>
        <v>4.40962832577E-2</v>
      </c>
      <c r="X23">
        <f>SUMIFS('EPA Export Aggregation'!AA:AA,'EPA Export Aggregation'!$A:$A,$B23,'EPA Export Aggregation'!$D:$D,$A$1)*IF($A23="CH4",About!$D$58,IF($A23="N2O",About!$D$59,1))</f>
        <v>4.74561012585E-2</v>
      </c>
      <c r="Y23">
        <f>SUMIFS('EPA Export Aggregation'!AB:AB,'EPA Export Aggregation'!$A:$A,$B23,'EPA Export Aggregation'!$D:$D,$A$1)*IF($A23="CH4",About!$D$58,IF($A23="N2O",About!$D$59,1))</f>
        <v>4.47695838624E-2</v>
      </c>
      <c r="Z23">
        <f>SUMIFS('EPA Export Aggregation'!AC:AC,'EPA Export Aggregation'!$A:$A,$B23,'EPA Export Aggregation'!$D:$D,$A$1)*IF($A23="CH4",About!$D$58,IF($A23="N2O",About!$D$59,1))</f>
        <v>4.2148892091100003E-2</v>
      </c>
      <c r="AA23">
        <f>SUMIFS('EPA Export Aggregation'!AD:AD,'EPA Export Aggregation'!$A:$A,$B23,'EPA Export Aggregation'!$D:$D,$A$1)*IF($A23="CH4",About!$D$58,IF($A23="N2O",About!$D$59,1))</f>
        <v>1.6661107562799999E-2</v>
      </c>
      <c r="AB23">
        <f>SUMIFS('EPA Export Aggregation'!AE:AE,'EPA Export Aggregation'!$A:$A,$B23,'EPA Export Aggregation'!$D:$D,$A$1)*IF($A23="CH4",About!$D$58,IF($A23="N2O",About!$D$59,1))</f>
        <v>4.2471279992400003E-2</v>
      </c>
      <c r="AC23">
        <f>SUMIFS('EPA Export Aggregation'!AF:AF,'EPA Export Aggregation'!$A:$A,$B23,'EPA Export Aggregation'!$D:$D,$A$1)*IF($A23="CH4",About!$D$58,IF($A23="N2O",About!$D$59,1))</f>
        <v>4.8413481150700002E-2</v>
      </c>
      <c r="AD23">
        <f>SUMIFS('EPA Export Aggregation'!AG:AG,'EPA Export Aggregation'!$A:$A,$B23,'EPA Export Aggregation'!$D:$D,$A$1)*IF($A23="CH4",About!$D$58,IF($A23="N2O",About!$D$59,1))</f>
        <v>4.7145925119299999E-2</v>
      </c>
      <c r="AE23">
        <f>SUMIFS('EPA Export Aggregation'!AH:AH,'EPA Export Aggregation'!$A:$A,$B23,'EPA Export Aggregation'!$D:$D,$A$1)*IF($A23="CH4",About!$D$58,IF($A23="N2O",About!$D$59,1))</f>
        <v>5.5707153492500001E-2</v>
      </c>
      <c r="AF23">
        <f>SUMIFS('EPA Export Aggregation'!AI:AI,'EPA Export Aggregation'!$A:$A,$B23,'EPA Export Aggregation'!$D:$D,$A$1)*IF($A23="CH4",About!$D$58,IF($A23="N2O",About!$D$59,1))</f>
        <v>5.6012970262999999E-2</v>
      </c>
      <c r="AG23">
        <f>SUMIFS('EPA Export Aggregation'!AJ:AJ,'EPA Export Aggregation'!$A:$A,$B23,'EPA Export Aggregation'!$D:$D,$A$1)*IF($A23="CH4",About!$D$58,IF($A23="N2O",About!$D$59,1))</f>
        <v>5.2256003075899997E-2</v>
      </c>
      <c r="AH23">
        <f>SUMIFS('EPA Export Aggregation'!AK:AK,'EPA Export Aggregation'!$A:$A,$B23,'EPA Export Aggregation'!$D:$D,$A$1)*IF($A23="CH4",About!$D$58,IF($A23="N2O",About!$D$59,1))</f>
        <v>4.4994288626200002E-2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0.11501125292100001</v>
      </c>
      <c r="D25">
        <f>SUMIFS('EPA Export Aggregation'!G:G,'EPA Export Aggregation'!$A:$A,$B25,'EPA Export Aggregation'!$D:$D,$A$1)*IF($A25="CH4",About!$D$58,IF($A25="N2O",About!$D$59,1))</f>
        <v>0.1189819335919</v>
      </c>
      <c r="E25">
        <f>SUMIFS('EPA Export Aggregation'!H:H,'EPA Export Aggregation'!$A:$A,$B25,'EPA Export Aggregation'!$D:$D,$A$1)*IF($A25="CH4",About!$D$58,IF($A25="N2O",About!$D$59,1))</f>
        <v>0.1203494119214</v>
      </c>
      <c r="F25">
        <f>SUMIFS('EPA Export Aggregation'!I:I,'EPA Export Aggregation'!$A:$A,$B25,'EPA Export Aggregation'!$D:$D,$A$1)*IF($A25="CH4",About!$D$58,IF($A25="N2O",About!$D$59,1))</f>
        <v>0.1262898881359</v>
      </c>
      <c r="G25">
        <f>SUMIFS('EPA Export Aggregation'!J:J,'EPA Export Aggregation'!$A:$A,$B25,'EPA Export Aggregation'!$D:$D,$A$1)*IF($A25="CH4",About!$D$58,IF($A25="N2O",About!$D$59,1))</f>
        <v>0.14502648079720001</v>
      </c>
      <c r="H25">
        <f>SUMIFS('EPA Export Aggregation'!K:K,'EPA Export Aggregation'!$A:$A,$B25,'EPA Export Aggregation'!$D:$D,$A$1)*IF($A25="CH4",About!$D$58,IF($A25="N2O",About!$D$59,1))</f>
        <v>0.14605309320859999</v>
      </c>
      <c r="I25">
        <f>SUMIFS('EPA Export Aggregation'!L:L,'EPA Export Aggregation'!$A:$A,$B25,'EPA Export Aggregation'!$D:$D,$A$1)*IF($A25="CH4",About!$D$58,IF($A25="N2O",About!$D$59,1))</f>
        <v>0.14571406111980001</v>
      </c>
      <c r="J25">
        <f>SUMIFS('EPA Export Aggregation'!M:M,'EPA Export Aggregation'!$A:$A,$B25,'EPA Export Aggregation'!$D:$D,$A$1)*IF($A25="CH4",About!$D$58,IF($A25="N2O",About!$D$59,1))</f>
        <v>0.15286415032770001</v>
      </c>
      <c r="K25">
        <f>SUMIFS('EPA Export Aggregation'!N:N,'EPA Export Aggregation'!$A:$A,$B25,'EPA Export Aggregation'!$D:$D,$A$1)*IF($A25="CH4",About!$D$58,IF($A25="N2O",About!$D$59,1))</f>
        <v>0.14133078853270001</v>
      </c>
      <c r="L25">
        <f>SUMIFS('EPA Export Aggregation'!O:O,'EPA Export Aggregation'!$A:$A,$B25,'EPA Export Aggregation'!$D:$D,$A$1)*IF($A25="CH4",About!$D$58,IF($A25="N2O",About!$D$59,1))</f>
        <v>0.13906850923940001</v>
      </c>
      <c r="M25">
        <f>SUMIFS('EPA Export Aggregation'!P:P,'EPA Export Aggregation'!$A:$A,$B25,'EPA Export Aggregation'!$D:$D,$A$1)*IF($A25="CH4",About!$D$58,IF($A25="N2O",About!$D$59,1))</f>
        <v>0.13416590378439999</v>
      </c>
      <c r="N25">
        <f>SUMIFS('EPA Export Aggregation'!Q:Q,'EPA Export Aggregation'!$A:$A,$B25,'EPA Export Aggregation'!$D:$D,$A$1)*IF($A25="CH4",About!$D$58,IF($A25="N2O",About!$D$59,1))</f>
        <v>0.1244727437233</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1.0586728767E-3</v>
      </c>
      <c r="D26">
        <f>SUMIFS('EPA Export Aggregation'!G:G,'EPA Export Aggregation'!$A:$A,$B26,'EPA Export Aggregation'!$D:$D,$A$1)*IF($A26="CH4",About!$D$58,IF($A26="N2O",About!$D$59,1))</f>
        <v>8.0091579849999998E-4</v>
      </c>
      <c r="E26">
        <f>SUMIFS('EPA Export Aggregation'!H:H,'EPA Export Aggregation'!$A:$A,$B26,'EPA Export Aggregation'!$D:$D,$A$1)*IF($A26="CH4",About!$D$58,IF($A26="N2O",About!$D$59,1))</f>
        <v>9.9714173479999993E-4</v>
      </c>
      <c r="F26">
        <f>SUMIFS('EPA Export Aggregation'!I:I,'EPA Export Aggregation'!$A:$A,$B26,'EPA Export Aggregation'!$D:$D,$A$1)*IF($A26="CH4",About!$D$58,IF($A26="N2O",About!$D$59,1))</f>
        <v>1.1319738067999999E-3</v>
      </c>
      <c r="G26">
        <f>SUMIFS('EPA Export Aggregation'!J:J,'EPA Export Aggregation'!$A:$A,$B26,'EPA Export Aggregation'!$D:$D,$A$1)*IF($A26="CH4",About!$D$58,IF($A26="N2O",About!$D$59,1))</f>
        <v>1.2178903405999999E-3</v>
      </c>
      <c r="H26">
        <f>SUMIFS('EPA Export Aggregation'!K:K,'EPA Export Aggregation'!$A:$A,$B26,'EPA Export Aggregation'!$D:$D,$A$1)*IF($A26="CH4",About!$D$58,IF($A26="N2O",About!$D$59,1))</f>
        <v>1.6953036081999999E-3</v>
      </c>
      <c r="I26">
        <f>SUMIFS('EPA Export Aggregation'!L:L,'EPA Export Aggregation'!$A:$A,$B26,'EPA Export Aggregation'!$D:$D,$A$1)*IF($A26="CH4",About!$D$58,IF($A26="N2O",About!$D$59,1))</f>
        <v>1.9341043104E-3</v>
      </c>
      <c r="J26">
        <f>SUMIFS('EPA Export Aggregation'!M:M,'EPA Export Aggregation'!$A:$A,$B26,'EPA Export Aggregation'!$D:$D,$A$1)*IF($A26="CH4",About!$D$58,IF($A26="N2O",About!$D$59,1))</f>
        <v>2.4555398358E-3</v>
      </c>
      <c r="K26">
        <f>SUMIFS('EPA Export Aggregation'!N:N,'EPA Export Aggregation'!$A:$A,$B26,'EPA Export Aggregation'!$D:$D,$A$1)*IF($A26="CH4",About!$D$58,IF($A26="N2O",About!$D$59,1))</f>
        <v>2.8514054855E-3</v>
      </c>
      <c r="L26">
        <f>SUMIFS('EPA Export Aggregation'!O:O,'EPA Export Aggregation'!$A:$A,$B26,'EPA Export Aggregation'!$D:$D,$A$1)*IF($A26="CH4",About!$D$58,IF($A26="N2O",About!$D$59,1))</f>
        <v>1.8877387423999999E-3</v>
      </c>
      <c r="M26">
        <f>SUMIFS('EPA Export Aggregation'!P:P,'EPA Export Aggregation'!$A:$A,$B26,'EPA Export Aggregation'!$D:$D,$A$1)*IF($A26="CH4",About!$D$58,IF($A26="N2O",About!$D$59,1))</f>
        <v>2.1016583829999999E-3</v>
      </c>
      <c r="N26">
        <f>SUMIFS('EPA Export Aggregation'!Q:Q,'EPA Export Aggregation'!$A:$A,$B26,'EPA Export Aggregation'!$D:$D,$A$1)*IF($A26="CH4",About!$D$58,IF($A26="N2O",About!$D$59,1))</f>
        <v>1.5501756056999999E-3</v>
      </c>
      <c r="O26">
        <f>SUMIFS('EPA Export Aggregation'!R:R,'EPA Export Aggregation'!$A:$A,$B26,'EPA Export Aggregation'!$D:$D,$A$1)*IF($A26="CH4",About!$D$58,IF($A26="N2O",About!$D$59,1))</f>
        <v>1.8423414668000001E-3</v>
      </c>
      <c r="P26">
        <f>SUMIFS('EPA Export Aggregation'!S:S,'EPA Export Aggregation'!$A:$A,$B26,'EPA Export Aggregation'!$D:$D,$A$1)*IF($A26="CH4",About!$D$58,IF($A26="N2O",About!$D$59,1))</f>
        <v>1.9647732352000001E-3</v>
      </c>
      <c r="Q26">
        <f>SUMIFS('EPA Export Aggregation'!T:T,'EPA Export Aggregation'!$A:$A,$B26,'EPA Export Aggregation'!$D:$D,$A$1)*IF($A26="CH4",About!$D$58,IF($A26="N2O",About!$D$59,1))</f>
        <v>2.4036310909999999E-3</v>
      </c>
      <c r="R26">
        <f>SUMIFS('EPA Export Aggregation'!U:U,'EPA Export Aggregation'!$A:$A,$B26,'EPA Export Aggregation'!$D:$D,$A$1)*IF($A26="CH4",About!$D$58,IF($A26="N2O",About!$D$59,1))</f>
        <v>2.3583523474999999E-3</v>
      </c>
      <c r="S26">
        <f>SUMIFS('EPA Export Aggregation'!V:V,'EPA Export Aggregation'!$A:$A,$B26,'EPA Export Aggregation'!$D:$D,$A$1)*IF($A26="CH4",About!$D$58,IF($A26="N2O",About!$D$59,1))</f>
        <v>2.1907035310999999E-3</v>
      </c>
      <c r="T26">
        <f>SUMIFS('EPA Export Aggregation'!W:W,'EPA Export Aggregation'!$A:$A,$B26,'EPA Export Aggregation'!$D:$D,$A$1)*IF($A26="CH4",About!$D$58,IF($A26="N2O",About!$D$59,1))</f>
        <v>1.9959833300000002E-3</v>
      </c>
      <c r="U26">
        <f>SUMIFS('EPA Export Aggregation'!X:X,'EPA Export Aggregation'!$A:$A,$B26,'EPA Export Aggregation'!$D:$D,$A$1)*IF($A26="CH4",About!$D$58,IF($A26="N2O",About!$D$59,1))</f>
        <v>1.6236742780999999E-3</v>
      </c>
      <c r="V26">
        <f>SUMIFS('EPA Export Aggregation'!Y:Y,'EPA Export Aggregation'!$A:$A,$B26,'EPA Export Aggregation'!$D:$D,$A$1)*IF($A26="CH4",About!$D$58,IF($A26="N2O",About!$D$59,1))</f>
        <v>1.0352436087999999E-3</v>
      </c>
      <c r="W26">
        <f>SUMIFS('EPA Export Aggregation'!Z:Z,'EPA Export Aggregation'!$A:$A,$B26,'EPA Export Aggregation'!$D:$D,$A$1)*IF($A26="CH4",About!$D$58,IF($A26="N2O",About!$D$59,1))</f>
        <v>1.7370634187999999E-3</v>
      </c>
      <c r="X26">
        <f>SUMIFS('EPA Export Aggregation'!AA:AA,'EPA Export Aggregation'!$A:$A,$B26,'EPA Export Aggregation'!$D:$D,$A$1)*IF($A26="CH4",About!$D$58,IF($A26="N2O",About!$D$59,1))</f>
        <v>1.5360932141E-3</v>
      </c>
      <c r="Y26">
        <f>SUMIFS('EPA Export Aggregation'!AB:AB,'EPA Export Aggregation'!$A:$A,$B26,'EPA Export Aggregation'!$D:$D,$A$1)*IF($A26="CH4",About!$D$58,IF($A26="N2O",About!$D$59,1))</f>
        <v>1.2957582603E-3</v>
      </c>
      <c r="Z26">
        <f>SUMIFS('EPA Export Aggregation'!AC:AC,'EPA Export Aggregation'!$A:$A,$B26,'EPA Export Aggregation'!$D:$D,$A$1)*IF($A26="CH4",About!$D$58,IF($A26="N2O",About!$D$59,1))</f>
        <v>1.5280358956E-3</v>
      </c>
      <c r="AA26">
        <f>SUMIFS('EPA Export Aggregation'!AD:AD,'EPA Export Aggregation'!$A:$A,$B26,'EPA Export Aggregation'!$D:$D,$A$1)*IF($A26="CH4",About!$D$58,IF($A26="N2O",About!$D$59,1))</f>
        <v>1.616424809E-3</v>
      </c>
      <c r="AB26">
        <f>SUMIFS('EPA Export Aggregation'!AE:AE,'EPA Export Aggregation'!$A:$A,$B26,'EPA Export Aggregation'!$D:$D,$A$1)*IF($A26="CH4",About!$D$58,IF($A26="N2O",About!$D$59,1))</f>
        <v>1.7762884421000001E-3</v>
      </c>
      <c r="AC26">
        <f>SUMIFS('EPA Export Aggregation'!AF:AF,'EPA Export Aggregation'!$A:$A,$B26,'EPA Export Aggregation'!$D:$D,$A$1)*IF($A26="CH4",About!$D$58,IF($A26="N2O",About!$D$59,1))</f>
        <v>1.6600387056000001E-3</v>
      </c>
      <c r="AD26">
        <f>SUMIFS('EPA Export Aggregation'!AG:AG,'EPA Export Aggregation'!$A:$A,$B26,'EPA Export Aggregation'!$D:$D,$A$1)*IF($A26="CH4",About!$D$58,IF($A26="N2O",About!$D$59,1))</f>
        <v>1.9266895776E-3</v>
      </c>
      <c r="AE26">
        <f>SUMIFS('EPA Export Aggregation'!AH:AH,'EPA Export Aggregation'!$A:$A,$B26,'EPA Export Aggregation'!$D:$D,$A$1)*IF($A26="CH4",About!$D$58,IF($A26="N2O",About!$D$59,1))</f>
        <v>2.0090420594999999E-3</v>
      </c>
      <c r="AF26">
        <f>SUMIFS('EPA Export Aggregation'!AI:AI,'EPA Export Aggregation'!$A:$A,$B26,'EPA Export Aggregation'!$D:$D,$A$1)*IF($A26="CH4",About!$D$58,IF($A26="N2O",About!$D$59,1))</f>
        <v>1.8409929503E-3</v>
      </c>
      <c r="AG26">
        <f>SUMIFS('EPA Export Aggregation'!AJ:AJ,'EPA Export Aggregation'!$A:$A,$B26,'EPA Export Aggregation'!$D:$D,$A$1)*IF($A26="CH4",About!$D$58,IF($A26="N2O",About!$D$59,1))</f>
        <v>1.3394401361000001E-3</v>
      </c>
      <c r="AH26">
        <f>SUMIFS('EPA Export Aggregation'!AK:AK,'EPA Export Aggregation'!$A:$A,$B26,'EPA Export Aggregation'!$D:$D,$A$1)*IF($A26="CH4",About!$D$58,IF($A26="N2O",About!$D$59,1))</f>
        <v>1.7444233718E-3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4.4728020692500002E-2</v>
      </c>
      <c r="W28">
        <f>SUMIFS('EPA Export Aggregation'!Z:Z,'EPA Export Aggregation'!$A:$A,$B28,'EPA Export Aggregation'!$D:$D,$A$1)*IF($A28="CH4",About!$D$58,IF($A28="N2O",About!$D$59,1))</f>
        <v>6.1656445472399998E-2</v>
      </c>
      <c r="X28">
        <f>SUMIFS('EPA Export Aggregation'!AA:AA,'EPA Export Aggregation'!$A:$A,$B28,'EPA Export Aggregation'!$D:$D,$A$1)*IF($A28="CH4",About!$D$58,IF($A28="N2O",About!$D$59,1))</f>
        <v>5.5283902870500001E-2</v>
      </c>
      <c r="Y28">
        <f>SUMIFS('EPA Export Aggregation'!AB:AB,'EPA Export Aggregation'!$A:$A,$B28,'EPA Export Aggregation'!$D:$D,$A$1)*IF($A28="CH4",About!$D$58,IF($A28="N2O",About!$D$59,1))</f>
        <v>7.4375820331100004E-2</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1.8185306159299999E-2</v>
      </c>
      <c r="D29">
        <f>SUMIFS('EPA Export Aggregation'!G:G,'EPA Export Aggregation'!$A:$A,$B29,'EPA Export Aggregation'!$D:$D,$A$1)*IF($A29="CH4",About!$D$58,IF($A29="N2O",About!$D$59,1))</f>
        <v>1.8448731378500002E-2</v>
      </c>
      <c r="E29">
        <f>SUMIFS('EPA Export Aggregation'!H:H,'EPA Export Aggregation'!$A:$A,$B29,'EPA Export Aggregation'!$D:$D,$A$1)*IF($A29="CH4",About!$D$58,IF($A29="N2O",About!$D$59,1))</f>
        <v>2.0036047629299999E-2</v>
      </c>
      <c r="F29">
        <f>SUMIFS('EPA Export Aggregation'!I:I,'EPA Export Aggregation'!$A:$A,$B29,'EPA Export Aggregation'!$D:$D,$A$1)*IF($A29="CH4",About!$D$58,IF($A29="N2O",About!$D$59,1))</f>
        <v>2.1138697254899998E-2</v>
      </c>
      <c r="G29">
        <f>SUMIFS('EPA Export Aggregation'!J:J,'EPA Export Aggregation'!$A:$A,$B29,'EPA Export Aggregation'!$D:$D,$A$1)*IF($A29="CH4",About!$D$58,IF($A29="N2O",About!$D$59,1))</f>
        <v>2.16931872147E-2</v>
      </c>
      <c r="H29">
        <f>SUMIFS('EPA Export Aggregation'!K:K,'EPA Export Aggregation'!$A:$A,$B29,'EPA Export Aggregation'!$D:$D,$A$1)*IF($A29="CH4",About!$D$58,IF($A29="N2O",About!$D$59,1))</f>
        <v>2.1550661053800001E-2</v>
      </c>
      <c r="I29">
        <f>SUMIFS('EPA Export Aggregation'!L:L,'EPA Export Aggregation'!$A:$A,$B29,'EPA Export Aggregation'!$D:$D,$A$1)*IF($A29="CH4",About!$D$58,IF($A29="N2O",About!$D$59,1))</f>
        <v>2.23943220199E-2</v>
      </c>
      <c r="J29">
        <f>SUMIFS('EPA Export Aggregation'!M:M,'EPA Export Aggregation'!$A:$A,$B29,'EPA Export Aggregation'!$D:$D,$A$1)*IF($A29="CH4",About!$D$58,IF($A29="N2O",About!$D$59,1))</f>
        <v>2.3132866922499998E-2</v>
      </c>
      <c r="K29">
        <f>SUMIFS('EPA Export Aggregation'!N:N,'EPA Export Aggregation'!$A:$A,$B29,'EPA Export Aggregation'!$D:$D,$A$1)*IF($A29="CH4",About!$D$58,IF($A29="N2O",About!$D$59,1))</f>
        <v>2.30067188498E-2</v>
      </c>
      <c r="L29">
        <f>SUMIFS('EPA Export Aggregation'!O:O,'EPA Export Aggregation'!$A:$A,$B29,'EPA Export Aggregation'!$D:$D,$A$1)*IF($A29="CH4",About!$D$58,IF($A29="N2O",About!$D$59,1))</f>
        <v>2.1107907694099998E-2</v>
      </c>
      <c r="M29">
        <f>SUMIFS('EPA Export Aggregation'!P:P,'EPA Export Aggregation'!$A:$A,$B29,'EPA Export Aggregation'!$D:$D,$A$1)*IF($A29="CH4",About!$D$58,IF($A29="N2O",About!$D$59,1))</f>
        <v>2.0651373858500001E-2</v>
      </c>
      <c r="N29">
        <f>SUMIFS('EPA Export Aggregation'!Q:Q,'EPA Export Aggregation'!$A:$A,$B29,'EPA Export Aggregation'!$D:$D,$A$1)*IF($A29="CH4",About!$D$58,IF($A29="N2O",About!$D$59,1))</f>
        <v>2.0911718075099998E-2</v>
      </c>
      <c r="O29">
        <f>SUMIFS('EPA Export Aggregation'!R:R,'EPA Export Aggregation'!$A:$A,$B29,'EPA Export Aggregation'!$D:$D,$A$1)*IF($A29="CH4",About!$D$58,IF($A29="N2O",About!$D$59,1))</f>
        <v>2.1327218082800001E-2</v>
      </c>
      <c r="P29">
        <f>SUMIFS('EPA Export Aggregation'!S:S,'EPA Export Aggregation'!$A:$A,$B29,'EPA Export Aggregation'!$D:$D,$A$1)*IF($A29="CH4",About!$D$58,IF($A29="N2O",About!$D$59,1))</f>
        <v>2.2930413633899999E-2</v>
      </c>
      <c r="Q29">
        <f>SUMIFS('EPA Export Aggregation'!T:T,'EPA Export Aggregation'!$A:$A,$B29,'EPA Export Aggregation'!$D:$D,$A$1)*IF($A29="CH4",About!$D$58,IF($A29="N2O",About!$D$59,1))</f>
        <v>2.2485147679700002E-2</v>
      </c>
      <c r="R29">
        <f>SUMIFS('EPA Export Aggregation'!U:U,'EPA Export Aggregation'!$A:$A,$B29,'EPA Export Aggregation'!$D:$D,$A$1)*IF($A29="CH4",About!$D$58,IF($A29="N2O",About!$D$59,1))</f>
        <v>2.3218092392200001E-2</v>
      </c>
      <c r="S29">
        <f>SUMIFS('EPA Export Aggregation'!V:V,'EPA Export Aggregation'!$A:$A,$B29,'EPA Export Aggregation'!$D:$D,$A$1)*IF($A29="CH4",About!$D$58,IF($A29="N2O",About!$D$59,1))</f>
        <v>2.38365455375E-2</v>
      </c>
      <c r="T29">
        <f>SUMIFS('EPA Export Aggregation'!W:W,'EPA Export Aggregation'!$A:$A,$B29,'EPA Export Aggregation'!$D:$D,$A$1)*IF($A29="CH4",About!$D$58,IF($A29="N2O",About!$D$59,1))</f>
        <v>2.3498007852499999E-2</v>
      </c>
      <c r="U29">
        <f>SUMIFS('EPA Export Aggregation'!X:X,'EPA Export Aggregation'!$A:$A,$B29,'EPA Export Aggregation'!$D:$D,$A$1)*IF($A29="CH4",About!$D$58,IF($A29="N2O",About!$D$59,1))</f>
        <v>2.32242846872E-2</v>
      </c>
      <c r="V29">
        <f>SUMIFS('EPA Export Aggregation'!Y:Y,'EPA Export Aggregation'!$A:$A,$B29,'EPA Export Aggregation'!$D:$D,$A$1)*IF($A29="CH4",About!$D$58,IF($A29="N2O",About!$D$59,1))</f>
        <v>2.23047980855E-2</v>
      </c>
      <c r="W29">
        <f>SUMIFS('EPA Export Aggregation'!Z:Z,'EPA Export Aggregation'!$A:$A,$B29,'EPA Export Aggregation'!$D:$D,$A$1)*IF($A29="CH4",About!$D$58,IF($A29="N2O",About!$D$59,1))</f>
        <v>1.6773692048899998E-2</v>
      </c>
      <c r="X29">
        <f>SUMIFS('EPA Export Aggregation'!AA:AA,'EPA Export Aggregation'!$A:$A,$B29,'EPA Export Aggregation'!$D:$D,$A$1)*IF($A29="CH4",About!$D$58,IF($A29="N2O",About!$D$59,1))</f>
        <v>1.8849812822499999E-2</v>
      </c>
      <c r="Y29">
        <f>SUMIFS('EPA Export Aggregation'!AB:AB,'EPA Export Aggregation'!$A:$A,$B29,'EPA Export Aggregation'!$D:$D,$A$1)*IF($A29="CH4",About!$D$58,IF($A29="N2O",About!$D$59,1))</f>
        <v>2.1967161321E-2</v>
      </c>
      <c r="Z29">
        <f>SUMIFS('EPA Export Aggregation'!AC:AC,'EPA Export Aggregation'!$A:$A,$B29,'EPA Export Aggregation'!$D:$D,$A$1)*IF($A29="CH4",About!$D$58,IF($A29="N2O",About!$D$59,1))</f>
        <v>2.27843736677E-2</v>
      </c>
      <c r="AA29">
        <f>SUMIFS('EPA Export Aggregation'!AD:AD,'EPA Export Aggregation'!$A:$A,$B29,'EPA Export Aggregation'!$D:$D,$A$1)*IF($A29="CH4",About!$D$58,IF($A29="N2O",About!$D$59,1))</f>
        <v>2.5862340999900001E-2</v>
      </c>
      <c r="AB29">
        <f>SUMIFS('EPA Export Aggregation'!AE:AE,'EPA Export Aggregation'!$A:$A,$B29,'EPA Export Aggregation'!$D:$D,$A$1)*IF($A29="CH4",About!$D$58,IF($A29="N2O",About!$D$59,1))</f>
        <v>2.32018789027E-2</v>
      </c>
      <c r="AC29">
        <f>SUMIFS('EPA Export Aggregation'!AF:AF,'EPA Export Aggregation'!$A:$A,$B29,'EPA Export Aggregation'!$D:$D,$A$1)*IF($A29="CH4",About!$D$58,IF($A29="N2O",About!$D$59,1))</f>
        <v>1.6674031162599998E-2</v>
      </c>
      <c r="AD29">
        <f>SUMIFS('EPA Export Aggregation'!AG:AG,'EPA Export Aggregation'!$A:$A,$B29,'EPA Export Aggregation'!$D:$D,$A$1)*IF($A29="CH4",About!$D$58,IF($A29="N2O",About!$D$59,1))</f>
        <v>1.5573591311E-2</v>
      </c>
      <c r="AE29">
        <f>SUMIFS('EPA Export Aggregation'!AH:AH,'EPA Export Aggregation'!$A:$A,$B29,'EPA Export Aggregation'!$D:$D,$A$1)*IF($A29="CH4",About!$D$58,IF($A29="N2O",About!$D$59,1))</f>
        <v>3.2955644805200003E-2</v>
      </c>
      <c r="AF29">
        <f>SUMIFS('EPA Export Aggregation'!AI:AI,'EPA Export Aggregation'!$A:$A,$B29,'EPA Export Aggregation'!$D:$D,$A$1)*IF($A29="CH4",About!$D$58,IF($A29="N2O",About!$D$59,1))</f>
        <v>1.9018603448799999E-2</v>
      </c>
      <c r="AG29">
        <f>SUMIFS('EPA Export Aggregation'!AJ:AJ,'EPA Export Aggregation'!$A:$A,$B29,'EPA Export Aggregation'!$D:$D,$A$1)*IF($A29="CH4",About!$D$58,IF($A29="N2O",About!$D$59,1))</f>
        <v>1.9145263535600001E-2</v>
      </c>
      <c r="AH29">
        <f>SUMIFS('EPA Export Aggregation'!AK:AK,'EPA Export Aggregation'!$A:$A,$B29,'EPA Export Aggregation'!$D:$D,$A$1)*IF($A29="CH4",About!$D$58,IF($A29="N2O",About!$D$59,1))</f>
        <v>1.74139696229E-2</v>
      </c>
    </row>
    <row r="30" spans="1:34" x14ac:dyDescent="0.25">
      <c r="A30" s="413" t="s">
        <v>2215</v>
      </c>
      <c r="B30" s="414" t="s">
        <v>4266</v>
      </c>
      <c r="C30">
        <f>SUMIFS('EPA Export Aggregation'!F:F,'EPA Export Aggregation'!$A:$A,$B30,'EPA Export Aggregation'!$D:$D,$A$1)*IF($A30="CH4",About!$D$58,IF($A30="N2O",About!$D$59,1))</f>
        <v>3.61118098E-5</v>
      </c>
      <c r="D30">
        <f>SUMIFS('EPA Export Aggregation'!G:G,'EPA Export Aggregation'!$A:$A,$B30,'EPA Export Aggregation'!$D:$D,$A$1)*IF($A30="CH4",About!$D$58,IF($A30="N2O",About!$D$59,1))</f>
        <v>3.6689932100000002E-5</v>
      </c>
      <c r="E30">
        <f>SUMIFS('EPA Export Aggregation'!H:H,'EPA Export Aggregation'!$A:$A,$B30,'EPA Export Aggregation'!$D:$D,$A$1)*IF($A30="CH4",About!$D$58,IF($A30="N2O",About!$D$59,1))</f>
        <v>3.71809557E-5</v>
      </c>
      <c r="F30">
        <f>SUMIFS('EPA Export Aggregation'!I:I,'EPA Export Aggregation'!$A:$A,$B30,'EPA Export Aggregation'!$D:$D,$A$1)*IF($A30="CH4",About!$D$58,IF($A30="N2O",About!$D$59,1))</f>
        <v>3.7503184899999998E-5</v>
      </c>
      <c r="G30">
        <f>SUMIFS('EPA Export Aggregation'!J:J,'EPA Export Aggregation'!$A:$A,$B30,'EPA Export Aggregation'!$D:$D,$A$1)*IF($A30="CH4",About!$D$58,IF($A30="N2O",About!$D$59,1))</f>
        <v>3.7842070200000003E-5</v>
      </c>
      <c r="H30">
        <f>SUMIFS('EPA Export Aggregation'!K:K,'EPA Export Aggregation'!$A:$A,$B30,'EPA Export Aggregation'!$D:$D,$A$1)*IF($A30="CH4",About!$D$58,IF($A30="N2O",About!$D$59,1))</f>
        <v>3.8164021099999998E-5</v>
      </c>
      <c r="I30">
        <f>SUMIFS('EPA Export Aggregation'!L:L,'EPA Export Aggregation'!$A:$A,$B30,'EPA Export Aggregation'!$D:$D,$A$1)*IF($A30="CH4",About!$D$58,IF($A30="N2O",About!$D$59,1))</f>
        <v>3.8548218300000002E-5</v>
      </c>
      <c r="J30">
        <f>SUMIFS('EPA Export Aggregation'!M:M,'EPA Export Aggregation'!$A:$A,$B30,'EPA Export Aggregation'!$D:$D,$A$1)*IF($A30="CH4",About!$D$58,IF($A30="N2O",About!$D$59,1))</f>
        <v>3.8805161099999997E-5</v>
      </c>
      <c r="K30">
        <f>SUMIFS('EPA Export Aggregation'!N:N,'EPA Export Aggregation'!$A:$A,$B30,'EPA Export Aggregation'!$D:$D,$A$1)*IF($A30="CH4",About!$D$58,IF($A30="N2O",About!$D$59,1))</f>
        <v>3.91487371E-5</v>
      </c>
      <c r="L30">
        <f>SUMIFS('EPA Export Aggregation'!O:O,'EPA Export Aggregation'!$A:$A,$B30,'EPA Export Aggregation'!$D:$D,$A$1)*IF($A30="CH4",About!$D$58,IF($A30="N2O",About!$D$59,1))</f>
        <v>3.9431375000000002E-5</v>
      </c>
      <c r="M30">
        <f>SUMIFS('EPA Export Aggregation'!P:P,'EPA Export Aggregation'!$A:$A,$B30,'EPA Export Aggregation'!$D:$D,$A$1)*IF($A30="CH4",About!$D$58,IF($A30="N2O",About!$D$59,1))</f>
        <v>3.9516910400000002E-5</v>
      </c>
      <c r="N30">
        <f>SUMIFS('EPA Export Aggregation'!Q:Q,'EPA Export Aggregation'!$A:$A,$B30,'EPA Export Aggregation'!$D:$D,$A$1)*IF($A30="CH4",About!$D$58,IF($A30="N2O",About!$D$59,1))</f>
        <v>3.9521000100000002E-5</v>
      </c>
      <c r="O30">
        <f>SUMIFS('EPA Export Aggregation'!R:R,'EPA Export Aggregation'!$A:$A,$B30,'EPA Export Aggregation'!$D:$D,$A$1)*IF($A30="CH4",About!$D$58,IF($A30="N2O",About!$D$59,1))</f>
        <v>3.9563952900000003E-5</v>
      </c>
      <c r="P30">
        <f>SUMIFS('EPA Export Aggregation'!S:S,'EPA Export Aggregation'!$A:$A,$B30,'EPA Export Aggregation'!$D:$D,$A$1)*IF($A30="CH4",About!$D$58,IF($A30="N2O",About!$D$59,1))</f>
        <v>3.9671294799999997E-5</v>
      </c>
      <c r="Q30">
        <f>SUMIFS('EPA Export Aggregation'!T:T,'EPA Export Aggregation'!$A:$A,$B30,'EPA Export Aggregation'!$D:$D,$A$1)*IF($A30="CH4",About!$D$58,IF($A30="N2O",About!$D$59,1))</f>
        <v>3.9672538700000002E-5</v>
      </c>
      <c r="R30">
        <f>SUMIFS('EPA Export Aggregation'!U:U,'EPA Export Aggregation'!$A:$A,$B30,'EPA Export Aggregation'!$D:$D,$A$1)*IF($A30="CH4",About!$D$58,IF($A30="N2O",About!$D$59,1))</f>
        <v>3.9656594600000002E-5</v>
      </c>
      <c r="S30">
        <f>SUMIFS('EPA Export Aggregation'!V:V,'EPA Export Aggregation'!$A:$A,$B30,'EPA Export Aggregation'!$D:$D,$A$1)*IF($A30="CH4",About!$D$58,IF($A30="N2O",About!$D$59,1))</f>
        <v>3.9670820300000003E-5</v>
      </c>
      <c r="T30">
        <f>SUMIFS('EPA Export Aggregation'!W:W,'EPA Export Aggregation'!$A:$A,$B30,'EPA Export Aggregation'!$D:$D,$A$1)*IF($A30="CH4",About!$D$58,IF($A30="N2O",About!$D$59,1))</f>
        <v>3.9861291899999997E-5</v>
      </c>
      <c r="U30">
        <f>SUMIFS('EPA Export Aggregation'!X:X,'EPA Export Aggregation'!$A:$A,$B30,'EPA Export Aggregation'!$D:$D,$A$1)*IF($A30="CH4",About!$D$58,IF($A30="N2O",About!$D$59,1))</f>
        <v>4.0249273700000002E-5</v>
      </c>
      <c r="V30">
        <f>SUMIFS('EPA Export Aggregation'!Y:Y,'EPA Export Aggregation'!$A:$A,$B30,'EPA Export Aggregation'!$D:$D,$A$1)*IF($A30="CH4",About!$D$58,IF($A30="N2O",About!$D$59,1))</f>
        <v>4.0703742299999998E-5</v>
      </c>
      <c r="W30">
        <f>SUMIFS('EPA Export Aggregation'!Z:Z,'EPA Export Aggregation'!$A:$A,$B30,'EPA Export Aggregation'!$D:$D,$A$1)*IF($A30="CH4",About!$D$58,IF($A30="N2O",About!$D$59,1))</f>
        <v>4.1287299699999999E-5</v>
      </c>
      <c r="X30">
        <f>SUMIFS('EPA Export Aggregation'!AA:AA,'EPA Export Aggregation'!$A:$A,$B30,'EPA Export Aggregation'!$D:$D,$A$1)*IF($A30="CH4",About!$D$58,IF($A30="N2O",About!$D$59,1))</f>
        <v>4.1619146000000002E-5</v>
      </c>
      <c r="Y30">
        <f>SUMIFS('EPA Export Aggregation'!AB:AB,'EPA Export Aggregation'!$A:$A,$B30,'EPA Export Aggregation'!$D:$D,$A$1)*IF($A30="CH4",About!$D$58,IF($A30="N2O",About!$D$59,1))</f>
        <v>4.1940314499999999E-5</v>
      </c>
      <c r="Z30">
        <f>SUMIFS('EPA Export Aggregation'!AC:AC,'EPA Export Aggregation'!$A:$A,$B30,'EPA Export Aggregation'!$D:$D,$A$1)*IF($A30="CH4",About!$D$58,IF($A30="N2O",About!$D$59,1))</f>
        <v>4.2677188499999997E-5</v>
      </c>
      <c r="AA30">
        <f>SUMIFS('EPA Export Aggregation'!AD:AD,'EPA Export Aggregation'!$A:$A,$B30,'EPA Export Aggregation'!$D:$D,$A$1)*IF($A30="CH4",About!$D$58,IF($A30="N2O",About!$D$59,1))</f>
        <v>4.29303528E-5</v>
      </c>
      <c r="AB30">
        <f>SUMIFS('EPA Export Aggregation'!AE:AE,'EPA Export Aggregation'!$A:$A,$B30,'EPA Export Aggregation'!$D:$D,$A$1)*IF($A30="CH4",About!$D$58,IF($A30="N2O",About!$D$59,1))</f>
        <v>4.3323523299999997E-5</v>
      </c>
      <c r="AC30">
        <f>SUMIFS('EPA Export Aggregation'!AF:AF,'EPA Export Aggregation'!$A:$A,$B30,'EPA Export Aggregation'!$D:$D,$A$1)*IF($A30="CH4",About!$D$58,IF($A30="N2O",About!$D$59,1))</f>
        <v>4.3736029199999999E-5</v>
      </c>
      <c r="AD30">
        <f>SUMIFS('EPA Export Aggregation'!AG:AG,'EPA Export Aggregation'!$A:$A,$B30,'EPA Export Aggregation'!$D:$D,$A$1)*IF($A30="CH4",About!$D$58,IF($A30="N2O",About!$D$59,1))</f>
        <v>4.40109036E-5</v>
      </c>
      <c r="AE30">
        <f>SUMIFS('EPA Export Aggregation'!AH:AH,'EPA Export Aggregation'!$A:$A,$B30,'EPA Export Aggregation'!$D:$D,$A$1)*IF($A30="CH4",About!$D$58,IF($A30="N2O",About!$D$59,1))</f>
        <v>4.4278382500000002E-5</v>
      </c>
      <c r="AF30">
        <f>SUMIFS('EPA Export Aggregation'!AI:AI,'EPA Export Aggregation'!$A:$A,$B30,'EPA Export Aggregation'!$D:$D,$A$1)*IF($A30="CH4",About!$D$58,IF($A30="N2O",About!$D$59,1))</f>
        <v>4.4501628100000003E-5</v>
      </c>
      <c r="AG30">
        <f>SUMIFS('EPA Export Aggregation'!AJ:AJ,'EPA Export Aggregation'!$A:$A,$B30,'EPA Export Aggregation'!$D:$D,$A$1)*IF($A30="CH4",About!$D$58,IF($A30="N2O",About!$D$59,1))</f>
        <v>4.4129189000000001E-5</v>
      </c>
      <c r="AH30">
        <f>SUMIFS('EPA Export Aggregation'!AK:AK,'EPA Export Aggregation'!$A:$A,$B30,'EPA Export Aggregation'!$D:$D,$A$1)*IF($A30="CH4",About!$D$58,IF($A30="N2O",About!$D$59,1))</f>
        <v>4.4129189000000001E-5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2.8643813899999998E-5</v>
      </c>
      <c r="D32">
        <f>SUMIFS('EPA Export Aggregation'!G:G,'EPA Export Aggregation'!$A:$A,$B32,'EPA Export Aggregation'!$D:$D,$A$1)*IF($A32="CH4",About!$D$58,IF($A32="N2O",About!$D$59,1))</f>
        <v>2.4971529999999998E-5</v>
      </c>
      <c r="E32">
        <f>SUMIFS('EPA Export Aggregation'!H:H,'EPA Export Aggregation'!$A:$A,$B32,'EPA Export Aggregation'!$D:$D,$A$1)*IF($A32="CH4",About!$D$58,IF($A32="N2O",About!$D$59,1))</f>
        <v>3.3785011200000003E-5</v>
      </c>
      <c r="F32">
        <f>SUMIFS('EPA Export Aggregation'!I:I,'EPA Export Aggregation'!$A:$A,$B32,'EPA Export Aggregation'!$D:$D,$A$1)*IF($A32="CH4",About!$D$58,IF($A32="N2O",About!$D$59,1))</f>
        <v>5.1278435999999999E-5</v>
      </c>
      <c r="G32">
        <f>SUMIFS('EPA Export Aggregation'!J:J,'EPA Export Aggregation'!$A:$A,$B32,'EPA Export Aggregation'!$D:$D,$A$1)*IF($A32="CH4",About!$D$58,IF($A32="N2O",About!$D$59,1))</f>
        <v>1.4609012750000001E-4</v>
      </c>
      <c r="H32">
        <f>SUMIFS('EPA Export Aggregation'!K:K,'EPA Export Aggregation'!$A:$A,$B32,'EPA Export Aggregation'!$D:$D,$A$1)*IF($A32="CH4",About!$D$58,IF($A32="N2O",About!$D$59,1))</f>
        <v>2.12992462E-5</v>
      </c>
      <c r="I32">
        <f>SUMIFS('EPA Export Aggregation'!L:L,'EPA Export Aggregation'!$A:$A,$B32,'EPA Export Aggregation'!$D:$D,$A$1)*IF($A32="CH4",About!$D$58,IF($A32="N2O",About!$D$59,1))</f>
        <v>1.5423592099999999E-5</v>
      </c>
      <c r="J32">
        <f>SUMIFS('EPA Export Aggregation'!M:M,'EPA Export Aggregation'!$A:$A,$B32,'EPA Export Aggregation'!$D:$D,$A$1)*IF($A32="CH4",About!$D$58,IF($A32="N2O",About!$D$59,1))</f>
        <v>1.32202218E-5</v>
      </c>
      <c r="K32">
        <f>SUMIFS('EPA Export Aggregation'!N:N,'EPA Export Aggregation'!$A:$A,$B32,'EPA Export Aggregation'!$D:$D,$A$1)*IF($A32="CH4",About!$D$58,IF($A32="N2O",About!$D$59,1))</f>
        <v>1.7626962400000002E-5</v>
      </c>
      <c r="L32">
        <f>SUMIFS('EPA Export Aggregation'!O:O,'EPA Export Aggregation'!$A:$A,$B32,'EPA Export Aggregation'!$D:$D,$A$1)*IF($A32="CH4",About!$D$58,IF($A32="N2O",About!$D$59,1))</f>
        <v>1.6158048800000001E-5</v>
      </c>
      <c r="M32">
        <f>SUMIFS('EPA Export Aggregation'!P:P,'EPA Export Aggregation'!$A:$A,$B32,'EPA Export Aggregation'!$D:$D,$A$1)*IF($A32="CH4",About!$D$58,IF($A32="N2O",About!$D$59,1))</f>
        <v>8.8134812000000008E-6</v>
      </c>
      <c r="N32">
        <f>SUMIFS('EPA Export Aggregation'!Q:Q,'EPA Export Aggregation'!$A:$A,$B32,'EPA Export Aggregation'!$D:$D,$A$1)*IF($A32="CH4",About!$D$58,IF($A32="N2O",About!$D$59,1))</f>
        <v>1.9662208800000001E-5</v>
      </c>
      <c r="O32">
        <f>SUMIFS('EPA Export Aggregation'!R:R,'EPA Export Aggregation'!$A:$A,$B32,'EPA Export Aggregation'!$D:$D,$A$1)*IF($A32="CH4",About!$D$58,IF($A32="N2O",About!$D$59,1))</f>
        <v>1.8270880700000001E-5</v>
      </c>
      <c r="P32">
        <f>SUMIFS('EPA Export Aggregation'!S:S,'EPA Export Aggregation'!$A:$A,$B32,'EPA Export Aggregation'!$D:$D,$A$1)*IF($A32="CH4",About!$D$58,IF($A32="N2O",About!$D$59,1))</f>
        <v>1.4669371700000001E-5</v>
      </c>
      <c r="Q32">
        <f>SUMIFS('EPA Export Aggregation'!T:T,'EPA Export Aggregation'!$A:$A,$B32,'EPA Export Aggregation'!$D:$D,$A$1)*IF($A32="CH4",About!$D$58,IF($A32="N2O",About!$D$59,1))</f>
        <v>1.39856593E-5</v>
      </c>
      <c r="R32">
        <f>SUMIFS('EPA Export Aggregation'!U:U,'EPA Export Aggregation'!$A:$A,$B32,'EPA Export Aggregation'!$D:$D,$A$1)*IF($A32="CH4",About!$D$58,IF($A32="N2O",About!$D$59,1))</f>
        <v>1.8824127000000001E-6</v>
      </c>
      <c r="S32">
        <f>SUMIFS('EPA Export Aggregation'!V:V,'EPA Export Aggregation'!$A:$A,$B32,'EPA Export Aggregation'!$D:$D,$A$1)*IF($A32="CH4",About!$D$58,IF($A32="N2O",About!$D$59,1))</f>
        <v>1.7679672990000001E-4</v>
      </c>
      <c r="T32">
        <f>SUMIFS('EPA Export Aggregation'!W:W,'EPA Export Aggregation'!$A:$A,$B32,'EPA Export Aggregation'!$D:$D,$A$1)*IF($A32="CH4",About!$D$58,IF($A32="N2O",About!$D$59,1))</f>
        <v>7.9238984720000005E-4</v>
      </c>
      <c r="U32">
        <f>SUMIFS('EPA Export Aggregation'!X:X,'EPA Export Aggregation'!$A:$A,$B32,'EPA Export Aggregation'!$D:$D,$A$1)*IF($A32="CH4",About!$D$58,IF($A32="N2O",About!$D$59,1))</f>
        <v>6.6501715E-4</v>
      </c>
      <c r="V32">
        <f>SUMIFS('EPA Export Aggregation'!Y:Y,'EPA Export Aggregation'!$A:$A,$B32,'EPA Export Aggregation'!$D:$D,$A$1)*IF($A32="CH4",About!$D$58,IF($A32="N2O",About!$D$59,1))</f>
        <v>3.9679894800000003E-5</v>
      </c>
      <c r="W32">
        <f>SUMIFS('EPA Export Aggregation'!Z:Z,'EPA Export Aggregation'!$A:$A,$B32,'EPA Export Aggregation'!$D:$D,$A$1)*IF($A32="CH4",About!$D$58,IF($A32="N2O",About!$D$59,1))</f>
        <v>3.075682594E-4</v>
      </c>
      <c r="X32">
        <f>SUMIFS('EPA Export Aggregation'!AA:AA,'EPA Export Aggregation'!$A:$A,$B32,'EPA Export Aggregation'!$D:$D,$A$1)*IF($A32="CH4",About!$D$58,IF($A32="N2O",About!$D$59,1))</f>
        <v>1.2520176984E-3</v>
      </c>
      <c r="Y32">
        <f>SUMIFS('EPA Export Aggregation'!AB:AB,'EPA Export Aggregation'!$A:$A,$B32,'EPA Export Aggregation'!$D:$D,$A$1)*IF($A32="CH4",About!$D$58,IF($A32="N2O",About!$D$59,1))</f>
        <v>9.4882673450000005E-4</v>
      </c>
      <c r="Z32">
        <f>SUMIFS('EPA Export Aggregation'!AC:AC,'EPA Export Aggregation'!$A:$A,$B32,'EPA Export Aggregation'!$D:$D,$A$1)*IF($A32="CH4",About!$D$58,IF($A32="N2O",About!$D$59,1))</f>
        <v>5.4068974420000003E-4</v>
      </c>
      <c r="AA32">
        <f>SUMIFS('EPA Export Aggregation'!AD:AD,'EPA Export Aggregation'!$A:$A,$B32,'EPA Export Aggregation'!$D:$D,$A$1)*IF($A32="CH4",About!$D$58,IF($A32="N2O",About!$D$59,1))</f>
        <v>8.6183433680000001E-4</v>
      </c>
      <c r="AB32">
        <f>SUMIFS('EPA Export Aggregation'!AE:AE,'EPA Export Aggregation'!$A:$A,$B32,'EPA Export Aggregation'!$D:$D,$A$1)*IF($A32="CH4",About!$D$58,IF($A32="N2O",About!$D$59,1))</f>
        <v>8.9902248680000002E-4</v>
      </c>
      <c r="AC32">
        <f>SUMIFS('EPA Export Aggregation'!AF:AF,'EPA Export Aggregation'!$A:$A,$B32,'EPA Export Aggregation'!$D:$D,$A$1)*IF($A32="CH4",About!$D$58,IF($A32="N2O",About!$D$59,1))</f>
        <v>3.7151303660000001E-4</v>
      </c>
      <c r="AD32">
        <f>SUMIFS('EPA Export Aggregation'!AG:AG,'EPA Export Aggregation'!$A:$A,$B32,'EPA Export Aggregation'!$D:$D,$A$1)*IF($A32="CH4",About!$D$58,IF($A32="N2O",About!$D$59,1))</f>
        <v>2.491486001E-4</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4.8875234258E-2</v>
      </c>
      <c r="D33">
        <f>SUMIFS('EPA Export Aggregation'!G:G,'EPA Export Aggregation'!$A:$A,$B33,'EPA Export Aggregation'!$D:$D,$A$1)*IF($A33="CH4",About!$D$58,IF($A33="N2O",About!$D$59,1))</f>
        <v>5.2207745795699999E-2</v>
      </c>
      <c r="E33">
        <f>SUMIFS('EPA Export Aggregation'!H:H,'EPA Export Aggregation'!$A:$A,$B33,'EPA Export Aggregation'!$D:$D,$A$1)*IF($A33="CH4",About!$D$58,IF($A33="N2O",About!$D$59,1))</f>
        <v>4.6233329703499998E-2</v>
      </c>
      <c r="F33">
        <f>SUMIFS('EPA Export Aggregation'!I:I,'EPA Export Aggregation'!$A:$A,$B33,'EPA Export Aggregation'!$D:$D,$A$1)*IF($A33="CH4",About!$D$58,IF($A33="N2O",About!$D$59,1))</f>
        <v>3.9619123310899999E-2</v>
      </c>
      <c r="G33" s="415">
        <f>SUMIFS('EPA Export Aggregation'!J:J,'EPA Export Aggregation'!$A:$A,$B33,'EPA Export Aggregation'!$D:$D,$A$1)*IF($A33="CH4",About!$D$58,IF($A33="N2O",About!$D$59,1))</f>
        <v>7.5251892839600001E-2</v>
      </c>
      <c r="H33">
        <f>SUMIFS('EPA Export Aggregation'!K:K,'EPA Export Aggregation'!$A:$A,$B33,'EPA Export Aggregation'!$D:$D,$A$1)*IF($A33="CH4",About!$D$58,IF($A33="N2O",About!$D$59,1))</f>
        <v>7.6058702441300002E-2</v>
      </c>
      <c r="I33">
        <f>SUMIFS('EPA Export Aggregation'!L:L,'EPA Export Aggregation'!$A:$A,$B33,'EPA Export Aggregation'!$D:$D,$A$1)*IF($A33="CH4",About!$D$58,IF($A33="N2O",About!$D$59,1))</f>
        <v>5.3431410424700003E-2</v>
      </c>
      <c r="J33">
        <f>SUMIFS('EPA Export Aggregation'!M:M,'EPA Export Aggregation'!$A:$A,$B33,'EPA Export Aggregation'!$D:$D,$A$1)*IF($A33="CH4",About!$D$58,IF($A33="N2O",About!$D$59,1))</f>
        <v>8.7336040854100003E-2</v>
      </c>
      <c r="K33">
        <f>SUMIFS('EPA Export Aggregation'!N:N,'EPA Export Aggregation'!$A:$A,$B33,'EPA Export Aggregation'!$D:$D,$A$1)*IF($A33="CH4",About!$D$58,IF($A33="N2O",About!$D$59,1))</f>
        <v>6.0327085266099999E-2</v>
      </c>
      <c r="L33">
        <f>SUMIFS('EPA Export Aggregation'!O:O,'EPA Export Aggregation'!$A:$A,$B33,'EPA Export Aggregation'!$D:$D,$A$1)*IF($A33="CH4",About!$D$58,IF($A33="N2O",About!$D$59,1))</f>
        <v>9.3369639025000006E-2</v>
      </c>
      <c r="M33">
        <f>SUMIFS('EPA Export Aggregation'!P:P,'EPA Export Aggregation'!$A:$A,$B33,'EPA Export Aggregation'!$D:$D,$A$1)*IF($A33="CH4",About!$D$58,IF($A33="N2O",About!$D$59,1))</f>
        <v>8.7328112265999999E-2</v>
      </c>
      <c r="N33">
        <f>SUMIFS('EPA Export Aggregation'!Q:Q,'EPA Export Aggregation'!$A:$A,$B33,'EPA Export Aggregation'!$D:$D,$A$1)*IF($A33="CH4",About!$D$58,IF($A33="N2O",About!$D$59,1))</f>
        <v>5.4256776046299998E-2</v>
      </c>
      <c r="O33" s="415">
        <f>SUMIFS('EPA Export Aggregation'!R:R,'EPA Export Aggregation'!$A:$A,$B33,'EPA Export Aggregation'!$D:$D,$A$1)*IF($A33="CH4",About!$D$58,IF($A33="N2O",About!$D$59,1))</f>
        <v>0.1036688070698</v>
      </c>
      <c r="P33" s="415">
        <f>SUMIFS('EPA Export Aggregation'!S:S,'EPA Export Aggregation'!$A:$A,$B33,'EPA Export Aggregation'!$D:$D,$A$1)*IF($A33="CH4",About!$D$58,IF($A33="N2O",About!$D$59,1))</f>
        <v>0.14334202019959999</v>
      </c>
      <c r="Q33">
        <f>SUMIFS('EPA Export Aggregation'!T:T,'EPA Export Aggregation'!$A:$A,$B33,'EPA Export Aggregation'!$D:$D,$A$1)*IF($A33="CH4",About!$D$58,IF($A33="N2O",About!$D$59,1))</f>
        <v>4.79059743563E-2</v>
      </c>
      <c r="R33" s="415">
        <f>SUMIFS('EPA Export Aggregation'!U:U,'EPA Export Aggregation'!$A:$A,$B33,'EPA Export Aggregation'!$D:$D,$A$1)*IF($A33="CH4",About!$D$58,IF($A33="N2O",About!$D$59,1))</f>
        <v>0.14249717038189999</v>
      </c>
      <c r="S33" s="415">
        <f>SUMIFS('EPA Export Aggregation'!V:V,'EPA Export Aggregation'!$A:$A,$B33,'EPA Export Aggregation'!$D:$D,$A$1)*IF($A33="CH4",About!$D$58,IF($A33="N2O",About!$D$59,1))</f>
        <v>0.17091137624889999</v>
      </c>
      <c r="T33" s="415">
        <f>SUMIFS('EPA Export Aggregation'!W:W,'EPA Export Aggregation'!$A:$A,$B33,'EPA Export Aggregation'!$D:$D,$A$1)*IF($A33="CH4",About!$D$58,IF($A33="N2O",About!$D$59,1))</f>
        <v>9.3889364917899995E-2</v>
      </c>
      <c r="U33">
        <f>SUMIFS('EPA Export Aggregation'!X:X,'EPA Export Aggregation'!$A:$A,$B33,'EPA Export Aggregation'!$D:$D,$A$1)*IF($A33="CH4",About!$D$58,IF($A33="N2O",About!$D$59,1))</f>
        <v>7.6938836623099999E-2</v>
      </c>
      <c r="V33" s="415">
        <f>SUMIFS('EPA Export Aggregation'!Y:Y,'EPA Export Aggregation'!$A:$A,$B33,'EPA Export Aggregation'!$D:$D,$A$1)*IF($A33="CH4",About!$D$58,IF($A33="N2O",About!$D$59,1))</f>
        <v>0</v>
      </c>
      <c r="W33">
        <f>SUMIFS('EPA Export Aggregation'!Z:Z,'EPA Export Aggregation'!$A:$A,$B33,'EPA Export Aggregation'!$D:$D,$A$1)*IF($A33="CH4",About!$D$58,IF($A33="N2O",About!$D$59,1))</f>
        <v>7.2254125345299999E-2</v>
      </c>
      <c r="X33">
        <f>SUMIFS('EPA Export Aggregation'!AA:AA,'EPA Export Aggregation'!$A:$A,$B33,'EPA Export Aggregation'!$D:$D,$A$1)*IF($A33="CH4",About!$D$58,IF($A33="N2O",About!$D$59,1))</f>
        <v>5.5942031064800002E-2</v>
      </c>
      <c r="Y33" s="415">
        <f>SUMIFS('EPA Export Aggregation'!AB:AB,'EPA Export Aggregation'!$A:$A,$B33,'EPA Export Aggregation'!$D:$D,$A$1)*IF($A33="CH4",About!$D$58,IF($A33="N2O",About!$D$59,1))</f>
        <v>0.13126952068549999</v>
      </c>
      <c r="Z33">
        <f>SUMIFS('EPA Export Aggregation'!AC:AC,'EPA Export Aggregation'!$A:$A,$B33,'EPA Export Aggregation'!$D:$D,$A$1)*IF($A33="CH4",About!$D$58,IF($A33="N2O",About!$D$59,1))</f>
        <v>2.53246472807E-2</v>
      </c>
      <c r="AA33" s="415">
        <f>SUMIFS('EPA Export Aggregation'!AD:AD,'EPA Export Aggregation'!$A:$A,$B33,'EPA Export Aggregation'!$D:$D,$A$1)*IF($A33="CH4",About!$D$58,IF($A33="N2O",About!$D$59,1))</f>
        <v>3.1297673584599998E-2</v>
      </c>
      <c r="AB33" s="415">
        <f>SUMIFS('EPA Export Aggregation'!AE:AE,'EPA Export Aggregation'!$A:$A,$B33,'EPA Export Aggregation'!$D:$D,$A$1)*IF($A33="CH4",About!$D$58,IF($A33="N2O",About!$D$59,1))</f>
        <v>4.2306317146100003E-2</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0.2299074444344</v>
      </c>
      <c r="D34">
        <f>SUMIFS('EPA Export Aggregation'!G:G,'EPA Export Aggregation'!$A:$A,$B34,'EPA Export Aggregation'!$D:$D,$A$1)*IF($A34="CH4",About!$D$58,IF($A34="N2O",About!$D$59,1))</f>
        <v>0.2243733197859</v>
      </c>
      <c r="E34">
        <f>SUMIFS('EPA Export Aggregation'!H:H,'EPA Export Aggregation'!$A:$A,$B34,'EPA Export Aggregation'!$D:$D,$A$1)*IF($A34="CH4",About!$D$58,IF($A34="N2O",About!$D$59,1))</f>
        <v>0.24298983301579999</v>
      </c>
      <c r="F34">
        <f>SUMIFS('EPA Export Aggregation'!I:I,'EPA Export Aggregation'!$A:$A,$B34,'EPA Export Aggregation'!$D:$D,$A$1)*IF($A34="CH4",About!$D$58,IF($A34="N2O",About!$D$59,1))</f>
        <v>0.25453311040549997</v>
      </c>
      <c r="G34">
        <f>SUMIFS('EPA Export Aggregation'!J:J,'EPA Export Aggregation'!$A:$A,$B34,'EPA Export Aggregation'!$D:$D,$A$1)*IF($A34="CH4",About!$D$58,IF($A34="N2O",About!$D$59,1))</f>
        <v>0.27037098152349998</v>
      </c>
      <c r="H34">
        <f>SUMIFS('EPA Export Aggregation'!K:K,'EPA Export Aggregation'!$A:$A,$B34,'EPA Export Aggregation'!$D:$D,$A$1)*IF($A34="CH4",About!$D$58,IF($A34="N2O",About!$D$59,1))</f>
        <v>0.2621151463909</v>
      </c>
      <c r="I34">
        <f>SUMIFS('EPA Export Aggregation'!L:L,'EPA Export Aggregation'!$A:$A,$B34,'EPA Export Aggregation'!$D:$D,$A$1)*IF($A34="CH4",About!$D$58,IF($A34="N2O",About!$D$59,1))</f>
        <v>0.25592418712390003</v>
      </c>
      <c r="J34">
        <f>SUMIFS('EPA Export Aggregation'!M:M,'EPA Export Aggregation'!$A:$A,$B34,'EPA Export Aggregation'!$D:$D,$A$1)*IF($A34="CH4",About!$D$58,IF($A34="N2O",About!$D$59,1))</f>
        <v>0.2569882156703</v>
      </c>
      <c r="K34">
        <f>SUMIFS('EPA Export Aggregation'!N:N,'EPA Export Aggregation'!$A:$A,$B34,'EPA Export Aggregation'!$D:$D,$A$1)*IF($A34="CH4",About!$D$58,IF($A34="N2O",About!$D$59,1))</f>
        <v>0.29282705591340003</v>
      </c>
      <c r="L34">
        <f>SUMIFS('EPA Export Aggregation'!O:O,'EPA Export Aggregation'!$A:$A,$B34,'EPA Export Aggregation'!$D:$D,$A$1)*IF($A34="CH4",About!$D$58,IF($A34="N2O",About!$D$59,1))</f>
        <v>0.2677472887599</v>
      </c>
      <c r="M34">
        <f>SUMIFS('EPA Export Aggregation'!P:P,'EPA Export Aggregation'!$A:$A,$B34,'EPA Export Aggregation'!$D:$D,$A$1)*IF($A34="CH4",About!$D$58,IF($A34="N2O",About!$D$59,1))</f>
        <v>0.2903095158608</v>
      </c>
      <c r="N34">
        <f>SUMIFS('EPA Export Aggregation'!Q:Q,'EPA Export Aggregation'!$A:$A,$B34,'EPA Export Aggregation'!$D:$D,$A$1)*IF($A34="CH4",About!$D$58,IF($A34="N2O",About!$D$59,1))</f>
        <v>0.29246739859080001</v>
      </c>
      <c r="O34">
        <f>SUMIFS('EPA Export Aggregation'!R:R,'EPA Export Aggregation'!$A:$A,$B34,'EPA Export Aggregation'!$D:$D,$A$1)*IF($A34="CH4",About!$D$58,IF($A34="N2O",About!$D$59,1))</f>
        <v>0.27123917421150001</v>
      </c>
      <c r="P34">
        <f>SUMIFS('EPA Export Aggregation'!S:S,'EPA Export Aggregation'!$A:$A,$B34,'EPA Export Aggregation'!$D:$D,$A$1)*IF($A34="CH4",About!$D$58,IF($A34="N2O",About!$D$59,1))</f>
        <v>0.27288327122080003</v>
      </c>
      <c r="Q34">
        <f>SUMIFS('EPA Export Aggregation'!T:T,'EPA Export Aggregation'!$A:$A,$B34,'EPA Export Aggregation'!$D:$D,$A$1)*IF($A34="CH4",About!$D$58,IF($A34="N2O",About!$D$59,1))</f>
        <v>0.26518448335299999</v>
      </c>
      <c r="R34">
        <f>SUMIFS('EPA Export Aggregation'!U:U,'EPA Export Aggregation'!$A:$A,$B34,'EPA Export Aggregation'!$D:$D,$A$1)*IF($A34="CH4",About!$D$58,IF($A34="N2O",About!$D$59,1))</f>
        <v>0.2410567934924</v>
      </c>
      <c r="S34">
        <f>SUMIFS('EPA Export Aggregation'!V:V,'EPA Export Aggregation'!$A:$A,$B34,'EPA Export Aggregation'!$D:$D,$A$1)*IF($A34="CH4",About!$D$58,IF($A34="N2O",About!$D$59,1))</f>
        <v>0.26685778995429998</v>
      </c>
      <c r="T34">
        <f>SUMIFS('EPA Export Aggregation'!W:W,'EPA Export Aggregation'!$A:$A,$B34,'EPA Export Aggregation'!$D:$D,$A$1)*IF($A34="CH4",About!$D$58,IF($A34="N2O",About!$D$59,1))</f>
        <v>0.27544467555719998</v>
      </c>
      <c r="U34">
        <f>SUMIFS('EPA Export Aggregation'!X:X,'EPA Export Aggregation'!$A:$A,$B34,'EPA Export Aggregation'!$D:$D,$A$1)*IF($A34="CH4",About!$D$58,IF($A34="N2O",About!$D$59,1))</f>
        <v>0.2427914504823</v>
      </c>
      <c r="V34">
        <f>SUMIFS('EPA Export Aggregation'!Y:Y,'EPA Export Aggregation'!$A:$A,$B34,'EPA Export Aggregation'!$D:$D,$A$1)*IF($A34="CH4",About!$D$58,IF($A34="N2O",About!$D$59,1))</f>
        <v>0.24805523771509999</v>
      </c>
      <c r="W34">
        <f>SUMIFS('EPA Export Aggregation'!Z:Z,'EPA Export Aggregation'!$A:$A,$B34,'EPA Export Aggregation'!$D:$D,$A$1)*IF($A34="CH4",About!$D$58,IF($A34="N2O",About!$D$59,1))</f>
        <v>0.25459910574860001</v>
      </c>
      <c r="X34">
        <f>SUMIFS('EPA Export Aggregation'!AA:AA,'EPA Export Aggregation'!$A:$A,$B34,'EPA Export Aggregation'!$D:$D,$A$1)*IF($A34="CH4",About!$D$58,IF($A34="N2O",About!$D$59,1))</f>
        <v>0.23296558746859999</v>
      </c>
      <c r="Y34">
        <f>SUMIFS('EPA Export Aggregation'!AB:AB,'EPA Export Aggregation'!$A:$A,$B34,'EPA Export Aggregation'!$D:$D,$A$1)*IF($A34="CH4",About!$D$58,IF($A34="N2O",About!$D$59,1))</f>
        <v>0.24636379703049999</v>
      </c>
      <c r="Z34">
        <f>SUMIFS('EPA Export Aggregation'!AC:AC,'EPA Export Aggregation'!$A:$A,$B34,'EPA Export Aggregation'!$D:$D,$A$1)*IF($A34="CH4",About!$D$58,IF($A34="N2O",About!$D$59,1))</f>
        <v>0.22178267259369999</v>
      </c>
      <c r="AA34">
        <f>SUMIFS('EPA Export Aggregation'!AD:AD,'EPA Export Aggregation'!$A:$A,$B34,'EPA Export Aggregation'!$D:$D,$A$1)*IF($A34="CH4",About!$D$58,IF($A34="N2O",About!$D$59,1))</f>
        <v>0.23869124231149999</v>
      </c>
      <c r="AB34">
        <f>SUMIFS('EPA Export Aggregation'!AE:AE,'EPA Export Aggregation'!$A:$A,$B34,'EPA Export Aggregation'!$D:$D,$A$1)*IF($A34="CH4",About!$D$58,IF($A34="N2O",About!$D$59,1))</f>
        <v>0.25232525749189999</v>
      </c>
      <c r="AC34">
        <f>SUMIFS('EPA Export Aggregation'!AF:AF,'EPA Export Aggregation'!$A:$A,$B34,'EPA Export Aggregation'!$D:$D,$A$1)*IF($A34="CH4",About!$D$58,IF($A34="N2O",About!$D$59,1))</f>
        <v>0.24123163724329999</v>
      </c>
      <c r="AD34">
        <f>SUMIFS('EPA Export Aggregation'!AG:AG,'EPA Export Aggregation'!$A:$A,$B34,'EPA Export Aggregation'!$D:$D,$A$1)*IF($A34="CH4",About!$D$58,IF($A34="N2O",About!$D$59,1))</f>
        <v>0.16037508396219999</v>
      </c>
      <c r="AE34">
        <f>SUMIFS('EPA Export Aggregation'!AH:AH,'EPA Export Aggregation'!$A:$A,$B34,'EPA Export Aggregation'!$D:$D,$A$1)*IF($A34="CH4",About!$D$58,IF($A34="N2O",About!$D$59,1))</f>
        <v>0.19525994821500001</v>
      </c>
      <c r="AF34">
        <f>SUMIFS('EPA Export Aggregation'!AI:AI,'EPA Export Aggregation'!$A:$A,$B34,'EPA Export Aggregation'!$D:$D,$A$1)*IF($A34="CH4",About!$D$58,IF($A34="N2O",About!$D$59,1))</f>
        <v>0.19295212308160001</v>
      </c>
      <c r="AG34">
        <f>SUMIFS('EPA Export Aggregation'!AJ:AJ,'EPA Export Aggregation'!$A:$A,$B34,'EPA Export Aggregation'!$D:$D,$A$1)*IF($A34="CH4",About!$D$58,IF($A34="N2O",About!$D$59,1))</f>
        <v>0.19064429794830001</v>
      </c>
      <c r="AH34">
        <f>SUMIFS('EPA Export Aggregation'!AK:AK,'EPA Export Aggregation'!$A:$A,$B34,'EPA Export Aggregation'!$D:$D,$A$1)*IF($A34="CH4",About!$D$58,IF($A34="N2O",About!$D$59,1))</f>
        <v>0.18833647281490001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2.3505053028E-3</v>
      </c>
      <c r="D74">
        <f>SUMIFS('EPA Export Aggregation'!G:G,'EPA Export Aggregation'!$A:$A,$B74,'EPA Export Aggregation'!$D:$D,$A$1)*IF($A74="CH4",About!$D$58,IF($A74="N2O",About!$D$59,1))</f>
        <v>4.9357171857999996E-3</v>
      </c>
      <c r="E74">
        <f>SUMIFS('EPA Export Aggregation'!H:H,'EPA Export Aggregation'!$A:$A,$B74,'EPA Export Aggregation'!$D:$D,$A$1)*IF($A74="CH4",About!$D$58,IF($A74="N2O",About!$D$59,1))</f>
        <v>1.8681565147599999E-2</v>
      </c>
      <c r="F74">
        <f>SUMIFS('EPA Export Aggregation'!I:I,'EPA Export Aggregation'!$A:$A,$B74,'EPA Export Aggregation'!$D:$D,$A$1)*IF($A74="CH4",About!$D$58,IF($A74="N2O",About!$D$59,1))</f>
        <v>6.6759054622400005E-2</v>
      </c>
      <c r="G74">
        <f>SUMIFS('EPA Export Aggregation'!J:J,'EPA Export Aggregation'!$A:$A,$B74,'EPA Export Aggregation'!$D:$D,$A$1)*IF($A74="CH4",About!$D$58,IF($A74="N2O",About!$D$59,1))</f>
        <v>0.16517505948219996</v>
      </c>
      <c r="H74">
        <f>SUMIFS('EPA Export Aggregation'!K:K,'EPA Export Aggregation'!$A:$A,$B74,'EPA Export Aggregation'!$D:$D,$A$1)*IF($A74="CH4",About!$D$58,IF($A74="N2O",About!$D$59,1))</f>
        <v>0.36050460003939988</v>
      </c>
      <c r="I74">
        <f>SUMIFS('EPA Export Aggregation'!L:L,'EPA Export Aggregation'!$A:$A,$B74,'EPA Export Aggregation'!$D:$D,$A$1)*IF($A74="CH4",About!$D$58,IF($A74="N2O",About!$D$59,1))</f>
        <v>0.50060600398060007</v>
      </c>
      <c r="J74">
        <f>SUMIFS('EPA Export Aggregation'!M:M,'EPA Export Aggregation'!$A:$A,$B74,'EPA Export Aggregation'!$D:$D,$A$1)*IF($A74="CH4",About!$D$58,IF($A74="N2O",About!$D$59,1))</f>
        <v>0.63225580477939991</v>
      </c>
      <c r="K74">
        <f>SUMIFS('EPA Export Aggregation'!N:N,'EPA Export Aggregation'!$A:$A,$B74,'EPA Export Aggregation'!$D:$D,$A$1)*IF($A74="CH4",About!$D$58,IF($A74="N2O",About!$D$59,1))</f>
        <v>0.72248745209809995</v>
      </c>
      <c r="L74">
        <f>SUMIFS('EPA Export Aggregation'!O:O,'EPA Export Aggregation'!$A:$A,$B74,'EPA Export Aggregation'!$D:$D,$A$1)*IF($A74="CH4",About!$D$58,IF($A74="N2O",About!$D$59,1))</f>
        <v>0.81719116016869986</v>
      </c>
      <c r="M74">
        <f>SUMIFS('EPA Export Aggregation'!P:P,'EPA Export Aggregation'!$A:$A,$B74,'EPA Export Aggregation'!$D:$D,$A$1)*IF($A74="CH4",About!$D$58,IF($A74="N2O",About!$D$59,1))</f>
        <v>0.89892620239740018</v>
      </c>
      <c r="N74">
        <f>SUMIFS('EPA Export Aggregation'!Q:Q,'EPA Export Aggregation'!$A:$A,$B74,'EPA Export Aggregation'!$D:$D,$A$1)*IF($A74="CH4",About!$D$58,IF($A74="N2O",About!$D$59,1))</f>
        <v>0.97237525240580003</v>
      </c>
      <c r="O74">
        <f>SUMIFS('EPA Export Aggregation'!R:R,'EPA Export Aggregation'!$A:$A,$B74,'EPA Export Aggregation'!$D:$D,$A$1)*IF($A74="CH4",About!$D$58,IF($A74="N2O",About!$D$59,1))</f>
        <v>1.0207530160731997</v>
      </c>
      <c r="P74">
        <f>SUMIFS('EPA Export Aggregation'!S:S,'EPA Export Aggregation'!$A:$A,$B74,'EPA Export Aggregation'!$D:$D,$A$1)*IF($A74="CH4",About!$D$58,IF($A74="N2O",About!$D$59,1))</f>
        <v>1.0653727106533999</v>
      </c>
      <c r="Q74">
        <f>SUMIFS('EPA Export Aggregation'!T:T,'EPA Export Aggregation'!$A:$A,$B74,'EPA Export Aggregation'!$D:$D,$A$1)*IF($A74="CH4",About!$D$58,IF($A74="N2O",About!$D$59,1))</f>
        <v>1.1043463449579001</v>
      </c>
      <c r="R74">
        <f>SUMIFS('EPA Export Aggregation'!U:U,'EPA Export Aggregation'!$A:$A,$B74,'EPA Export Aggregation'!$D:$D,$A$1)*IF($A74="CH4",About!$D$58,IF($A74="N2O",About!$D$59,1))</f>
        <v>1.1502304602436997</v>
      </c>
      <c r="S74">
        <f>SUMIFS('EPA Export Aggregation'!V:V,'EPA Export Aggregation'!$A:$A,$B74,'EPA Export Aggregation'!$D:$D,$A$1)*IF($A74="CH4",About!$D$58,IF($A74="N2O",About!$D$59,1))</f>
        <v>1.2238301219928003</v>
      </c>
      <c r="T74">
        <f>SUMIFS('EPA Export Aggregation'!W:W,'EPA Export Aggregation'!$A:$A,$B74,'EPA Export Aggregation'!$D:$D,$A$1)*IF($A74="CH4",About!$D$58,IF($A74="N2O",About!$D$59,1))</f>
        <v>1.2956162768638999</v>
      </c>
      <c r="U74">
        <f>SUMIFS('EPA Export Aggregation'!X:X,'EPA Export Aggregation'!$A:$A,$B74,'EPA Export Aggregation'!$D:$D,$A$1)*IF($A74="CH4",About!$D$58,IF($A74="N2O",About!$D$59,1))</f>
        <v>1.3755329521566999</v>
      </c>
      <c r="V74">
        <f>SUMIFS('EPA Export Aggregation'!Y:Y,'EPA Export Aggregation'!$A:$A,$B74,'EPA Export Aggregation'!$D:$D,$A$1)*IF($A74="CH4",About!$D$58,IF($A74="N2O",About!$D$59,1))</f>
        <v>1.6763211974981003</v>
      </c>
      <c r="W74">
        <f>SUMIFS('EPA Export Aggregation'!Z:Z,'EPA Export Aggregation'!$A:$A,$B74,'EPA Export Aggregation'!$D:$D,$A$1)*IF($A74="CH4",About!$D$58,IF($A74="N2O",About!$D$59,1))</f>
        <v>1.7510347235250996</v>
      </c>
      <c r="X74">
        <f>SUMIFS('EPA Export Aggregation'!AA:AA,'EPA Export Aggregation'!$A:$A,$B74,'EPA Export Aggregation'!$D:$D,$A$1)*IF($A74="CH4",About!$D$58,IF($A74="N2O",About!$D$59,1))</f>
        <v>1.9293645216524</v>
      </c>
      <c r="Y74">
        <f>SUMIFS('EPA Export Aggregation'!AB:AB,'EPA Export Aggregation'!$A:$A,$B74,'EPA Export Aggregation'!$D:$D,$A$1)*IF($A74="CH4",About!$D$58,IF($A74="N2O",About!$D$59,1))</f>
        <v>1.6129230725119998</v>
      </c>
      <c r="Z74">
        <f>SUMIFS('EPA Export Aggregation'!AC:AC,'EPA Export Aggregation'!$A:$A,$B74,'EPA Export Aggregation'!$D:$D,$A$1)*IF($A74="CH4",About!$D$58,IF($A74="N2O",About!$D$59,1))</f>
        <v>1.6084273412510999</v>
      </c>
      <c r="AA74">
        <f>SUMIFS('EPA Export Aggregation'!AD:AD,'EPA Export Aggregation'!$A:$A,$B74,'EPA Export Aggregation'!$D:$D,$A$1)*IF($A74="CH4",About!$D$58,IF($A74="N2O",About!$D$59,1))</f>
        <v>1.6432611866062001</v>
      </c>
      <c r="AB74">
        <f>SUMIFS('EPA Export Aggregation'!AE:AE,'EPA Export Aggregation'!$A:$A,$B74,'EPA Export Aggregation'!$D:$D,$A$1)*IF($A74="CH4",About!$D$58,IF($A74="N2O",About!$D$59,1))</f>
        <v>1.7145629605723001</v>
      </c>
      <c r="AC74">
        <f>SUMIFS('EPA Export Aggregation'!AF:AF,'EPA Export Aggregation'!$A:$A,$B74,'EPA Export Aggregation'!$D:$D,$A$1)*IF($A74="CH4",About!$D$58,IF($A74="N2O",About!$D$59,1))</f>
        <v>1.7392398499477002</v>
      </c>
      <c r="AD74">
        <f>SUMIFS('EPA Export Aggregation'!AG:AG,'EPA Export Aggregation'!$A:$A,$B74,'EPA Export Aggregation'!$D:$D,$A$1)*IF($A74="CH4",About!$D$58,IF($A74="N2O",About!$D$59,1))</f>
        <v>1.8047825366442998</v>
      </c>
      <c r="AE74">
        <f>SUMIFS('EPA Export Aggregation'!AH:AH,'EPA Export Aggregation'!$A:$A,$B74,'EPA Export Aggregation'!$D:$D,$A$1)*IF($A74="CH4",About!$D$58,IF($A74="N2O",About!$D$59,1))</f>
        <v>1.8247951315875</v>
      </c>
      <c r="AF74">
        <f>SUMIFS('EPA Export Aggregation'!AI:AI,'EPA Export Aggregation'!$A:$A,$B74,'EPA Export Aggregation'!$D:$D,$A$1)*IF($A74="CH4",About!$D$58,IF($A74="N2O",About!$D$59,1))</f>
        <v>1.7618818798292</v>
      </c>
      <c r="AG74">
        <f>SUMIFS('EPA Export Aggregation'!AJ:AJ,'EPA Export Aggregation'!$A:$A,$B74,'EPA Export Aggregation'!$D:$D,$A$1)*IF($A74="CH4",About!$D$58,IF($A74="N2O",About!$D$59,1))</f>
        <v>2.0378428961897002</v>
      </c>
      <c r="AH74">
        <f>SUMIFS('EPA Export Aggregation'!AK:AK,'EPA Export Aggregation'!$A:$A,$B74,'EPA Export Aggregation'!$D:$D,$A$1)*IF($A74="CH4",About!$D$58,IF($A74="N2O",About!$D$59,1))</f>
        <v>2.1251904952281007</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2026-09-29T17:52:01Z</dcterms:modified>
</cp:coreProperties>
</file>