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bldgs\BASoBC\"/>
    </mc:Choice>
  </mc:AlternateContent>
  <xr:revisionPtr revIDLastSave="0" documentId="8_{0C81A1B6-ABEB-4E22-9E26-D6DEC50C883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8" i="1"/>
  <c r="B2" i="1"/>
  <c r="B5" i="1" s="1"/>
  <c r="AA5" i="11" l="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<sst xmlns="http://schemas.openxmlformats.org/spreadsheetml/2006/main" count="15331" uniqueCount="552">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</sst>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108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AR</v>
      </c>
    </row>
    <row r="3" spans="1:3" x14ac:dyDescent="0.45">
      <c r="A3" t="s">
        <v>3</v>
      </c>
      <c r="B3" t="str">
        <f>INDEX(Geography!A:A, MATCH(B2, Geography!B:B, 0))</f>
        <v>05</v>
      </c>
    </row>
    <row r="4" spans="1:3" x14ac:dyDescent="0.45">
      <c r="A4" t="s">
        <v>4</v>
      </c>
      <c r="B4">
        <f>INDEX(Geography!D:D, MATCH(B2, Geography!B:B, 0))</f>
        <v>7</v>
      </c>
    </row>
    <row r="5" spans="1:3" x14ac:dyDescent="0.45">
      <c r="A5" t="s">
        <v>5</v>
      </c>
      <c r="B5" t="str">
        <f>INDEX(Geography!E:E, MATCH(B2, Geography!B:B, 0))</f>
        <v>7 West South Central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1246754</v>
      </c>
    </row>
    <row r="7" spans="1:3" x14ac:dyDescent="0.45">
      <c r="A7" t="s">
        <v>8</v>
      </c>
      <c r="B7">
        <f>INDEX(State_demographics!E:E, MATCH(B2, State_demographics!A:A, 0))</f>
        <v>744511555.89999998</v>
      </c>
    </row>
    <row r="8" spans="1:3" x14ac:dyDescent="0.45">
      <c r="A8" t="s">
        <v>9</v>
      </c>
      <c r="B8">
        <f>INDEX(State_demographics!F:F, MATCH(B2, State_demographics!A:A, 0))</f>
        <v>55.476131022034018</v>
      </c>
    </row>
    <row r="9" spans="1:3" x14ac:dyDescent="0.45">
      <c r="A9" t="s">
        <v>10</v>
      </c>
      <c r="B9">
        <f>INDEX(State_demographics!G:G, MATCH(B2, State_demographics!A:A, 0))</f>
        <v>44.523868977965982</v>
      </c>
    </row>
    <row r="10" spans="1:3" x14ac:dyDescent="0.45">
      <c r="A10" t="s">
        <v>11</v>
      </c>
      <c r="B10">
        <f>SUMIF(State_demographics!$C$2:$C$49, $B$4, State_demographics!$D$2:$D$49)</f>
        <v>16149236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11579080380.4</v>
      </c>
    </row>
    <row r="12" spans="1:3" x14ac:dyDescent="0.45">
      <c r="A12" t="s">
        <v>14</v>
      </c>
      <c r="B12">
        <f>B6/B10</f>
        <v>7.720204225141053E-2</v>
      </c>
    </row>
    <row r="13" spans="1:3" x14ac:dyDescent="0.45">
      <c r="A13" t="s">
        <v>15</v>
      </c>
      <c r="B13">
        <f>B7/B11</f>
        <v>6.429798666569761E-2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111209017.14241239</v>
      </c>
      <c r="C6">
        <f>SUMIFS(NEMS_residential_agg!E:E, NEMS_residential_agg!$A:$A, About!$B$4, NEMS_residential_agg!$C:$C, Keys!$C$5)*About!$B$12*Keys!$C$2</f>
        <v>112640375.92660606</v>
      </c>
      <c r="D6">
        <f>SUMIFS(NEMS_residential_agg!F:F, NEMS_residential_agg!$A:$A, About!$B$4, NEMS_residential_agg!$C:$C, Keys!$C$5)*About!$B$12*Keys!$C$2</f>
        <v>113717311.66795132</v>
      </c>
      <c r="E6">
        <f>SUMIFS(NEMS_residential_agg!G:G, NEMS_residential_agg!$A:$A, About!$B$4, NEMS_residential_agg!$C:$C, Keys!$C$5)*About!$B$12*Keys!$C$2</f>
        <v>112360279.16910656</v>
      </c>
      <c r="F6">
        <f>SUMIFS(NEMS_residential_agg!H:H, NEMS_residential_agg!$A:$A, About!$B$4, NEMS_residential_agg!$C:$C, Keys!$C$5)*About!$B$12*Keys!$C$2</f>
        <v>111434906.34087753</v>
      </c>
      <c r="G6">
        <f>SUMIFS(NEMS_residential_agg!I:I, NEMS_residential_agg!$A:$A, About!$B$4, NEMS_residential_agg!$C:$C, Keys!$C$5)*About!$B$12*Keys!$C$2</f>
        <v>110309673.75381657</v>
      </c>
      <c r="H6">
        <f>SUMIFS(NEMS_residential_agg!J:J, NEMS_residential_agg!$A:$A, About!$B$4, NEMS_residential_agg!$C:$C, Keys!$C$5)*About!$B$12*Keys!$C$2</f>
        <v>109082536.95188487</v>
      </c>
      <c r="I6">
        <f>SUMIFS(NEMS_residential_agg!K:K, NEMS_residential_agg!$A:$A, About!$B$4, NEMS_residential_agg!$C:$C, Keys!$C$5)*About!$B$12*Keys!$C$2</f>
        <v>108862649.86914891</v>
      </c>
      <c r="J6">
        <f>SUMIFS(NEMS_residential_agg!L:L, NEMS_residential_agg!$A:$A, About!$B$4, NEMS_residential_agg!$C:$C, Keys!$C$5)*About!$B$12*Keys!$C$2</f>
        <v>109141339.3621615</v>
      </c>
      <c r="K6">
        <f>SUMIFS(NEMS_residential_agg!M:M, NEMS_residential_agg!$A:$A, About!$B$4, NEMS_residential_agg!$C:$C, Keys!$C$5)*About!$B$12*Keys!$C$2</f>
        <v>106658995.23920302</v>
      </c>
      <c r="L6">
        <f>SUMIFS(NEMS_residential_agg!N:N, NEMS_residential_agg!$A:$A, About!$B$4, NEMS_residential_agg!$C:$C, Keys!$C$5)*About!$B$12*Keys!$C$2</f>
        <v>107120956.90596026</v>
      </c>
      <c r="M6">
        <f>SUMIFS(NEMS_residential_agg!O:O, NEMS_residential_agg!$A:$A, About!$B$4, NEMS_residential_agg!$C:$C, Keys!$C$5)*About!$B$12*Keys!$C$2</f>
        <v>107746597.72863221</v>
      </c>
      <c r="N6">
        <f>SUMIFS(NEMS_residential_agg!P:P, NEMS_residential_agg!$A:$A, About!$B$4, NEMS_residential_agg!$C:$C, Keys!$C$5)*About!$B$12*Keys!$C$2</f>
        <v>108708975.37233801</v>
      </c>
      <c r="O6">
        <f>SUMIFS(NEMS_residential_agg!Q:Q, NEMS_residential_agg!$A:$A, About!$B$4, NEMS_residential_agg!$C:$C, Keys!$C$5)*About!$B$12*Keys!$C$2</f>
        <v>108669276.42742348</v>
      </c>
      <c r="P6">
        <f>SUMIFS(NEMS_residential_agg!R:R, NEMS_residential_agg!$A:$A, About!$B$4, NEMS_residential_agg!$C:$C, Keys!$C$5)*About!$B$12*Keys!$C$2</f>
        <v>111903625.06099527</v>
      </c>
      <c r="Q6">
        <f>SUMIFS(NEMS_residential_agg!S:S, NEMS_residential_agg!$A:$A, About!$B$4, NEMS_residential_agg!$C:$C, Keys!$C$5)*About!$B$12*Keys!$C$2</f>
        <v>114921035.71349952</v>
      </c>
      <c r="R6">
        <f>SUMIFS(NEMS_residential_agg!T:T, NEMS_residential_agg!$A:$A, About!$B$4, NEMS_residential_agg!$C:$C, Keys!$C$5)*About!$B$12*Keys!$C$2</f>
        <v>117954163.531142</v>
      </c>
      <c r="S6">
        <f>SUMIFS(NEMS_residential_agg!U:U, NEMS_residential_agg!$A:$A, About!$B$4, NEMS_residential_agg!$C:$C, Keys!$C$5)*About!$B$12*Keys!$C$2</f>
        <v>120140345.40439664</v>
      </c>
      <c r="T6">
        <f>SUMIFS(NEMS_residential_agg!V:V, NEMS_residential_agg!$A:$A, About!$B$4, NEMS_residential_agg!$C:$C, Keys!$C$5)*About!$B$12*Keys!$C$2</f>
        <v>124275574.41883951</v>
      </c>
      <c r="U6">
        <f>SUMIFS(NEMS_residential_agg!W:W, NEMS_residential_agg!$A:$A, About!$B$4, NEMS_residential_agg!$C:$C, Keys!$C$5)*About!$B$12*Keys!$C$2</f>
        <v>127924714.35031307</v>
      </c>
      <c r="V6">
        <f>SUMIFS(NEMS_residential_agg!X:X, NEMS_residential_agg!$A:$A, About!$B$4, NEMS_residential_agg!$C:$C, Keys!$C$5)*About!$B$12*Keys!$C$2</f>
        <v>130826243.52265002</v>
      </c>
      <c r="W6">
        <f>SUMIFS(NEMS_residential_agg!Y:Y, NEMS_residential_agg!$A:$A, About!$B$4, NEMS_residential_agg!$C:$C, Keys!$C$5)*About!$B$12*Keys!$C$2</f>
        <v>133090523.83848903</v>
      </c>
      <c r="X6">
        <f>SUMIFS(NEMS_residential_agg!Z:Z, NEMS_residential_agg!$A:$A, About!$B$4, NEMS_residential_agg!$C:$C, Keys!$C$5)*About!$B$12*Keys!$C$2</f>
        <v>134641568.22200429</v>
      </c>
      <c r="Y6">
        <f>SUMIFS(NEMS_residential_agg!AA:AA, NEMS_residential_agg!$A:$A, About!$B$4, NEMS_residential_agg!$C:$C, Keys!$C$5)*About!$B$12*Keys!$C$2</f>
        <v>136445332.0270786</v>
      </c>
      <c r="Z6">
        <f>SUMIFS(NEMS_residential_agg!AB:AB, NEMS_residential_agg!$A:$A, About!$B$4, NEMS_residential_agg!$C:$C, Keys!$C$5)*About!$B$12*Keys!$C$2</f>
        <v>137632332.61322826</v>
      </c>
      <c r="AA6">
        <f>SUMIFS(NEMS_residential_agg!AC:AC, NEMS_residential_agg!$A:$A, About!$B$4, NEMS_residential_agg!$C:$C, Keys!$C$5)*About!$B$12*Keys!$C$2</f>
        <v>138435401.13414904</v>
      </c>
      <c r="AB6">
        <f>SUMIFS(NEMS_residential_agg!AD:AD, NEMS_residential_agg!$A:$A, About!$B$4, NEMS_residential_agg!$C:$C, Keys!$C$5)*About!$B$12*Keys!$C$2</f>
        <v>139052280.2692636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215478461.22959962</v>
      </c>
      <c r="C7">
        <f>SUMIFS(NEMS_residential_agg!E:E, NEMS_residential_agg!$A:$A, About!$B$4, NEMS_residential_agg!$C:$C, Keys!$C$6)*About!$B$12*Keys!$C$2</f>
        <v>212240510.29975942</v>
      </c>
      <c r="D7">
        <f>SUMIFS(NEMS_residential_agg!F:F, NEMS_residential_agg!$A:$A, About!$B$4, NEMS_residential_agg!$C:$C, Keys!$C$6)*About!$B$12*Keys!$C$2</f>
        <v>207242683.9074291</v>
      </c>
      <c r="E7">
        <f>SUMIFS(NEMS_residential_agg!G:G, NEMS_residential_agg!$A:$A, About!$B$4, NEMS_residential_agg!$C:$C, Keys!$C$6)*About!$B$12*Keys!$C$2</f>
        <v>203153590.69357625</v>
      </c>
      <c r="F7">
        <f>SUMIFS(NEMS_residential_agg!H:H, NEMS_residential_agg!$A:$A, About!$B$4, NEMS_residential_agg!$C:$C, Keys!$C$6)*About!$B$12*Keys!$C$2</f>
        <v>199658916.93105799</v>
      </c>
      <c r="G7">
        <f>SUMIFS(NEMS_residential_agg!I:I, NEMS_residential_agg!$A:$A, About!$B$4, NEMS_residential_agg!$C:$C, Keys!$C$6)*About!$B$12*Keys!$C$2</f>
        <v>197362768.70198873</v>
      </c>
      <c r="H7">
        <f>SUMIFS(NEMS_residential_agg!J:J, NEMS_residential_agg!$A:$A, About!$B$4, NEMS_residential_agg!$C:$C, Keys!$C$6)*About!$B$12*Keys!$C$2</f>
        <v>193672251.10173944</v>
      </c>
      <c r="I7">
        <f>SUMIFS(NEMS_residential_agg!K:K, NEMS_residential_agg!$A:$A, About!$B$4, NEMS_residential_agg!$C:$C, Keys!$C$6)*About!$B$12*Keys!$C$2</f>
        <v>189620109.77095473</v>
      </c>
      <c r="J7">
        <f>SUMIFS(NEMS_residential_agg!L:L, NEMS_residential_agg!$A:$A, About!$B$4, NEMS_residential_agg!$C:$C, Keys!$C$6)*About!$B$12*Keys!$C$2</f>
        <v>187257883.09478283</v>
      </c>
      <c r="K7">
        <f>SUMIFS(NEMS_residential_agg!M:M, NEMS_residential_agg!$A:$A, About!$B$4, NEMS_residential_agg!$C:$C, Keys!$C$6)*About!$B$12*Keys!$C$2</f>
        <v>184539116.07941717</v>
      </c>
      <c r="L7">
        <f>SUMIFS(NEMS_residential_agg!N:N, NEMS_residential_agg!$A:$A, About!$B$4, NEMS_residential_agg!$C:$C, Keys!$C$6)*About!$B$12*Keys!$C$2</f>
        <v>185921326.47138685</v>
      </c>
      <c r="M7">
        <f>SUMIFS(NEMS_residential_agg!O:O, NEMS_residential_agg!$A:$A, About!$B$4, NEMS_residential_agg!$C:$C, Keys!$C$6)*About!$B$12*Keys!$C$2</f>
        <v>188065680.96732846</v>
      </c>
      <c r="N7">
        <f>SUMIFS(NEMS_residential_agg!P:P, NEMS_residential_agg!$A:$A, About!$B$4, NEMS_residential_agg!$C:$C, Keys!$C$6)*About!$B$12*Keys!$C$2</f>
        <v>189267115.6862033</v>
      </c>
      <c r="O7">
        <f>SUMIFS(NEMS_residential_agg!Q:Q, NEMS_residential_agg!$A:$A, About!$B$4, NEMS_residential_agg!$C:$C, Keys!$C$6)*About!$B$12*Keys!$C$2</f>
        <v>187516149.57244325</v>
      </c>
      <c r="P7">
        <f>SUMIFS(NEMS_residential_agg!R:R, NEMS_residential_agg!$A:$A, About!$B$4, NEMS_residential_agg!$C:$C, Keys!$C$6)*About!$B$12*Keys!$C$2</f>
        <v>197831862.72156113</v>
      </c>
      <c r="Q7">
        <f>SUMIFS(NEMS_residential_agg!S:S, NEMS_residential_agg!$A:$A, About!$B$4, NEMS_residential_agg!$C:$C, Keys!$C$6)*About!$B$12*Keys!$C$2</f>
        <v>206664434.43918747</v>
      </c>
      <c r="R7">
        <f>SUMIFS(NEMS_residential_agg!T:T, NEMS_residential_agg!$A:$A, About!$B$4, NEMS_residential_agg!$C:$C, Keys!$C$6)*About!$B$12*Keys!$C$2</f>
        <v>215165762.37479222</v>
      </c>
      <c r="S7">
        <f>SUMIFS(NEMS_residential_agg!U:U, NEMS_residential_agg!$A:$A, About!$B$4, NEMS_residential_agg!$C:$C, Keys!$C$6)*About!$B$12*Keys!$C$2</f>
        <v>221484153.36734036</v>
      </c>
      <c r="T7">
        <f>SUMIFS(NEMS_residential_agg!V:V, NEMS_residential_agg!$A:$A, About!$B$4, NEMS_residential_agg!$C:$C, Keys!$C$6)*About!$B$12*Keys!$C$2</f>
        <v>225886955.27355057</v>
      </c>
      <c r="U7">
        <f>SUMIFS(NEMS_residential_agg!W:W, NEMS_residential_agg!$A:$A, About!$B$4, NEMS_residential_agg!$C:$C, Keys!$C$6)*About!$B$12*Keys!$C$2</f>
        <v>229295960.02974537</v>
      </c>
      <c r="V7">
        <f>SUMIFS(NEMS_residential_agg!X:X, NEMS_residential_agg!$A:$A, About!$B$4, NEMS_residential_agg!$C:$C, Keys!$C$6)*About!$B$12*Keys!$C$2</f>
        <v>231638210.43430901</v>
      </c>
      <c r="W7">
        <f>SUMIFS(NEMS_residential_agg!Y:Y, NEMS_residential_agg!$A:$A, About!$B$4, NEMS_residential_agg!$C:$C, Keys!$C$6)*About!$B$12*Keys!$C$2</f>
        <v>233115291.3219482</v>
      </c>
      <c r="X7">
        <f>SUMIFS(NEMS_residential_agg!Z:Z, NEMS_residential_agg!$A:$A, About!$B$4, NEMS_residential_agg!$C:$C, Keys!$C$6)*About!$B$12*Keys!$C$2</f>
        <v>233699429.95452243</v>
      </c>
      <c r="Y7">
        <f>SUMIFS(NEMS_residential_agg!AA:AA, NEMS_residential_agg!$A:$A, About!$B$4, NEMS_residential_agg!$C:$C, Keys!$C$6)*About!$B$12*Keys!$C$2</f>
        <v>234001253.07946864</v>
      </c>
      <c r="Z7">
        <f>SUMIFS(NEMS_residential_agg!AB:AB, NEMS_residential_agg!$A:$A, About!$B$4, NEMS_residential_agg!$C:$C, Keys!$C$6)*About!$B$12*Keys!$C$2</f>
        <v>233844926.75575969</v>
      </c>
      <c r="AA7">
        <f>SUMIFS(NEMS_residential_agg!AC:AC, NEMS_residential_agg!$A:$A, About!$B$4, NEMS_residential_agg!$C:$C, Keys!$C$6)*About!$B$12*Keys!$C$2</f>
        <v>233544244.42545637</v>
      </c>
      <c r="AB7">
        <f>SUMIFS(NEMS_residential_agg!AD:AD, NEMS_residential_agg!$A:$A, About!$B$4, NEMS_residential_agg!$C:$C, Keys!$C$6)*About!$B$12*Keys!$C$2</f>
        <v>233399418.4629553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21658711.584907375</v>
      </c>
      <c r="C8">
        <f>SUMIFS(NEMS_residential_agg!E:E, NEMS_residential_agg!$A:$A, About!$B$4, NEMS_residential_agg!$C:$C, Keys!$C$7)*About!$B$12*Keys!$C$2</f>
        <v>18671140.131529279</v>
      </c>
      <c r="D8">
        <f>SUMIFS(NEMS_residential_agg!F:F, NEMS_residential_agg!$A:$A, About!$B$4, NEMS_residential_agg!$C:$C, Keys!$C$7)*About!$B$12*Keys!$C$2</f>
        <v>17751083.467078216</v>
      </c>
      <c r="E8">
        <f>SUMIFS(NEMS_residential_agg!G:G, NEMS_residential_agg!$A:$A, About!$B$4, NEMS_residential_agg!$C:$C, Keys!$C$7)*About!$B$12*Keys!$C$2</f>
        <v>16785393.20911083</v>
      </c>
      <c r="F8">
        <f>SUMIFS(NEMS_residential_agg!H:H, NEMS_residential_agg!$A:$A, About!$B$4, NEMS_residential_agg!$C:$C, Keys!$C$7)*About!$B$12*Keys!$C$2</f>
        <v>16067740.385459626</v>
      </c>
      <c r="G8">
        <f>SUMIFS(NEMS_residential_agg!I:I, NEMS_residential_agg!$A:$A, About!$B$4, NEMS_residential_agg!$C:$C, Keys!$C$7)*About!$B$12*Keys!$C$2</f>
        <v>16302728.245558981</v>
      </c>
      <c r="H8">
        <f>SUMIFS(NEMS_residential_agg!J:J, NEMS_residential_agg!$A:$A, About!$B$4, NEMS_residential_agg!$C:$C, Keys!$C$7)*About!$B$12*Keys!$C$2</f>
        <v>12230956.439310934</v>
      </c>
      <c r="I8">
        <f>SUMIFS(NEMS_residential_agg!K:K, NEMS_residential_agg!$A:$A, About!$B$4, NEMS_residential_agg!$C:$C, Keys!$C$7)*About!$B$12*Keys!$C$2</f>
        <v>12487845.878914539</v>
      </c>
      <c r="J8">
        <f>SUMIFS(NEMS_residential_agg!L:L, NEMS_residential_agg!$A:$A, About!$B$4, NEMS_residential_agg!$C:$C, Keys!$C$7)*About!$B$12*Keys!$C$2</f>
        <v>12650960.567094564</v>
      </c>
      <c r="K8">
        <f>SUMIFS(NEMS_residential_agg!M:M, NEMS_residential_agg!$A:$A, About!$B$4, NEMS_residential_agg!$C:$C, Keys!$C$7)*About!$B$12*Keys!$C$2</f>
        <v>12764118.993010646</v>
      </c>
      <c r="L8">
        <f>SUMIFS(NEMS_residential_agg!N:N, NEMS_residential_agg!$A:$A, About!$B$4, NEMS_residential_agg!$C:$C, Keys!$C$7)*About!$B$12*Keys!$C$2</f>
        <v>12863205.569490166</v>
      </c>
      <c r="M8">
        <f>SUMIFS(NEMS_residential_agg!O:O, NEMS_residential_agg!$A:$A, About!$B$4, NEMS_residential_agg!$C:$C, Keys!$C$7)*About!$B$12*Keys!$C$2</f>
        <v>13044681.873879062</v>
      </c>
      <c r="N8">
        <f>SUMIFS(NEMS_residential_agg!P:P, NEMS_residential_agg!$A:$A, About!$B$4, NEMS_residential_agg!$C:$C, Keys!$C$7)*About!$B$12*Keys!$C$2</f>
        <v>13352489.253482142</v>
      </c>
      <c r="O8">
        <f>SUMIFS(NEMS_residential_agg!Q:Q, NEMS_residential_agg!$A:$A, About!$B$4, NEMS_residential_agg!$C:$C, Keys!$C$7)*About!$B$12*Keys!$C$2</f>
        <v>13645479.897390019</v>
      </c>
      <c r="P8">
        <f>SUMIFS(NEMS_residential_agg!R:R, NEMS_residential_agg!$A:$A, About!$B$4, NEMS_residential_agg!$C:$C, Keys!$C$7)*About!$B$12*Keys!$C$2</f>
        <v>13945928.732136684</v>
      </c>
      <c r="Q8">
        <f>SUMIFS(NEMS_residential_agg!S:S, NEMS_residential_agg!$A:$A, About!$B$4, NEMS_residential_agg!$C:$C, Keys!$C$7)*About!$B$12*Keys!$C$2</f>
        <v>14223331.360198427</v>
      </c>
      <c r="R8">
        <f>SUMIFS(NEMS_residential_agg!T:T, NEMS_residential_agg!$A:$A, About!$B$4, NEMS_residential_agg!$C:$C, Keys!$C$7)*About!$B$12*Keys!$C$2</f>
        <v>14449432.505234206</v>
      </c>
      <c r="S8">
        <f>SUMIFS(NEMS_residential_agg!U:U, NEMS_residential_agg!$A:$A, About!$B$4, NEMS_residential_agg!$C:$C, Keys!$C$7)*About!$B$12*Keys!$C$2</f>
        <v>14632022.270317269</v>
      </c>
      <c r="T8">
        <f>SUMIFS(NEMS_residential_agg!V:V, NEMS_residential_agg!$A:$A, About!$B$4, NEMS_residential_agg!$C:$C, Keys!$C$7)*About!$B$12*Keys!$C$2</f>
        <v>14875083.98590992</v>
      </c>
      <c r="U8">
        <f>SUMIFS(NEMS_residential_agg!W:W, NEMS_residential_agg!$A:$A, About!$B$4, NEMS_residential_agg!$C:$C, Keys!$C$7)*About!$B$12*Keys!$C$2</f>
        <v>15064396.528449537</v>
      </c>
      <c r="V8">
        <f>SUMIFS(NEMS_residential_agg!X:X, NEMS_residential_agg!$A:$A, About!$B$4, NEMS_residential_agg!$C:$C, Keys!$C$7)*About!$B$12*Keys!$C$2</f>
        <v>15001741.405331975</v>
      </c>
      <c r="W8">
        <f>SUMIFS(NEMS_residential_agg!Y:Y, NEMS_residential_agg!$A:$A, About!$B$4, NEMS_residential_agg!$C:$C, Keys!$C$7)*About!$B$12*Keys!$C$2</f>
        <v>15109824.17729402</v>
      </c>
      <c r="X8">
        <f>SUMIFS(NEMS_residential_agg!Z:Z, NEMS_residential_agg!$A:$A, About!$B$4, NEMS_residential_agg!$C:$C, Keys!$C$7)*About!$B$12*Keys!$C$2</f>
        <v>15360576.639225682</v>
      </c>
      <c r="Y8">
        <f>SUMIFS(NEMS_residential_agg!AA:AA, NEMS_residential_agg!$A:$A, About!$B$4, NEMS_residential_agg!$C:$C, Keys!$C$7)*About!$B$12*Keys!$C$2</f>
        <v>15624922.968051469</v>
      </c>
      <c r="Z8">
        <f>SUMIFS(NEMS_residential_agg!AB:AB, NEMS_residential_agg!$A:$A, About!$B$4, NEMS_residential_agg!$C:$C, Keys!$C$7)*About!$B$12*Keys!$C$2</f>
        <v>15872346.617826017</v>
      </c>
      <c r="AA8">
        <f>SUMIFS(NEMS_residential_agg!AC:AC, NEMS_residential_agg!$A:$A, About!$B$4, NEMS_residential_agg!$C:$C, Keys!$C$7)*About!$B$12*Keys!$C$2</f>
        <v>16114054.869084813</v>
      </c>
      <c r="AB8">
        <f>SUMIFS(NEMS_residential_agg!AD:AD, NEMS_residential_agg!$A:$A, About!$B$4, NEMS_residential_agg!$C:$C, Keys!$C$7)*About!$B$12*Keys!$C$2</f>
        <v>16258250.342964478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370385672.92037678</v>
      </c>
      <c r="C9">
        <f>SUMIFS(NEMS_residential_agg!E:E, NEMS_residential_agg!$A:$A, About!$B$4, NEMS_residential_agg!$C:$C, Keys!$C$8)*About!$B$12*Keys!$C$2</f>
        <v>380083453.56498593</v>
      </c>
      <c r="D9">
        <f>SUMIFS(NEMS_residential_agg!F:F, NEMS_residential_agg!$A:$A, About!$B$4, NEMS_residential_agg!$C:$C, Keys!$C$8)*About!$B$12*Keys!$C$2</f>
        <v>391694372.56880057</v>
      </c>
      <c r="E9">
        <f>SUMIFS(NEMS_residential_agg!G:G, NEMS_residential_agg!$A:$A, About!$B$4, NEMS_residential_agg!$C:$C, Keys!$C$8)*About!$B$12*Keys!$C$2</f>
        <v>405265795.543167</v>
      </c>
      <c r="F9">
        <f>SUMIFS(NEMS_residential_agg!H:H, NEMS_residential_agg!$A:$A, About!$B$4, NEMS_residential_agg!$C:$C, Keys!$C$8)*About!$B$12*Keys!$C$2</f>
        <v>407328415.31360006</v>
      </c>
      <c r="G9">
        <f>SUMIFS(NEMS_residential_agg!I:I, NEMS_residential_agg!$A:$A, About!$B$4, NEMS_residential_agg!$C:$C, Keys!$C$8)*About!$B$12*Keys!$C$2</f>
        <v>414415806.16940653</v>
      </c>
      <c r="H9">
        <f>SUMIFS(NEMS_residential_agg!J:J, NEMS_residential_agg!$A:$A, About!$B$4, NEMS_residential_agg!$C:$C, Keys!$C$8)*About!$B$12*Keys!$C$2</f>
        <v>422795341.47765315</v>
      </c>
      <c r="I9">
        <f>SUMIFS(NEMS_residential_agg!K:K, NEMS_residential_agg!$A:$A, About!$B$4, NEMS_residential_agg!$C:$C, Keys!$C$8)*About!$B$12*Keys!$C$2</f>
        <v>436872559.21496725</v>
      </c>
      <c r="J9">
        <f>SUMIFS(NEMS_residential_agg!L:L, NEMS_residential_agg!$A:$A, About!$B$4, NEMS_residential_agg!$C:$C, Keys!$C$8)*About!$B$12*Keys!$C$2</f>
        <v>452068509.04907727</v>
      </c>
      <c r="K9">
        <f>SUMIFS(NEMS_residential_agg!M:M, NEMS_residential_agg!$A:$A, About!$B$4, NEMS_residential_agg!$C:$C, Keys!$C$8)*About!$B$12*Keys!$C$2</f>
        <v>447735247.67320484</v>
      </c>
      <c r="L9">
        <f>SUMIFS(NEMS_residential_agg!N:N, NEMS_residential_agg!$A:$A, About!$B$4, NEMS_residential_agg!$C:$C, Keys!$C$8)*About!$B$12*Keys!$C$2</f>
        <v>439683232.87267917</v>
      </c>
      <c r="M9">
        <f>SUMIFS(NEMS_residential_agg!O:O, NEMS_residential_agg!$A:$A, About!$B$4, NEMS_residential_agg!$C:$C, Keys!$C$8)*About!$B$12*Keys!$C$2</f>
        <v>432674607.53796744</v>
      </c>
      <c r="N9">
        <f>SUMIFS(NEMS_residential_agg!P:P, NEMS_residential_agg!$A:$A, About!$B$4, NEMS_residential_agg!$C:$C, Keys!$C$8)*About!$B$12*Keys!$C$2</f>
        <v>432164577.02533656</v>
      </c>
      <c r="O9">
        <f>SUMIFS(NEMS_residential_agg!Q:Q, NEMS_residential_agg!$A:$A, About!$B$4, NEMS_residential_agg!$C:$C, Keys!$C$8)*About!$B$12*Keys!$C$2</f>
        <v>431737034.51266885</v>
      </c>
      <c r="P9">
        <f>SUMIFS(NEMS_residential_agg!R:R, NEMS_residential_agg!$A:$A, About!$B$4, NEMS_residential_agg!$C:$C, Keys!$C$8)*About!$B$12*Keys!$C$2</f>
        <v>441665573.84808916</v>
      </c>
      <c r="Q9">
        <f>SUMIFS(NEMS_residential_agg!S:S, NEMS_residential_agg!$A:$A, About!$B$4, NEMS_residential_agg!$C:$C, Keys!$C$8)*About!$B$12*Keys!$C$2</f>
        <v>450866466.90911973</v>
      </c>
      <c r="R9">
        <f>SUMIFS(NEMS_residential_agg!T:T, NEMS_residential_agg!$A:$A, About!$B$4, NEMS_residential_agg!$C:$C, Keys!$C$8)*About!$B$12*Keys!$C$2</f>
        <v>459070638.08762187</v>
      </c>
      <c r="S9">
        <f>SUMIFS(NEMS_residential_agg!U:U, NEMS_residential_agg!$A:$A, About!$B$4, NEMS_residential_agg!$C:$C, Keys!$C$8)*About!$B$12*Keys!$C$2</f>
        <v>464525253.45000619</v>
      </c>
      <c r="T9">
        <f>SUMIFS(NEMS_residential_agg!V:V, NEMS_residential_agg!$A:$A, About!$B$4, NEMS_residential_agg!$C:$C, Keys!$C$8)*About!$B$12*Keys!$C$2</f>
        <v>467417425.87906086</v>
      </c>
      <c r="U9">
        <f>SUMIFS(NEMS_residential_agg!W:W, NEMS_residential_agg!$A:$A, About!$B$4, NEMS_residential_agg!$C:$C, Keys!$C$8)*About!$B$12*Keys!$C$2</f>
        <v>474566308.42967552</v>
      </c>
      <c r="V9">
        <f>SUMIFS(NEMS_residential_agg!X:X, NEMS_residential_agg!$A:$A, About!$B$4, NEMS_residential_agg!$C:$C, Keys!$C$8)*About!$B$12*Keys!$C$2</f>
        <v>480605415.45198244</v>
      </c>
      <c r="W9">
        <f>SUMIFS(NEMS_residential_agg!Y:Y, NEMS_residential_agg!$A:$A, About!$B$4, NEMS_residential_agg!$C:$C, Keys!$C$8)*About!$B$12*Keys!$C$2</f>
        <v>485713354.12581128</v>
      </c>
      <c r="X9">
        <f>SUMIFS(NEMS_residential_agg!Z:Z, NEMS_residential_agg!$A:$A, About!$B$4, NEMS_residential_agg!$C:$C, Keys!$C$8)*About!$B$12*Keys!$C$2</f>
        <v>489826665.79672652</v>
      </c>
      <c r="Y9">
        <f>SUMIFS(NEMS_residential_agg!AA:AA, NEMS_residential_agg!$A:$A, About!$B$4, NEMS_residential_agg!$C:$C, Keys!$C$8)*About!$B$12*Keys!$C$2</f>
        <v>494061024.48562098</v>
      </c>
      <c r="Z9">
        <f>SUMIFS(NEMS_residential_agg!AB:AB, NEMS_residential_agg!$A:$A, About!$B$4, NEMS_residential_agg!$C:$C, Keys!$C$8)*About!$B$12*Keys!$C$2</f>
        <v>498345292.86782974</v>
      </c>
      <c r="AA9">
        <f>SUMIFS(NEMS_residential_agg!AC:AC, NEMS_residential_agg!$A:$A, About!$B$4, NEMS_residential_agg!$C:$C, Keys!$C$8)*About!$B$12*Keys!$C$2</f>
        <v>502544418.74763203</v>
      </c>
      <c r="AB9">
        <f>SUMIFS(NEMS_residential_agg!AD:AD, NEMS_residential_agg!$A:$A, About!$B$4, NEMS_residential_agg!$C:$C, Keys!$C$8)*About!$B$12*Keys!$C$2</f>
        <v>506834115.30495888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15724471.310746407</v>
      </c>
      <c r="C13">
        <f>SUMIFS(NEMS_commercial_agg!E:E, NEMS_commercial_agg!$A:$A, About!$B$4, NEMS_commercial_agg!$C:$C, Keys!$C$5)*About!$B$13*Keys!$C$3*Keys!$C$2</f>
        <v>15453939.145595647</v>
      </c>
      <c r="D13">
        <f>SUMIFS(NEMS_commercial_agg!F:F, NEMS_commercial_agg!$A:$A, About!$B$4, NEMS_commercial_agg!$C:$C, Keys!$C$5)*About!$B$13*Keys!$C$3*Keys!$C$2</f>
        <v>15028206.314907594</v>
      </c>
      <c r="E13">
        <f>SUMIFS(NEMS_commercial_agg!G:G, NEMS_commercial_agg!$A:$A, About!$B$4, NEMS_commercial_agg!$C:$C, Keys!$C$5)*About!$B$13*Keys!$C$3*Keys!$C$2</f>
        <v>14675526.804862436</v>
      </c>
      <c r="F13">
        <f>SUMIFS(NEMS_commercial_agg!H:H, NEMS_commercial_agg!$A:$A, About!$B$4, NEMS_commercial_agg!$C:$C, Keys!$C$5)*About!$B$13*Keys!$C$3*Keys!$C$2</f>
        <v>14532612.105863603</v>
      </c>
      <c r="G13">
        <f>SUMIFS(NEMS_commercial_agg!I:I, NEMS_commercial_agg!$A:$A, About!$B$4, NEMS_commercial_agg!$C:$C, Keys!$C$5)*About!$B$13*Keys!$C$3*Keys!$C$2</f>
        <v>14412643.256135125</v>
      </c>
      <c r="H13">
        <f>SUMIFS(NEMS_commercial_agg!J:J, NEMS_commercial_agg!$A:$A, About!$B$4, NEMS_commercial_agg!$C:$C, Keys!$C$5)*About!$B$13*Keys!$C$3*Keys!$C$2</f>
        <v>14256900.562662313</v>
      </c>
      <c r="I13">
        <f>SUMIFS(NEMS_commercial_agg!K:K, NEMS_commercial_agg!$A:$A, About!$B$4, NEMS_commercial_agg!$C:$C, Keys!$C$5)*About!$B$13*Keys!$C$3*Keys!$C$2</f>
        <v>14078693.822528498</v>
      </c>
      <c r="J13">
        <f>SUMIFS(NEMS_commercial_agg!L:L, NEMS_commercial_agg!$A:$A, About!$B$4, NEMS_commercial_agg!$C:$C, Keys!$C$5)*About!$B$13*Keys!$C$3*Keys!$C$2</f>
        <v>13829360.972189194</v>
      </c>
      <c r="K13">
        <f>SUMIFS(NEMS_commercial_agg!M:M, NEMS_commercial_agg!$A:$A, About!$B$4, NEMS_commercial_agg!$C:$C, Keys!$C$5)*About!$B$13*Keys!$C$3*Keys!$C$2</f>
        <v>13514141.615021098</v>
      </c>
      <c r="L13">
        <f>SUMIFS(NEMS_commercial_agg!N:N, NEMS_commercial_agg!$A:$A, About!$B$4, NEMS_commercial_agg!$C:$C, Keys!$C$5)*About!$B$13*Keys!$C$3*Keys!$C$2</f>
        <v>13235418.805511365</v>
      </c>
      <c r="M13">
        <f>SUMIFS(NEMS_commercial_agg!O:O, NEMS_commercial_agg!$A:$A, About!$B$4, NEMS_commercial_agg!$C:$C, Keys!$C$5)*About!$B$13*Keys!$C$3*Keys!$C$2</f>
        <v>12947963.323707139</v>
      </c>
      <c r="N13">
        <f>SUMIFS(NEMS_commercial_agg!P:P, NEMS_commercial_agg!$A:$A, About!$B$4, NEMS_commercial_agg!$C:$C, Keys!$C$5)*About!$B$13*Keys!$C$3*Keys!$C$2</f>
        <v>12663037.305602008</v>
      </c>
      <c r="O13">
        <f>SUMIFS(NEMS_commercial_agg!Q:Q, NEMS_commercial_agg!$A:$A, About!$B$4, NEMS_commercial_agg!$C:$C, Keys!$C$5)*About!$B$13*Keys!$C$3*Keys!$C$2</f>
        <v>12397022.039913915</v>
      </c>
      <c r="P13">
        <f>SUMIFS(NEMS_commercial_agg!R:R, NEMS_commercial_agg!$A:$A, About!$B$4, NEMS_commercial_agg!$C:$C, Keys!$C$5)*About!$B$13*Keys!$C$3*Keys!$C$2</f>
        <v>12139137.193258623</v>
      </c>
      <c r="Q13">
        <f>SUMIFS(NEMS_commercial_agg!S:S, NEMS_commercial_agg!$A:$A, About!$B$4, NEMS_commercial_agg!$C:$C, Keys!$C$5)*About!$B$13*Keys!$C$3*Keys!$C$2</f>
        <v>11887033.97791555</v>
      </c>
      <c r="R13">
        <f>SUMIFS(NEMS_commercial_agg!T:T, NEMS_commercial_agg!$A:$A, About!$B$4, NEMS_commercial_agg!$C:$C, Keys!$C$5)*About!$B$13*Keys!$C$3*Keys!$C$2</f>
        <v>11635653.466486504</v>
      </c>
      <c r="S13">
        <f>SUMIFS(NEMS_commercial_agg!U:U, NEMS_commercial_agg!$A:$A, About!$B$4, NEMS_commercial_agg!$C:$C, Keys!$C$5)*About!$B$13*Keys!$C$3*Keys!$C$2</f>
        <v>11420167.249454129</v>
      </c>
      <c r="T13">
        <f>SUMIFS(NEMS_commercial_agg!V:V, NEMS_commercial_agg!$A:$A, About!$B$4, NEMS_commercial_agg!$C:$C, Keys!$C$5)*About!$B$13*Keys!$C$3*Keys!$C$2</f>
        <v>11208655.903948907</v>
      </c>
      <c r="U13">
        <f>SUMIFS(NEMS_commercial_agg!W:W, NEMS_commercial_agg!$A:$A, About!$B$4, NEMS_commercial_agg!$C:$C, Keys!$C$5)*About!$B$13*Keys!$C$3*Keys!$C$2</f>
        <v>10954986.83012544</v>
      </c>
      <c r="V13">
        <f>SUMIFS(NEMS_commercial_agg!X:X, NEMS_commercial_agg!$A:$A, About!$B$4, NEMS_commercial_agg!$C:$C, Keys!$C$5)*About!$B$13*Keys!$C$3*Keys!$C$2</f>
        <v>10762024.885080241</v>
      </c>
      <c r="W13">
        <f>SUMIFS(NEMS_commercial_agg!Y:Y, NEMS_commercial_agg!$A:$A, About!$B$4, NEMS_commercial_agg!$C:$C, Keys!$C$5)*About!$B$13*Keys!$C$3*Keys!$C$2</f>
        <v>10577193.359067844</v>
      </c>
      <c r="X13">
        <f>SUMIFS(NEMS_commercial_agg!Z:Z, NEMS_commercial_agg!$A:$A, About!$B$4, NEMS_commercial_agg!$C:$C, Keys!$C$5)*About!$B$13*Keys!$C$3*Keys!$C$2</f>
        <v>10136283.746185225</v>
      </c>
      <c r="Y13">
        <f>SUMIFS(NEMS_commercial_agg!AA:AA, NEMS_commercial_agg!$A:$A, About!$B$4, NEMS_commercial_agg!$C:$C, Keys!$C$5)*About!$B$13*Keys!$C$3*Keys!$C$2</f>
        <v>9962593.9055140764</v>
      </c>
      <c r="Z13">
        <f>SUMIFS(NEMS_commercial_agg!AB:AB, NEMS_commercial_agg!$A:$A, About!$B$4, NEMS_commercial_agg!$C:$C, Keys!$C$5)*About!$B$13*Keys!$C$3*Keys!$C$2</f>
        <v>9792035.7818037122</v>
      </c>
      <c r="AA13">
        <f>SUMIFS(NEMS_commercial_agg!AC:AC, NEMS_commercial_agg!$A:$A, About!$B$4, NEMS_commercial_agg!$C:$C, Keys!$C$5)*About!$B$13*Keys!$C$3*Keys!$C$2</f>
        <v>9597267.0769734439</v>
      </c>
      <c r="AB13">
        <f>SUMIFS(NEMS_commercial_agg!AD:AD, NEMS_commercial_agg!$A:$A, About!$B$4, NEMS_commercial_agg!$C:$C, Keys!$C$5)*About!$B$13*Keys!$C$3*Keys!$C$2</f>
        <v>9407858.4261722099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239373026.79879323</v>
      </c>
      <c r="C14">
        <f>SUMIFS(NEMS_commercial_agg!E:E, NEMS_commercial_agg!$A:$A, About!$B$4, NEMS_commercial_agg!$C:$C, Keys!$C$6)*About!$B$13*Keys!$C$3*Keys!$C$2</f>
        <v>240426427.97881374</v>
      </c>
      <c r="D14">
        <f>SUMIFS(NEMS_commercial_agg!F:F, NEMS_commercial_agg!$A:$A, About!$B$4, NEMS_commercial_agg!$C:$C, Keys!$C$6)*About!$B$13*Keys!$C$3*Keys!$C$2</f>
        <v>237203529.87421045</v>
      </c>
      <c r="E14">
        <f>SUMIFS(NEMS_commercial_agg!G:G, NEMS_commercial_agg!$A:$A, About!$B$4, NEMS_commercial_agg!$C:$C, Keys!$C$6)*About!$B$13*Keys!$C$3*Keys!$C$2</f>
        <v>235125816.34670913</v>
      </c>
      <c r="F14">
        <f>SUMIFS(NEMS_commercial_agg!H:H, NEMS_commercial_agg!$A:$A, About!$B$4, NEMS_commercial_agg!$C:$C, Keys!$C$6)*About!$B$13*Keys!$C$3*Keys!$C$2</f>
        <v>236787131.9690786</v>
      </c>
      <c r="G14">
        <f>SUMIFS(NEMS_commercial_agg!I:I, NEMS_commercial_agg!$A:$A, About!$B$4, NEMS_commercial_agg!$C:$C, Keys!$C$6)*About!$B$13*Keys!$C$3*Keys!$C$2</f>
        <v>238716149.16626891</v>
      </c>
      <c r="H14">
        <f>SUMIFS(NEMS_commercial_agg!J:J, NEMS_commercial_agg!$A:$A, About!$B$4, NEMS_commercial_agg!$C:$C, Keys!$C$6)*About!$B$13*Keys!$C$3*Keys!$C$2</f>
        <v>240302424.03223193</v>
      </c>
      <c r="I14">
        <f>SUMIFS(NEMS_commercial_agg!K:K, NEMS_commercial_agg!$A:$A, About!$B$4, NEMS_commercial_agg!$C:$C, Keys!$C$6)*About!$B$13*Keys!$C$3*Keys!$C$2</f>
        <v>241245552.64003709</v>
      </c>
      <c r="J14">
        <f>SUMIFS(NEMS_commercial_agg!L:L, NEMS_commercial_agg!$A:$A, About!$B$4, NEMS_commercial_agg!$C:$C, Keys!$C$6)*About!$B$13*Keys!$C$3*Keys!$C$2</f>
        <v>240271106.86262414</v>
      </c>
      <c r="K14">
        <f>SUMIFS(NEMS_commercial_agg!M:M, NEMS_commercial_agg!$A:$A, About!$B$4, NEMS_commercial_agg!$C:$C, Keys!$C$6)*About!$B$13*Keys!$C$3*Keys!$C$2</f>
        <v>237761517.52116546</v>
      </c>
      <c r="L14">
        <f>SUMIFS(NEMS_commercial_agg!N:N, NEMS_commercial_agg!$A:$A, About!$B$4, NEMS_commercial_agg!$C:$C, Keys!$C$6)*About!$B$13*Keys!$C$3*Keys!$C$2</f>
        <v>235681515.43126971</v>
      </c>
      <c r="M14">
        <f>SUMIFS(NEMS_commercial_agg!O:O, NEMS_commercial_agg!$A:$A, About!$B$4, NEMS_commercial_agg!$C:$C, Keys!$C$6)*About!$B$13*Keys!$C$3*Keys!$C$2</f>
        <v>233289546.15181896</v>
      </c>
      <c r="N14">
        <f>SUMIFS(NEMS_commercial_agg!P:P, NEMS_commercial_agg!$A:$A, About!$B$4, NEMS_commercial_agg!$C:$C, Keys!$C$6)*About!$B$13*Keys!$C$3*Keys!$C$2</f>
        <v>231081203.89185721</v>
      </c>
      <c r="O14">
        <f>SUMIFS(NEMS_commercial_agg!Q:Q, NEMS_commercial_agg!$A:$A, About!$B$4, NEMS_commercial_agg!$C:$C, Keys!$C$6)*About!$B$13*Keys!$C$3*Keys!$C$2</f>
        <v>228857323.4977439</v>
      </c>
      <c r="P14">
        <f>SUMIFS(NEMS_commercial_agg!R:R, NEMS_commercial_agg!$A:$A, About!$B$4, NEMS_commercial_agg!$C:$C, Keys!$C$6)*About!$B$13*Keys!$C$3*Keys!$C$2</f>
        <v>226960165.49809691</v>
      </c>
      <c r="Q14">
        <f>SUMIFS(NEMS_commercial_agg!S:S, NEMS_commercial_agg!$A:$A, About!$B$4, NEMS_commercial_agg!$C:$C, Keys!$C$6)*About!$B$13*Keys!$C$3*Keys!$C$2</f>
        <v>225052889.64365363</v>
      </c>
      <c r="R14">
        <f>SUMIFS(NEMS_commercial_agg!T:T, NEMS_commercial_agg!$A:$A, About!$B$4, NEMS_commercial_agg!$C:$C, Keys!$C$6)*About!$B$13*Keys!$C$3*Keys!$C$2</f>
        <v>223806646.96924028</v>
      </c>
      <c r="S14">
        <f>SUMIFS(NEMS_commercial_agg!U:U, NEMS_commercial_agg!$A:$A, About!$B$4, NEMS_commercial_agg!$C:$C, Keys!$C$6)*About!$B$13*Keys!$C$3*Keys!$C$2</f>
        <v>222741622.3012692</v>
      </c>
      <c r="T14">
        <f>SUMIFS(NEMS_commercial_agg!V:V, NEMS_commercial_agg!$A:$A, About!$B$4, NEMS_commercial_agg!$C:$C, Keys!$C$6)*About!$B$13*Keys!$C$3*Keys!$C$2</f>
        <v>221834387.98786068</v>
      </c>
      <c r="U14">
        <f>SUMIFS(NEMS_commercial_agg!W:W, NEMS_commercial_agg!$A:$A, About!$B$4, NEMS_commercial_agg!$C:$C, Keys!$C$6)*About!$B$13*Keys!$C$3*Keys!$C$2</f>
        <v>221361016.924173</v>
      </c>
      <c r="V14">
        <f>SUMIFS(NEMS_commercial_agg!X:X, NEMS_commercial_agg!$A:$A, About!$B$4, NEMS_commercial_agg!$C:$C, Keys!$C$6)*About!$B$13*Keys!$C$3*Keys!$C$2</f>
        <v>221015986.03055125</v>
      </c>
      <c r="W14">
        <f>SUMIFS(NEMS_commercial_agg!Y:Y, NEMS_commercial_agg!$A:$A, About!$B$4, NEMS_commercial_agg!$C:$C, Keys!$C$6)*About!$B$13*Keys!$C$3*Keys!$C$2</f>
        <v>220729433.92863962</v>
      </c>
      <c r="X14">
        <f>SUMIFS(NEMS_commercial_agg!Z:Z, NEMS_commercial_agg!$A:$A, About!$B$4, NEMS_commercial_agg!$C:$C, Keys!$C$6)*About!$B$13*Keys!$C$3*Keys!$C$2</f>
        <v>220339354.49104357</v>
      </c>
      <c r="Y14">
        <f>SUMIFS(NEMS_commercial_agg!AA:AA, NEMS_commercial_agg!$A:$A, About!$B$4, NEMS_commercial_agg!$C:$C, Keys!$C$6)*About!$B$13*Keys!$C$3*Keys!$C$2</f>
        <v>220175481.37853792</v>
      </c>
      <c r="Z14">
        <f>SUMIFS(NEMS_commercial_agg!AB:AB, NEMS_commercial_agg!$A:$A, About!$B$4, NEMS_commercial_agg!$C:$C, Keys!$C$6)*About!$B$13*Keys!$C$3*Keys!$C$2</f>
        <v>220242090.58928075</v>
      </c>
      <c r="AA14">
        <f>SUMIFS(NEMS_commercial_agg!AC:AC, NEMS_commercial_agg!$A:$A, About!$B$4, NEMS_commercial_agg!$C:$C, Keys!$C$6)*About!$B$13*Keys!$C$3*Keys!$C$2</f>
        <v>220267626.12757638</v>
      </c>
      <c r="AB14">
        <f>SUMIFS(NEMS_commercial_agg!AD:AD, NEMS_commercial_agg!$A:$A, About!$B$4, NEMS_commercial_agg!$C:$C, Keys!$C$6)*About!$B$13*Keys!$C$3*Keys!$C$2</f>
        <v>220255279.93571174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9660021.8668414541</v>
      </c>
      <c r="C15">
        <f>SUMIFS(NEMS_commercial_agg!E:E, NEMS_commercial_agg!$A:$A, About!$B$4, NEMS_commercial_agg!$C:$C, Keys!$C$7)*About!$B$13*Keys!$C$3*Keys!$C$2</f>
        <v>9806248.9587795753</v>
      </c>
      <c r="D15">
        <f>SUMIFS(NEMS_commercial_agg!F:F, NEMS_commercial_agg!$A:$A, About!$B$4, NEMS_commercial_agg!$C:$C, Keys!$C$7)*About!$B$13*Keys!$C$3*Keys!$C$2</f>
        <v>9780352.0685269423</v>
      </c>
      <c r="E15">
        <f>SUMIFS(NEMS_commercial_agg!G:G, NEMS_commercial_agg!$A:$A, About!$B$4, NEMS_commercial_agg!$C:$C, Keys!$C$7)*About!$B$13*Keys!$C$3*Keys!$C$2</f>
        <v>9766861.5954651069</v>
      </c>
      <c r="F15">
        <f>SUMIFS(NEMS_commercial_agg!H:H, NEMS_commercial_agg!$A:$A, About!$B$4, NEMS_commercial_agg!$C:$C, Keys!$C$7)*About!$B$13*Keys!$C$3*Keys!$C$2</f>
        <v>9863161.8920091987</v>
      </c>
      <c r="G15">
        <f>SUMIFS(NEMS_commercial_agg!I:I, NEMS_commercial_agg!$A:$A, About!$B$4, NEMS_commercial_agg!$C:$C, Keys!$C$7)*About!$B$13*Keys!$C$3*Keys!$C$2</f>
        <v>9972410.6336796079</v>
      </c>
      <c r="H15">
        <f>SUMIFS(NEMS_commercial_agg!J:J, NEMS_commercial_agg!$A:$A, About!$B$4, NEMS_commercial_agg!$C:$C, Keys!$C$7)*About!$B$13*Keys!$C$3*Keys!$C$2</f>
        <v>10435543.391918559</v>
      </c>
      <c r="I15">
        <f>SUMIFS(NEMS_commercial_agg!K:K, NEMS_commercial_agg!$A:$A, About!$B$4, NEMS_commercial_agg!$C:$C, Keys!$C$7)*About!$B$13*Keys!$C$3*Keys!$C$2</f>
        <v>10528651.746175697</v>
      </c>
      <c r="J15">
        <f>SUMIFS(NEMS_commercial_agg!L:L, NEMS_commercial_agg!$A:$A, About!$B$4, NEMS_commercial_agg!$C:$C, Keys!$C$7)*About!$B$13*Keys!$C$3*Keys!$C$2</f>
        <v>10573459.388845371</v>
      </c>
      <c r="K15">
        <f>SUMIFS(NEMS_commercial_agg!M:M, NEMS_commercial_agg!$A:$A, About!$B$4, NEMS_commercial_agg!$C:$C, Keys!$C$7)*About!$B$13*Keys!$C$3*Keys!$C$2</f>
        <v>10575266.148630437</v>
      </c>
      <c r="L15">
        <f>SUMIFS(NEMS_commercial_agg!N:N, NEMS_commercial_agg!$A:$A, About!$B$4, NEMS_commercial_agg!$C:$C, Keys!$C$7)*About!$B$13*Keys!$C$3*Keys!$C$2</f>
        <v>10560992.746328408</v>
      </c>
      <c r="M15">
        <f>SUMIFS(NEMS_commercial_agg!O:O, NEMS_commercial_agg!$A:$A, About!$B$4, NEMS_commercial_agg!$C:$C, Keys!$C$7)*About!$B$13*Keys!$C$3*Keys!$C$2</f>
        <v>10550573.764901184</v>
      </c>
      <c r="N15">
        <f>SUMIFS(NEMS_commercial_agg!P:P, NEMS_commercial_agg!$A:$A, About!$B$4, NEMS_commercial_agg!$C:$C, Keys!$C$7)*About!$B$13*Keys!$C$3*Keys!$C$2</f>
        <v>10532867.519007521</v>
      </c>
      <c r="O15">
        <f>SUMIFS(NEMS_commercial_agg!Q:Q, NEMS_commercial_agg!$A:$A, About!$B$4, NEMS_commercial_agg!$C:$C, Keys!$C$7)*About!$B$13*Keys!$C$3*Keys!$C$2</f>
        <v>10560932.521002237</v>
      </c>
      <c r="P15">
        <f>SUMIFS(NEMS_commercial_agg!R:R, NEMS_commercial_agg!$A:$A, About!$B$4, NEMS_commercial_agg!$C:$C, Keys!$C$7)*About!$B$13*Keys!$C$3*Keys!$C$2</f>
        <v>10544731.908262799</v>
      </c>
      <c r="Q15">
        <f>SUMIFS(NEMS_commercial_agg!S:S, NEMS_commercial_agg!$A:$A, About!$B$4, NEMS_commercial_agg!$C:$C, Keys!$C$7)*About!$B$13*Keys!$C$3*Keys!$C$2</f>
        <v>10517449.835508281</v>
      </c>
      <c r="R15">
        <f>SUMIFS(NEMS_commercial_agg!T:T, NEMS_commercial_agg!$A:$A, About!$B$4, NEMS_commercial_agg!$C:$C, Keys!$C$7)*About!$B$13*Keys!$C$3*Keys!$C$2</f>
        <v>10559306.437195675</v>
      </c>
      <c r="S15">
        <f>SUMIFS(NEMS_commercial_agg!U:U, NEMS_commercial_agg!$A:$A, About!$B$4, NEMS_commercial_agg!$C:$C, Keys!$C$7)*About!$B$13*Keys!$C$3*Keys!$C$2</f>
        <v>10594538.253004488</v>
      </c>
      <c r="T15">
        <f>SUMIFS(NEMS_commercial_agg!V:V, NEMS_commercial_agg!$A:$A, About!$B$4, NEMS_commercial_agg!$C:$C, Keys!$C$7)*About!$B$13*Keys!$C$3*Keys!$C$2</f>
        <v>10638382.290455459</v>
      </c>
      <c r="U15">
        <f>SUMIFS(NEMS_commercial_agg!W:W, NEMS_commercial_agg!$A:$A, About!$B$4, NEMS_commercial_agg!$C:$C, Keys!$C$7)*About!$B$13*Keys!$C$3*Keys!$C$2</f>
        <v>10688610.212480335</v>
      </c>
      <c r="V15">
        <f>SUMIFS(NEMS_commercial_agg!X:X, NEMS_commercial_agg!$A:$A, About!$B$4, NEMS_commercial_agg!$C:$C, Keys!$C$7)*About!$B$13*Keys!$C$3*Keys!$C$2</f>
        <v>10756363.704420364</v>
      </c>
      <c r="W15">
        <f>SUMIFS(NEMS_commercial_agg!Y:Y, NEMS_commercial_agg!$A:$A, About!$B$4, NEMS_commercial_agg!$C:$C, Keys!$C$7)*About!$B$13*Keys!$C$3*Keys!$C$2</f>
        <v>10803520.134810619</v>
      </c>
      <c r="X15">
        <f>SUMIFS(NEMS_commercial_agg!Z:Z, NEMS_commercial_agg!$A:$A, About!$B$4, NEMS_commercial_agg!$C:$C, Keys!$C$7)*About!$B$13*Keys!$C$3*Keys!$C$2</f>
        <v>10865311.319459924</v>
      </c>
      <c r="Y15">
        <f>SUMIFS(NEMS_commercial_agg!AA:AA, NEMS_commercial_agg!$A:$A, About!$B$4, NEMS_commercial_agg!$C:$C, Keys!$C$7)*About!$B$13*Keys!$C$3*Keys!$C$2</f>
        <v>10922344.703341888</v>
      </c>
      <c r="Z15">
        <f>SUMIFS(NEMS_commercial_agg!AB:AB, NEMS_commercial_agg!$A:$A, About!$B$4, NEMS_commercial_agg!$C:$C, Keys!$C$7)*About!$B$13*Keys!$C$3*Keys!$C$2</f>
        <v>10988893.688758537</v>
      </c>
      <c r="AA15">
        <f>SUMIFS(NEMS_commercial_agg!AC:AC, NEMS_commercial_agg!$A:$A, About!$B$4, NEMS_commercial_agg!$C:$C, Keys!$C$7)*About!$B$13*Keys!$C$3*Keys!$C$2</f>
        <v>11056586.955372397</v>
      </c>
      <c r="AB15">
        <f>SUMIFS(NEMS_commercial_agg!AD:AD, NEMS_commercial_agg!$A:$A, About!$B$4, NEMS_commercial_agg!$C:$C, Keys!$C$7)*About!$B$13*Keys!$C$3*Keys!$C$2</f>
        <v>11116450.929584296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468569418.88286817</v>
      </c>
      <c r="C16">
        <f>SUMIFS(NEMS_commercial_agg!E:E, NEMS_commercial_agg!$A:$A, About!$B$4, NEMS_commercial_agg!$C:$C, Keys!$C$8)*About!$B$13*Keys!$C$3*Keys!$C$2</f>
        <v>477182242.77828455</v>
      </c>
      <c r="D16">
        <f>SUMIFS(NEMS_commercial_agg!F:F, NEMS_commercial_agg!$A:$A, About!$B$4, NEMS_commercial_agg!$C:$C, Keys!$C$8)*About!$B$13*Keys!$C$3*Keys!$C$2</f>
        <v>475838374.85015148</v>
      </c>
      <c r="E16">
        <f>SUMIFS(NEMS_commercial_agg!G:G, NEMS_commercial_agg!$A:$A, About!$B$4, NEMS_commercial_agg!$C:$C, Keys!$C$8)*About!$B$13*Keys!$C$3*Keys!$C$2</f>
        <v>475616805.87517595</v>
      </c>
      <c r="F16">
        <f>SUMIFS(NEMS_commercial_agg!H:H, NEMS_commercial_agg!$A:$A, About!$B$4, NEMS_commercial_agg!$C:$C, Keys!$C$8)*About!$B$13*Keys!$C$3*Keys!$C$2</f>
        <v>481140130.76345319</v>
      </c>
      <c r="G16">
        <f>SUMIFS(NEMS_commercial_agg!I:I, NEMS_commercial_agg!$A:$A, About!$B$4, NEMS_commercial_agg!$C:$C, Keys!$C$8)*About!$B$13*Keys!$C$3*Keys!$C$2</f>
        <v>487188680.72124958</v>
      </c>
      <c r="H16">
        <f>SUMIFS(NEMS_commercial_agg!J:J, NEMS_commercial_agg!$A:$A, About!$B$4, NEMS_commercial_agg!$C:$C, Keys!$C$8)*About!$B$13*Keys!$C$3*Keys!$C$2</f>
        <v>495481768.36003518</v>
      </c>
      <c r="I16">
        <f>SUMIFS(NEMS_commercial_agg!K:K, NEMS_commercial_agg!$A:$A, About!$B$4, NEMS_commercial_agg!$C:$C, Keys!$C$8)*About!$B$13*Keys!$C$3*Keys!$C$2</f>
        <v>500335929.64924961</v>
      </c>
      <c r="J16">
        <f>SUMIFS(NEMS_commercial_agg!L:L, NEMS_commercial_agg!$A:$A, About!$B$4, NEMS_commercial_agg!$C:$C, Keys!$C$8)*About!$B$13*Keys!$C$3*Keys!$C$2</f>
        <v>502361548.26961488</v>
      </c>
      <c r="K16">
        <f>SUMIFS(NEMS_commercial_agg!M:M, NEMS_commercial_agg!$A:$A, About!$B$4, NEMS_commercial_agg!$C:$C, Keys!$C$8)*About!$B$13*Keys!$C$3*Keys!$C$2</f>
        <v>502347455.54329133</v>
      </c>
      <c r="L16">
        <f>SUMIFS(NEMS_commercial_agg!N:N, NEMS_commercial_agg!$A:$A, About!$B$4, NEMS_commercial_agg!$C:$C, Keys!$C$8)*About!$B$13*Keys!$C$3*Keys!$C$2</f>
        <v>502031814.60884005</v>
      </c>
      <c r="M16">
        <f>SUMIFS(NEMS_commercial_agg!O:O, NEMS_commercial_agg!$A:$A, About!$B$4, NEMS_commercial_agg!$C:$C, Keys!$C$8)*About!$B$13*Keys!$C$3*Keys!$C$2</f>
        <v>501276649.24400818</v>
      </c>
      <c r="N16">
        <f>SUMIFS(NEMS_commercial_agg!P:P, NEMS_commercial_agg!$A:$A, About!$B$4, NEMS_commercial_agg!$C:$C, Keys!$C$8)*About!$B$13*Keys!$C$3*Keys!$C$2</f>
        <v>500429881.15807313</v>
      </c>
      <c r="O16">
        <f>SUMIFS(NEMS_commercial_agg!Q:Q, NEMS_commercial_agg!$A:$A, About!$B$4, NEMS_commercial_agg!$C:$C, Keys!$C$8)*About!$B$13*Keys!$C$3*Keys!$C$2</f>
        <v>499817931.61887085</v>
      </c>
      <c r="P16">
        <f>SUMIFS(NEMS_commercial_agg!R:R, NEMS_commercial_agg!$A:$A, About!$B$4, NEMS_commercial_agg!$C:$C, Keys!$C$8)*About!$B$13*Keys!$C$3*Keys!$C$2</f>
        <v>499075714.69916517</v>
      </c>
      <c r="Q16">
        <f>SUMIFS(NEMS_commercial_agg!S:S, NEMS_commercial_agg!$A:$A, About!$B$4, NEMS_commercial_agg!$C:$C, Keys!$C$8)*About!$B$13*Keys!$C$3*Keys!$C$2</f>
        <v>498324102.62857717</v>
      </c>
      <c r="R16">
        <f>SUMIFS(NEMS_commercial_agg!T:T, NEMS_commercial_agg!$A:$A, About!$B$4, NEMS_commercial_agg!$C:$C, Keys!$C$8)*About!$B$13*Keys!$C$3*Keys!$C$2</f>
        <v>497773582.92206699</v>
      </c>
      <c r="S16">
        <f>SUMIFS(NEMS_commercial_agg!U:U, NEMS_commercial_agg!$A:$A, About!$B$4, NEMS_commercial_agg!$C:$C, Keys!$C$8)*About!$B$13*Keys!$C$3*Keys!$C$2</f>
        <v>497982143.22658998</v>
      </c>
      <c r="T16">
        <f>SUMIFS(NEMS_commercial_agg!V:V, NEMS_commercial_agg!$A:$A, About!$B$4, NEMS_commercial_agg!$C:$C, Keys!$C$8)*About!$B$13*Keys!$C$3*Keys!$C$2</f>
        <v>498525375.66863364</v>
      </c>
      <c r="U16">
        <f>SUMIFS(NEMS_commercial_agg!W:W, NEMS_commercial_agg!$A:$A, About!$B$4, NEMS_commercial_agg!$C:$C, Keys!$C$8)*About!$B$13*Keys!$C$3*Keys!$C$2</f>
        <v>499443209.63944781</v>
      </c>
      <c r="V16">
        <f>SUMIFS(NEMS_commercial_agg!X:X, NEMS_commercial_agg!$A:$A, About!$B$4, NEMS_commercial_agg!$C:$C, Keys!$C$8)*About!$B$13*Keys!$C$3*Keys!$C$2</f>
        <v>500660122.58001703</v>
      </c>
      <c r="W16">
        <f>SUMIFS(NEMS_commercial_agg!Y:Y, NEMS_commercial_agg!$A:$A, About!$B$4, NEMS_commercial_agg!$C:$C, Keys!$C$8)*About!$B$13*Keys!$C$3*Keys!$C$2</f>
        <v>502094990.97599125</v>
      </c>
      <c r="X16">
        <f>SUMIFS(NEMS_commercial_agg!Z:Z, NEMS_commercial_agg!$A:$A, About!$B$4, NEMS_commercial_agg!$C:$C, Keys!$C$8)*About!$B$13*Keys!$C$3*Keys!$C$2</f>
        <v>503717521.48830801</v>
      </c>
      <c r="Y16">
        <f>SUMIFS(NEMS_commercial_agg!AA:AA, NEMS_commercial_agg!$A:$A, About!$B$4, NEMS_commercial_agg!$C:$C, Keys!$C$8)*About!$B$13*Keys!$C$3*Keys!$C$2</f>
        <v>505439423.78880328</v>
      </c>
      <c r="Z16">
        <f>SUMIFS(NEMS_commercial_agg!AB:AB, NEMS_commercial_agg!$A:$A, About!$B$4, NEMS_commercial_agg!$C:$C, Keys!$C$8)*About!$B$13*Keys!$C$3*Keys!$C$2</f>
        <v>507208060.94240588</v>
      </c>
      <c r="AA16">
        <f>SUMIFS(NEMS_commercial_agg!AC:AC, NEMS_commercial_agg!$A:$A, About!$B$4, NEMS_commercial_agg!$C:$C, Keys!$C$8)*About!$B$13*Keys!$C$3*Keys!$C$2</f>
        <v>508974228.85763556</v>
      </c>
      <c r="AB16">
        <f>SUMIFS(NEMS_commercial_agg!AD:AD, NEMS_commercial_agg!$A:$A, About!$B$4, NEMS_commercial_agg!$C:$C, Keys!$C$8)*About!$B$13*Keys!$C$3*Keys!$C$2</f>
        <v>510679087.39082509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61694460.058240965</v>
      </c>
      <c r="C2">
        <f>Calcs!C6*(About!$B$8/100)</f>
        <v>62488522.532755636</v>
      </c>
      <c r="D2">
        <f>Calcs!D6*(About!$B$8/100)</f>
        <v>63085964.815647446</v>
      </c>
      <c r="E2">
        <f>Calcs!E6*(About!$B$8/100)</f>
        <v>62333135.688576743</v>
      </c>
      <c r="F2">
        <f>Calcs!F6*(About!$B$8/100)</f>
        <v>61819774.645946108</v>
      </c>
      <c r="G2">
        <f>Calcs!G6*(About!$B$8/100)</f>
        <v>61195539.141645551</v>
      </c>
      <c r="H2">
        <f>Calcs!H6*(About!$B$8/100)</f>
        <v>60514771.121586315</v>
      </c>
      <c r="I2">
        <f>Calcs!I6*(About!$B$8/100)</f>
        <v>60392786.275467187</v>
      </c>
      <c r="J2">
        <f>Calcs!J6*(About!$B$8/100)</f>
        <v>60547392.423755497</v>
      </c>
      <c r="K2">
        <f>Calcs!K6*(About!$B$8/100)</f>
        <v>59170283.94568529</v>
      </c>
      <c r="L2">
        <f>Calcs!L6*(About!$B$8/100)</f>
        <v>59426562.405207105</v>
      </c>
      <c r="M2">
        <f>Calcs!M6*(About!$B$8/100)</f>
        <v>59773643.727719933</v>
      </c>
      <c r="N2">
        <f>Calcs!N6*(About!$B$8/100)</f>
        <v>60307533.610268921</v>
      </c>
      <c r="O2">
        <f>Calcs!O6*(About!$B$8/100)</f>
        <v>60285510.171573773</v>
      </c>
      <c r="P2">
        <f>Calcs!P6*(About!$B$8/100)</f>
        <v>62079801.657243423</v>
      </c>
      <c r="Q2">
        <f>Calcs!Q6*(About!$B$8/100)</f>
        <v>63753744.344299495</v>
      </c>
      <c r="R2">
        <f>Calcs!R6*(About!$B$8/100)</f>
        <v>65436406.306480594</v>
      </c>
      <c r="S2">
        <f>Calcs!S6*(About!$B$8/100)</f>
        <v>66649215.426867299</v>
      </c>
      <c r="T2">
        <f>Calcs!T6*(About!$B$8/100)</f>
        <v>68943280.492980793</v>
      </c>
      <c r="U2">
        <f>Calcs!U6*(About!$B$8/100)</f>
        <v>70967682.142542422</v>
      </c>
      <c r="V2">
        <f>Calcs!V6*(About!$B$8/100)</f>
        <v>72577338.26783061</v>
      </c>
      <c r="W2">
        <f>Calcs!W6*(About!$B$8/100)</f>
        <v>73833473.382551581</v>
      </c>
      <c r="X2">
        <f>Calcs!X6*(About!$B$8/100)</f>
        <v>74693932.796960413</v>
      </c>
      <c r="Y2">
        <f>Calcs!Y6*(About!$B$8/100)</f>
        <v>75694591.168791458</v>
      </c>
      <c r="Z2">
        <f>Calcs!Z6*(About!$B$8/100)</f>
        <v>76353093.169196159</v>
      </c>
      <c r="AA2">
        <f>Calcs!AA6*(About!$B$8/100)</f>
        <v>76798604.514058888</v>
      </c>
      <c r="AB2">
        <f>Calcs!AB6*(About!$B$8/100)</f>
        <v>77140825.191302627</v>
      </c>
    </row>
    <row r="3" spans="1:28" x14ac:dyDescent="0.45">
      <c r="A3" t="s">
        <v>273</v>
      </c>
      <c r="B3">
        <f>Calcs!B7*(About!$B$8/100)</f>
        <v>119539113.47599545</v>
      </c>
      <c r="C3">
        <f>Calcs!C7*(About!$B$8/100)</f>
        <v>117742823.57572813</v>
      </c>
      <c r="D3">
        <f>Calcs!D7*(About!$B$8/100)</f>
        <v>114970222.85806517</v>
      </c>
      <c r="E3">
        <f>Calcs!E7*(About!$B$8/100)</f>
        <v>112701752.14913505</v>
      </c>
      <c r="F3">
        <f>Calcs!F7*(About!$B$8/100)</f>
        <v>110763042.35384779</v>
      </c>
      <c r="G3">
        <f>Calcs!G7*(About!$B$8/100)</f>
        <v>109489228.1538292</v>
      </c>
      <c r="H3">
        <f>Calcs!H7*(About!$B$8/100)</f>
        <v>107441871.77452369</v>
      </c>
      <c r="I3">
        <f>Calcs!I7*(About!$B$8/100)</f>
        <v>105193900.54065956</v>
      </c>
      <c r="J3">
        <f>Calcs!J7*(About!$B$8/100)</f>
        <v>103883428.57474901</v>
      </c>
      <c r="K3">
        <f>Calcs!K7*(About!$B$8/100)</f>
        <v>102375161.82312091</v>
      </c>
      <c r="L3">
        <f>Calcs!L7*(About!$B$8/100)</f>
        <v>103141958.67117018</v>
      </c>
      <c r="M3">
        <f>Calcs!M7*(About!$B$8/100)</f>
        <v>104331563.58091561</v>
      </c>
      <c r="N3">
        <f>Calcs!N7*(About!$B$8/100)</f>
        <v>104998073.07970284</v>
      </c>
      <c r="O3">
        <f>Calcs!O7*(About!$B$8/100)</f>
        <v>104026704.82428189</v>
      </c>
      <c r="P3">
        <f>Calcs!P7*(About!$B$8/100)</f>
        <v>109749463.36674371</v>
      </c>
      <c r="Q3">
        <f>Calcs!Q7*(About!$B$8/100)</f>
        <v>114649432.42542922</v>
      </c>
      <c r="R3">
        <f>Calcs!R7*(About!$B$8/100)</f>
        <v>119365640.2495981</v>
      </c>
      <c r="S3">
        <f>Calcs!S7*(About!$B$8/100)</f>
        <v>122870839.11510849</v>
      </c>
      <c r="T3">
        <f>Calcs!T7*(About!$B$8/100)</f>
        <v>125313343.26923829</v>
      </c>
      <c r="U3">
        <f>Calcs!U7*(About!$B$8/100)</f>
        <v>127204527.21433228</v>
      </c>
      <c r="V3">
        <f>Calcs!V7*(About!$B$8/100)</f>
        <v>128503917.11763214</v>
      </c>
      <c r="W3">
        <f>Calcs!W7*(About!$B$8/100)</f>
        <v>129323344.44616027</v>
      </c>
      <c r="X3">
        <f>Calcs!X7*(About!$B$8/100)</f>
        <v>129647401.95931748</v>
      </c>
      <c r="Y3">
        <f>Calcs!Y7*(About!$B$8/100)</f>
        <v>129814841.75156742</v>
      </c>
      <c r="Z3">
        <f>Calcs!Z7*(About!$B$8/100)</f>
        <v>129728117.95540471</v>
      </c>
      <c r="AA3">
        <f>Calcs!AA7*(About!$B$8/100)</f>
        <v>129561311.03188555</v>
      </c>
      <c r="AB3">
        <f>Calcs!AB7*(About!$B$8/100)</f>
        <v>129480967.19117452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12015415.216527676</v>
      </c>
      <c r="C5">
        <f>Calcs!C8*(About!$B$8/100)</f>
        <v>10358026.162674757</v>
      </c>
      <c r="D5">
        <f>Calcs!D8*(About!$B$8/100)</f>
        <v>9847614.3220269289</v>
      </c>
      <c r="E5">
        <f>Calcs!E8*(About!$B$8/100)</f>
        <v>9311886.7292499244</v>
      </c>
      <c r="F5">
        <f>Calcs!F8*(About!$B$8/100)</f>
        <v>8913760.708517855</v>
      </c>
      <c r="G5">
        <f>Calcs!G8*(About!$B$8/100)</f>
        <v>9044122.8816724475</v>
      </c>
      <c r="H5">
        <f>Calcs!H8*(About!$B$8/100)</f>
        <v>6785261.41952004</v>
      </c>
      <c r="I5">
        <f>Calcs!I8*(About!$B$8/100)</f>
        <v>6927773.741616305</v>
      </c>
      <c r="J5">
        <f>Calcs!J8*(About!$B$8/100)</f>
        <v>7018263.4597472381</v>
      </c>
      <c r="K5">
        <f>Calcs!K8*(About!$B$8/100)</f>
        <v>7081039.3763709143</v>
      </c>
      <c r="L5">
        <f>Calcs!L8*(About!$B$8/100)</f>
        <v>7136008.7753639417</v>
      </c>
      <c r="M5">
        <f>Calcs!M8*(About!$B$8/100)</f>
        <v>7236684.8077606698</v>
      </c>
      <c r="N5">
        <f>Calcs!N8*(About!$B$8/100)</f>
        <v>7407444.4329647645</v>
      </c>
      <c r="O5">
        <f>Calcs!O8*(About!$B$8/100)</f>
        <v>7569984.3064613994</v>
      </c>
      <c r="P5">
        <f>Calcs!P8*(About!$B$8/100)</f>
        <v>7736661.6956796339</v>
      </c>
      <c r="Q5">
        <f>Calcs!Q8*(About!$B$8/100)</f>
        <v>7890553.9410817325</v>
      </c>
      <c r="R5">
        <f>Calcs!R8*(About!$B$8/100)</f>
        <v>8015986.1085441001</v>
      </c>
      <c r="S5">
        <f>Calcs!S8*(About!$B$8/100)</f>
        <v>8117279.8458544044</v>
      </c>
      <c r="T5">
        <f>Calcs!T8*(About!$B$8/100)</f>
        <v>8252121.0816609869</v>
      </c>
      <c r="U5">
        <f>Calcs!U8*(About!$B$8/100)</f>
        <v>8357144.3558014091</v>
      </c>
      <c r="V5">
        <f>Calcs!V8*(About!$B$8/100)</f>
        <v>8322385.7176086931</v>
      </c>
      <c r="W5">
        <f>Calcs!W8*(About!$B$8/100)</f>
        <v>8382345.8577946033</v>
      </c>
      <c r="X5">
        <f>Calcs!X8*(About!$B$8/100)</f>
        <v>8521453.6221167892</v>
      </c>
      <c r="Y5">
        <f>Calcs!Y8*(About!$B$8/100)</f>
        <v>8668102.7378481179</v>
      </c>
      <c r="Z5">
        <f>Calcs!Z8*(About!$B$8/100)</f>
        <v>8805363.8059765454</v>
      </c>
      <c r="AA5">
        <f>Calcs!AA8*(About!$B$8/100)</f>
        <v>8939454.1921359431</v>
      </c>
      <c r="AB5">
        <f>Calcs!AB8*(About!$B$8/100)</f>
        <v>9019448.2621532679</v>
      </c>
    </row>
    <row r="6" spans="1:28" x14ac:dyDescent="0.45">
      <c r="A6" t="s">
        <v>275</v>
      </c>
      <c r="B6">
        <f>Calcs!B9*(About!$B$8/100)</f>
        <v>205475641.19615057</v>
      </c>
      <c r="C6">
        <f>Calcs!C9*(About!$B$8/100)</f>
        <v>210855594.69278342</v>
      </c>
      <c r="D6">
        <f>Calcs!D9*(About!$B$8/100)</f>
        <v>217296883.33220187</v>
      </c>
      <c r="E6">
        <f>Calcs!E9*(About!$B$8/100)</f>
        <v>224825783.72301582</v>
      </c>
      <c r="F6">
        <f>Calcs!F9*(About!$B$8/100)</f>
        <v>225970045.36934763</v>
      </c>
      <c r="G6">
        <f>Calcs!G9*(About!$B$8/100)</f>
        <v>229901855.6065585</v>
      </c>
      <c r="H6">
        <f>Calcs!H9*(About!$B$8/100)</f>
        <v>234550497.59319898</v>
      </c>
      <c r="I6">
        <f>Calcs!I9*(About!$B$8/100)</f>
        <v>242359993.34940836</v>
      </c>
      <c r="J6">
        <f>Calcs!J9*(About!$B$8/100)</f>
        <v>250790118.38942179</v>
      </c>
      <c r="K6">
        <f>Calcs!K9*(About!$B$8/100)</f>
        <v>248386192.63101563</v>
      </c>
      <c r="L6">
        <f>Calcs!L9*(About!$B$8/100)</f>
        <v>243919246.35036242</v>
      </c>
      <c r="M6">
        <f>Calcs!M9*(About!$B$8/100)</f>
        <v>240031132.17683429</v>
      </c>
      <c r="N6">
        <f>Calcs!N9*(About!$B$8/100)</f>
        <v>239748186.98139483</v>
      </c>
      <c r="O6">
        <f>Calcs!O9*(About!$B$8/100)</f>
        <v>239511002.93689239</v>
      </c>
      <c r="P6">
        <f>Calcs!P9*(About!$B$8/100)</f>
        <v>245018972.42718434</v>
      </c>
      <c r="Q6">
        <f>Calcs!Q9*(About!$B$8/100)</f>
        <v>250123271.9169189</v>
      </c>
      <c r="R6">
        <f>Calcs!R9*(About!$B$8/100)</f>
        <v>254674628.6691767</v>
      </c>
      <c r="S6">
        <f>Calcs!S9*(About!$B$8/100)</f>
        <v>257700638.23436102</v>
      </c>
      <c r="T6">
        <f>Calcs!T9*(About!$B$8/100)</f>
        <v>259305103.60048652</v>
      </c>
      <c r="U6">
        <f>Calcs!U9*(About!$B$8/100)</f>
        <v>263271027.05087686</v>
      </c>
      <c r="V6">
        <f>Calcs!V9*(About!$B$8/100)</f>
        <v>266621289.97513267</v>
      </c>
      <c r="W6">
        <f>Calcs!W9*(About!$B$8/100)</f>
        <v>269454976.72635114</v>
      </c>
      <c r="X6">
        <f>Calcs!X9*(About!$B$8/100)</f>
        <v>271736882.89825267</v>
      </c>
      <c r="Y6">
        <f>Calcs!Y9*(About!$B$8/100)</f>
        <v>274085941.27244663</v>
      </c>
      <c r="Z6">
        <f>Calcs!Z9*(About!$B$8/100)</f>
        <v>276462687.61349636</v>
      </c>
      <c r="AA6">
        <f>Calcs!AA9*(About!$B$8/100)</f>
        <v>278792200.18835562</v>
      </c>
      <c r="AB6">
        <f>Calcs!AB9*(About!$B$8/100)</f>
        <v>281171957.87094593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49514557.084171422</v>
      </c>
      <c r="C2">
        <f>Calcs!C6*(About!$B$9/100)</f>
        <v>50151853.393850416</v>
      </c>
      <c r="D2">
        <f>Calcs!D6*(About!$B$9/100)</f>
        <v>50631346.852303863</v>
      </c>
      <c r="E2">
        <f>Calcs!E6*(About!$B$9/100)</f>
        <v>50027143.480529808</v>
      </c>
      <c r="F2">
        <f>Calcs!F6*(About!$B$9/100)</f>
        <v>49615131.694931418</v>
      </c>
      <c r="G2">
        <f>Calcs!G6*(About!$B$9/100)</f>
        <v>49114134.612171017</v>
      </c>
      <c r="H2">
        <f>Calcs!H6*(About!$B$9/100)</f>
        <v>48567765.830298543</v>
      </c>
      <c r="I2">
        <f>Calcs!I6*(About!$B$9/100)</f>
        <v>48469863.593681715</v>
      </c>
      <c r="J2">
        <f>Calcs!J6*(About!$B$9/100)</f>
        <v>48593946.938405998</v>
      </c>
      <c r="K2">
        <f>Calcs!K6*(About!$B$9/100)</f>
        <v>47488711.293517724</v>
      </c>
      <c r="L2">
        <f>Calcs!L6*(About!$B$9/100)</f>
        <v>47694394.500753149</v>
      </c>
      <c r="M2">
        <f>Calcs!M6*(About!$B$9/100)</f>
        <v>47972954.000912271</v>
      </c>
      <c r="N2">
        <f>Calcs!N6*(About!$B$9/100)</f>
        <v>48401441.762069084</v>
      </c>
      <c r="O2">
        <f>Calcs!O6*(About!$B$9/100)</f>
        <v>48383766.255849697</v>
      </c>
      <c r="P2">
        <f>Calcs!P6*(About!$B$9/100)</f>
        <v>49823823.403751835</v>
      </c>
      <c r="Q2">
        <f>Calcs!Q6*(About!$B$9/100)</f>
        <v>51167291.369200014</v>
      </c>
      <c r="R2">
        <f>Calcs!R6*(About!$B$9/100)</f>
        <v>52517757.224661395</v>
      </c>
      <c r="S2">
        <f>Calcs!S6*(About!$B$9/100)</f>
        <v>53491129.977529332</v>
      </c>
      <c r="T2">
        <f>Calcs!T6*(About!$B$9/100)</f>
        <v>55332293.925858714</v>
      </c>
      <c r="U2">
        <f>Calcs!U6*(About!$B$9/100)</f>
        <v>56957032.207770631</v>
      </c>
      <c r="V2">
        <f>Calcs!V6*(About!$B$9/100)</f>
        <v>58248905.254819401</v>
      </c>
      <c r="W2">
        <f>Calcs!W6*(About!$B$9/100)</f>
        <v>59257050.45593743</v>
      </c>
      <c r="X2">
        <f>Calcs!X6*(About!$B$9/100)</f>
        <v>59947635.425043873</v>
      </c>
      <c r="Y2">
        <f>Calcs!Y6*(About!$B$9/100)</f>
        <v>60750740.858287126</v>
      </c>
      <c r="Z2">
        <f>Calcs!Z6*(About!$B$9/100)</f>
        <v>61279239.444032095</v>
      </c>
      <c r="AA2">
        <f>Calcs!AA6*(About!$B$9/100)</f>
        <v>61636796.620090149</v>
      </c>
      <c r="AB2">
        <f>Calcs!AB6*(About!$B$9/100)</f>
        <v>61911455.077960961</v>
      </c>
    </row>
    <row r="3" spans="1:28" x14ac:dyDescent="0.45">
      <c r="A3" t="s">
        <v>273</v>
      </c>
      <c r="B3">
        <f>Calcs!B7*(About!$B$9/100)</f>
        <v>95939347.753604159</v>
      </c>
      <c r="C3">
        <f>Calcs!C7*(About!$B$9/100)</f>
        <v>94497686.72403127</v>
      </c>
      <c r="D3">
        <f>Calcs!D7*(About!$B$9/100)</f>
        <v>92272461.049363926</v>
      </c>
      <c r="E3">
        <f>Calcs!E7*(About!$B$9/100)</f>
        <v>90451838.544441178</v>
      </c>
      <c r="F3">
        <f>Calcs!F7*(About!$B$9/100)</f>
        <v>88895874.577210188</v>
      </c>
      <c r="G3">
        <f>Calcs!G7*(About!$B$9/100)</f>
        <v>87873540.54815951</v>
      </c>
      <c r="H3">
        <f>Calcs!H7*(About!$B$9/100)</f>
        <v>86230379.327215746</v>
      </c>
      <c r="I3">
        <f>Calcs!I7*(About!$B$9/100)</f>
        <v>84426209.230295151</v>
      </c>
      <c r="J3">
        <f>Calcs!J7*(About!$B$9/100)</f>
        <v>83374454.520033807</v>
      </c>
      <c r="K3">
        <f>Calcs!K7*(About!$B$9/100)</f>
        <v>82163954.256296247</v>
      </c>
      <c r="L3">
        <f>Calcs!L7*(About!$B$9/100)</f>
        <v>82779367.80021666</v>
      </c>
      <c r="M3">
        <f>Calcs!M7*(About!$B$9/100)</f>
        <v>83734117.386412829</v>
      </c>
      <c r="N3">
        <f>Calcs!N7*(About!$B$9/100)</f>
        <v>84269042.606500462</v>
      </c>
      <c r="O3">
        <f>Calcs!O7*(About!$B$9/100)</f>
        <v>83489444.748161346</v>
      </c>
      <c r="P3">
        <f>Calcs!P7*(About!$B$9/100)</f>
        <v>88082399.354817405</v>
      </c>
      <c r="Q3">
        <f>Calcs!Q7*(About!$B$9/100)</f>
        <v>92015002.013758227</v>
      </c>
      <c r="R3">
        <f>Calcs!R7*(About!$B$9/100)</f>
        <v>95800122.125194103</v>
      </c>
      <c r="S3">
        <f>Calcs!S7*(About!$B$9/100)</f>
        <v>98613314.252231851</v>
      </c>
      <c r="T3">
        <f>Calcs!T7*(About!$B$9/100)</f>
        <v>100573612.00431228</v>
      </c>
      <c r="U3">
        <f>Calcs!U7*(About!$B$9/100)</f>
        <v>102091432.81541307</v>
      </c>
      <c r="V3">
        <f>Calcs!V7*(About!$B$9/100)</f>
        <v>103134293.31667687</v>
      </c>
      <c r="W3">
        <f>Calcs!W7*(About!$B$9/100)</f>
        <v>103791946.87578791</v>
      </c>
      <c r="X3">
        <f>Calcs!X7*(About!$B$9/100)</f>
        <v>104052027.99520496</v>
      </c>
      <c r="Y3">
        <f>Calcs!Y7*(About!$B$9/100)</f>
        <v>104186411.3279012</v>
      </c>
      <c r="Z3">
        <f>Calcs!Z7*(About!$B$9/100)</f>
        <v>104116808.80035496</v>
      </c>
      <c r="AA3">
        <f>Calcs!AA7*(About!$B$9/100)</f>
        <v>103982933.39357081</v>
      </c>
      <c r="AB3">
        <f>Calcs!AB7*(About!$B$9/100)</f>
        <v>103918451.27178076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9643296.3683796991</v>
      </c>
      <c r="C5">
        <f>Calcs!C8*(About!$B$9/100)</f>
        <v>8313113.9688545214</v>
      </c>
      <c r="D5">
        <f>Calcs!D8*(About!$B$9/100)</f>
        <v>7903469.1450512856</v>
      </c>
      <c r="E5">
        <f>Calcs!E8*(About!$B$9/100)</f>
        <v>7473506.4798609056</v>
      </c>
      <c r="F5">
        <f>Calcs!F8*(About!$B$9/100)</f>
        <v>7153979.6769417701</v>
      </c>
      <c r="G5">
        <f>Calcs!G8*(About!$B$9/100)</f>
        <v>7258605.3638865324</v>
      </c>
      <c r="H5">
        <f>Calcs!H8*(About!$B$9/100)</f>
        <v>5445695.0197908934</v>
      </c>
      <c r="I5">
        <f>Calcs!I8*(About!$B$9/100)</f>
        <v>5560072.1372982338</v>
      </c>
      <c r="J5">
        <f>Calcs!J8*(About!$B$9/100)</f>
        <v>5632697.1073473254</v>
      </c>
      <c r="K5">
        <f>Calcs!K8*(About!$B$9/100)</f>
        <v>5683079.6166397305</v>
      </c>
      <c r="L5">
        <f>Calcs!L8*(About!$B$9/100)</f>
        <v>5727196.7941262247</v>
      </c>
      <c r="M5">
        <f>Calcs!M8*(About!$B$9/100)</f>
        <v>5807997.0661183912</v>
      </c>
      <c r="N5">
        <f>Calcs!N8*(About!$B$9/100)</f>
        <v>5945044.820517377</v>
      </c>
      <c r="O5">
        <f>Calcs!O8*(About!$B$9/100)</f>
        <v>6075495.5909286188</v>
      </c>
      <c r="P5">
        <f>Calcs!P8*(About!$B$9/100)</f>
        <v>6209267.0364570487</v>
      </c>
      <c r="Q5">
        <f>Calcs!Q8*(About!$B$9/100)</f>
        <v>6332777.4191166945</v>
      </c>
      <c r="R5">
        <f>Calcs!R8*(About!$B$9/100)</f>
        <v>6433446.3966901051</v>
      </c>
      <c r="S5">
        <f>Calcs!S8*(About!$B$9/100)</f>
        <v>6514742.4244628642</v>
      </c>
      <c r="T5">
        <f>Calcs!T8*(About!$B$9/100)</f>
        <v>6622962.9042489324</v>
      </c>
      <c r="U5">
        <f>Calcs!U8*(About!$B$9/100)</f>
        <v>6707252.1726481272</v>
      </c>
      <c r="V5">
        <f>Calcs!V8*(About!$B$9/100)</f>
        <v>6679355.6877232809</v>
      </c>
      <c r="W5">
        <f>Calcs!W8*(About!$B$9/100)</f>
        <v>6727478.3194994153</v>
      </c>
      <c r="X5">
        <f>Calcs!X8*(About!$B$9/100)</f>
        <v>6839123.017108893</v>
      </c>
      <c r="Y5">
        <f>Calcs!Y8*(About!$B$9/100)</f>
        <v>6956820.2302033491</v>
      </c>
      <c r="Z5">
        <f>Calcs!Z8*(About!$B$9/100)</f>
        <v>7066982.8118494703</v>
      </c>
      <c r="AA5">
        <f>Calcs!AA8*(About!$B$9/100)</f>
        <v>7174600.6769488696</v>
      </c>
      <c r="AB5">
        <f>Calcs!AB8*(About!$B$9/100)</f>
        <v>7238802.080811209</v>
      </c>
    </row>
    <row r="6" spans="1:28" x14ac:dyDescent="0.45">
      <c r="A6" t="s">
        <v>275</v>
      </c>
      <c r="B6">
        <f>Calcs!B9*(About!$B$9/100)</f>
        <v>164910031.72422618</v>
      </c>
      <c r="C6">
        <f>Calcs!C9*(About!$B$9/100)</f>
        <v>169227858.87220252</v>
      </c>
      <c r="D6">
        <f>Calcs!D9*(About!$B$9/100)</f>
        <v>174397489.23659867</v>
      </c>
      <c r="E6">
        <f>Calcs!E9*(About!$B$9/100)</f>
        <v>180440011.82015118</v>
      </c>
      <c r="F6">
        <f>Calcs!F9*(About!$B$9/100)</f>
        <v>181358369.9442524</v>
      </c>
      <c r="G6">
        <f>Calcs!G9*(About!$B$9/100)</f>
        <v>184513950.56284803</v>
      </c>
      <c r="H6">
        <f>Calcs!H9*(About!$B$9/100)</f>
        <v>188244843.88445413</v>
      </c>
      <c r="I6">
        <f>Calcs!I9*(About!$B$9/100)</f>
        <v>194512565.86555886</v>
      </c>
      <c r="J6">
        <f>Calcs!J9*(About!$B$9/100)</f>
        <v>201278390.65965545</v>
      </c>
      <c r="K6">
        <f>Calcs!K9*(About!$B$9/100)</f>
        <v>199349055.04218921</v>
      </c>
      <c r="L6">
        <f>Calcs!L9*(About!$B$9/100)</f>
        <v>195763986.52231672</v>
      </c>
      <c r="M6">
        <f>Calcs!M9*(About!$B$9/100)</f>
        <v>192643475.36113313</v>
      </c>
      <c r="N6">
        <f>Calcs!N9*(About!$B$9/100)</f>
        <v>192416390.04394171</v>
      </c>
      <c r="O6">
        <f>Calcs!O9*(About!$B$9/100)</f>
        <v>192226031.57577643</v>
      </c>
      <c r="P6">
        <f>Calcs!P9*(About!$B$9/100)</f>
        <v>196646601.42090479</v>
      </c>
      <c r="Q6">
        <f>Calcs!Q9*(About!$B$9/100)</f>
        <v>200743194.99220082</v>
      </c>
      <c r="R6">
        <f>Calcs!R9*(About!$B$9/100)</f>
        <v>204396009.41844514</v>
      </c>
      <c r="S6">
        <f>Calcs!S9*(About!$B$9/100)</f>
        <v>206824615.21564513</v>
      </c>
      <c r="T6">
        <f>Calcs!T9*(About!$B$9/100)</f>
        <v>208112322.27857432</v>
      </c>
      <c r="U6">
        <f>Calcs!U9*(About!$B$9/100)</f>
        <v>211295281.37879866</v>
      </c>
      <c r="V6">
        <f>Calcs!V9*(About!$B$9/100)</f>
        <v>213984125.47684973</v>
      </c>
      <c r="W6">
        <f>Calcs!W9*(About!$B$9/100)</f>
        <v>216258377.39946014</v>
      </c>
      <c r="X6">
        <f>Calcs!X9*(About!$B$9/100)</f>
        <v>218089782.89847383</v>
      </c>
      <c r="Y6">
        <f>Calcs!Y9*(About!$B$9/100)</f>
        <v>219975083.21317431</v>
      </c>
      <c r="Z6">
        <f>Calcs!Z9*(About!$B$9/100)</f>
        <v>221882605.25433335</v>
      </c>
      <c r="AA6">
        <f>Calcs!AA9*(About!$B$9/100)</f>
        <v>223752218.5592764</v>
      </c>
      <c r="AB6">
        <f>Calcs!AB9*(About!$B$9/100)</f>
        <v>225662157.43401292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15724471.310746407</v>
      </c>
      <c r="C2">
        <f>Calcs!C13</f>
        <v>15453939.145595647</v>
      </c>
      <c r="D2">
        <f>Calcs!D13</f>
        <v>15028206.314907594</v>
      </c>
      <c r="E2">
        <f>Calcs!E13</f>
        <v>14675526.804862436</v>
      </c>
      <c r="F2">
        <f>Calcs!F13</f>
        <v>14532612.105863603</v>
      </c>
      <c r="G2">
        <f>Calcs!G13</f>
        <v>14412643.256135125</v>
      </c>
      <c r="H2">
        <f>Calcs!H13</f>
        <v>14256900.562662313</v>
      </c>
      <c r="I2">
        <f>Calcs!I13</f>
        <v>14078693.822528498</v>
      </c>
      <c r="J2">
        <f>Calcs!J13</f>
        <v>13829360.972189194</v>
      </c>
      <c r="K2">
        <f>Calcs!K13</f>
        <v>13514141.615021098</v>
      </c>
      <c r="L2">
        <f>Calcs!L13</f>
        <v>13235418.805511365</v>
      </c>
      <c r="M2">
        <f>Calcs!M13</f>
        <v>12947963.323707139</v>
      </c>
      <c r="N2">
        <f>Calcs!N13</f>
        <v>12663037.305602008</v>
      </c>
      <c r="O2">
        <f>Calcs!O13</f>
        <v>12397022.039913915</v>
      </c>
      <c r="P2">
        <f>Calcs!P13</f>
        <v>12139137.193258623</v>
      </c>
      <c r="Q2">
        <f>Calcs!Q13</f>
        <v>11887033.97791555</v>
      </c>
      <c r="R2">
        <f>Calcs!R13</f>
        <v>11635653.466486504</v>
      </c>
      <c r="S2">
        <f>Calcs!S13</f>
        <v>11420167.249454129</v>
      </c>
      <c r="T2">
        <f>Calcs!T13</f>
        <v>11208655.903948907</v>
      </c>
      <c r="U2">
        <f>Calcs!U13</f>
        <v>10954986.83012544</v>
      </c>
      <c r="V2">
        <f>Calcs!V13</f>
        <v>10762024.885080241</v>
      </c>
      <c r="W2">
        <f>Calcs!W13</f>
        <v>10577193.359067844</v>
      </c>
      <c r="X2">
        <f>Calcs!X13</f>
        <v>10136283.746185225</v>
      </c>
      <c r="Y2">
        <f>Calcs!Y13</f>
        <v>9962593.9055140764</v>
      </c>
      <c r="Z2">
        <f>Calcs!Z13</f>
        <v>9792035.7818037122</v>
      </c>
      <c r="AA2">
        <f>Calcs!AA13</f>
        <v>9597267.0769734439</v>
      </c>
      <c r="AB2">
        <f>Calcs!AB13</f>
        <v>9407858.4261722099</v>
      </c>
    </row>
    <row r="3" spans="1:28" x14ac:dyDescent="0.45">
      <c r="A3" t="s">
        <v>273</v>
      </c>
      <c r="B3">
        <f>Calcs!B14</f>
        <v>239373026.79879323</v>
      </c>
      <c r="C3">
        <f>Calcs!C14</f>
        <v>240426427.97881374</v>
      </c>
      <c r="D3">
        <f>Calcs!D14</f>
        <v>237203529.87421045</v>
      </c>
      <c r="E3">
        <f>Calcs!E14</f>
        <v>235125816.34670913</v>
      </c>
      <c r="F3">
        <f>Calcs!F14</f>
        <v>236787131.9690786</v>
      </c>
      <c r="G3">
        <f>Calcs!G14</f>
        <v>238716149.16626891</v>
      </c>
      <c r="H3">
        <f>Calcs!H14</f>
        <v>240302424.03223193</v>
      </c>
      <c r="I3">
        <f>Calcs!I14</f>
        <v>241245552.64003709</v>
      </c>
      <c r="J3">
        <f>Calcs!J14</f>
        <v>240271106.86262414</v>
      </c>
      <c r="K3">
        <f>Calcs!K14</f>
        <v>237761517.52116546</v>
      </c>
      <c r="L3">
        <f>Calcs!L14</f>
        <v>235681515.43126971</v>
      </c>
      <c r="M3">
        <f>Calcs!M14</f>
        <v>233289546.15181896</v>
      </c>
      <c r="N3">
        <f>Calcs!N14</f>
        <v>231081203.89185721</v>
      </c>
      <c r="O3">
        <f>Calcs!O14</f>
        <v>228857323.4977439</v>
      </c>
      <c r="P3">
        <f>Calcs!P14</f>
        <v>226960165.49809691</v>
      </c>
      <c r="Q3">
        <f>Calcs!Q14</f>
        <v>225052889.64365363</v>
      </c>
      <c r="R3">
        <f>Calcs!R14</f>
        <v>223806646.96924028</v>
      </c>
      <c r="S3">
        <f>Calcs!S14</f>
        <v>222741622.3012692</v>
      </c>
      <c r="T3">
        <f>Calcs!T14</f>
        <v>221834387.98786068</v>
      </c>
      <c r="U3">
        <f>Calcs!U14</f>
        <v>221361016.924173</v>
      </c>
      <c r="V3">
        <f>Calcs!V14</f>
        <v>221015986.03055125</v>
      </c>
      <c r="W3">
        <f>Calcs!W14</f>
        <v>220729433.92863962</v>
      </c>
      <c r="X3">
        <f>Calcs!X14</f>
        <v>220339354.49104357</v>
      </c>
      <c r="Y3">
        <f>Calcs!Y14</f>
        <v>220175481.37853792</v>
      </c>
      <c r="Z3">
        <f>Calcs!Z14</f>
        <v>220242090.58928075</v>
      </c>
      <c r="AA3">
        <f>Calcs!AA14</f>
        <v>220267626.12757638</v>
      </c>
      <c r="AB3">
        <f>Calcs!AB14</f>
        <v>220255279.93571174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9660021.8668414541</v>
      </c>
      <c r="C5">
        <f>Calcs!C15</f>
        <v>9806248.9587795753</v>
      </c>
      <c r="D5">
        <f>Calcs!D15</f>
        <v>9780352.0685269423</v>
      </c>
      <c r="E5">
        <f>Calcs!E15</f>
        <v>9766861.5954651069</v>
      </c>
      <c r="F5">
        <f>Calcs!F15</f>
        <v>9863161.8920091987</v>
      </c>
      <c r="G5">
        <f>Calcs!G15</f>
        <v>9972410.6336796079</v>
      </c>
      <c r="H5">
        <f>Calcs!H15</f>
        <v>10435543.391918559</v>
      </c>
      <c r="I5">
        <f>Calcs!I15</f>
        <v>10528651.746175697</v>
      </c>
      <c r="J5">
        <f>Calcs!J15</f>
        <v>10573459.388845371</v>
      </c>
      <c r="K5">
        <f>Calcs!K15</f>
        <v>10575266.148630437</v>
      </c>
      <c r="L5">
        <f>Calcs!L15</f>
        <v>10560992.746328408</v>
      </c>
      <c r="M5">
        <f>Calcs!M15</f>
        <v>10550573.764901184</v>
      </c>
      <c r="N5">
        <f>Calcs!N15</f>
        <v>10532867.519007521</v>
      </c>
      <c r="O5">
        <f>Calcs!O15</f>
        <v>10560932.521002237</v>
      </c>
      <c r="P5">
        <f>Calcs!P15</f>
        <v>10544731.908262799</v>
      </c>
      <c r="Q5">
        <f>Calcs!Q15</f>
        <v>10517449.835508281</v>
      </c>
      <c r="R5">
        <f>Calcs!R15</f>
        <v>10559306.437195675</v>
      </c>
      <c r="S5">
        <f>Calcs!S15</f>
        <v>10594538.253004488</v>
      </c>
      <c r="T5">
        <f>Calcs!T15</f>
        <v>10638382.290455459</v>
      </c>
      <c r="U5">
        <f>Calcs!U15</f>
        <v>10688610.212480335</v>
      </c>
      <c r="V5">
        <f>Calcs!V15</f>
        <v>10756363.704420364</v>
      </c>
      <c r="W5">
        <f>Calcs!W15</f>
        <v>10803520.134810619</v>
      </c>
      <c r="X5">
        <f>Calcs!X15</f>
        <v>10865311.319459924</v>
      </c>
      <c r="Y5">
        <f>Calcs!Y15</f>
        <v>10922344.703341888</v>
      </c>
      <c r="Z5">
        <f>Calcs!Z15</f>
        <v>10988893.688758537</v>
      </c>
      <c r="AA5">
        <f>Calcs!AA15</f>
        <v>11056586.955372397</v>
      </c>
      <c r="AB5">
        <f>Calcs!AB15</f>
        <v>11116450.929584296</v>
      </c>
    </row>
    <row r="6" spans="1:28" x14ac:dyDescent="0.45">
      <c r="A6" t="s">
        <v>275</v>
      </c>
      <c r="B6">
        <f>Calcs!B16</f>
        <v>468569418.88286817</v>
      </c>
      <c r="C6">
        <f>Calcs!C16</f>
        <v>477182242.77828455</v>
      </c>
      <c r="D6">
        <f>Calcs!D16</f>
        <v>475838374.85015148</v>
      </c>
      <c r="E6">
        <f>Calcs!E16</f>
        <v>475616805.87517595</v>
      </c>
      <c r="F6">
        <f>Calcs!F16</f>
        <v>481140130.76345319</v>
      </c>
      <c r="G6">
        <f>Calcs!G16</f>
        <v>487188680.72124958</v>
      </c>
      <c r="H6">
        <f>Calcs!H16</f>
        <v>495481768.36003518</v>
      </c>
      <c r="I6">
        <f>Calcs!I16</f>
        <v>500335929.64924961</v>
      </c>
      <c r="J6">
        <f>Calcs!J16</f>
        <v>502361548.26961488</v>
      </c>
      <c r="K6">
        <f>Calcs!K16</f>
        <v>502347455.54329133</v>
      </c>
      <c r="L6">
        <f>Calcs!L16</f>
        <v>502031814.60884005</v>
      </c>
      <c r="M6">
        <f>Calcs!M16</f>
        <v>501276649.24400818</v>
      </c>
      <c r="N6">
        <f>Calcs!N16</f>
        <v>500429881.15807313</v>
      </c>
      <c r="O6">
        <f>Calcs!O16</f>
        <v>499817931.61887085</v>
      </c>
      <c r="P6">
        <f>Calcs!P16</f>
        <v>499075714.69916517</v>
      </c>
      <c r="Q6">
        <f>Calcs!Q16</f>
        <v>498324102.62857717</v>
      </c>
      <c r="R6">
        <f>Calcs!R16</f>
        <v>497773582.92206699</v>
      </c>
      <c r="S6">
        <f>Calcs!S16</f>
        <v>497982143.22658998</v>
      </c>
      <c r="T6">
        <f>Calcs!T16</f>
        <v>498525375.66863364</v>
      </c>
      <c r="U6">
        <f>Calcs!U16</f>
        <v>499443209.63944781</v>
      </c>
      <c r="V6">
        <f>Calcs!V16</f>
        <v>500660122.58001703</v>
      </c>
      <c r="W6">
        <f>Calcs!W16</f>
        <v>502094990.97599125</v>
      </c>
      <c r="X6">
        <f>Calcs!X16</f>
        <v>503717521.48830801</v>
      </c>
      <c r="Y6">
        <f>Calcs!Y16</f>
        <v>505439423.78880328</v>
      </c>
      <c r="Z6">
        <f>Calcs!Z16</f>
        <v>507208060.94240588</v>
      </c>
      <c r="AA6">
        <f>Calcs!AA16</f>
        <v>508974228.85763556</v>
      </c>
      <c r="AB6">
        <f>Calcs!AB16</f>
        <v>510679087.39082509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2026-06-11T23:20:00Z</dcterms:modified>
</cp:coreProperties>
</file>