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R/bldgs/SYCEU/"/>
    </mc:Choice>
  </mc:AlternateContent>
  <xr:revisionPtr revIDLastSave="0" documentId="8_{988D4B0B-7D45-244A-8CA5-93A831DBBB3E}"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D5" i="18"/>
  <c r="B7" i="18"/>
  <c r="E8" i="18"/>
  <c r="G9" i="18"/>
  <c r="C11" i="18"/>
  <c r="F2" i="18"/>
  <c r="B2" i="1"/>
  <c r="B3" i="31" s="1"/>
  <c r="G8" i="39"/>
  <c r="G3" i="39"/>
  <c r="G4" i="39"/>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C2" i="31"/>
  <c r="F10" i="31"/>
  <c r="D9" i="31"/>
  <c r="B8" i="31"/>
  <c r="F6" i="31"/>
  <c r="D5" i="31"/>
  <c r="B4" i="31"/>
  <c r="F11" i="18"/>
  <c r="D10" i="18"/>
  <c r="B9" i="18"/>
  <c r="F7" i="18"/>
  <c r="C6" i="18"/>
  <c r="C4" i="18"/>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<sst xmlns="http://schemas.openxmlformats.org/spreadsheetml/2006/main" count="26269" uniqueCount="759">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</sst>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709</v>
      </c>
      <c r="C1" s="84">
        <v>45357</v>
      </c>
      <c r="F1" s="82" t="s">
        <v>652</v>
      </c>
      <c r="G1" s="82" t="s">
        <v>652</v>
      </c>
    </row>
    <row r="2" spans="1:7" x14ac:dyDescent="0.2">
      <c r="A2" s="84">
        <v>45357</v>
      </c>
      <c r="B2" t="str">
        <f>LOOKUP(B1,F2:G51,G2:G51)</f>
        <v>AR</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4869287800989.2998</v>
      </c>
      <c r="C2" s="14">
        <f>IFERROR(SUMIFS(BCEU!$C:$C,BCEU!$B:$B,$A2,BCEU!$H:$H,C$1,BCEU!$D:$D,About!$B$2,BCEU!$F:$F,"urban"),0)</f>
        <v>4569879592823.4502</v>
      </c>
      <c r="D2" s="14">
        <f>IFERROR(SUMIFS(BCEU!$C:$C,BCEU!$B:$B,$A2,BCEU!$H:$H,D$1,BCEU!$D:$D,About!$B$2,BCEU!$F:$F,"urban"),0)</f>
        <v>0</v>
      </c>
      <c r="E2" s="14">
        <f>IFERROR(SUMIFS(BCEU!$C:$C,BCEU!$B:$B,$A2,BCEU!$H:$H,E$1,BCEU!$D:$D,About!$B$2,BCEU!$F:$F,"urban"),0)</f>
        <v>1546951294855.75</v>
      </c>
      <c r="F2" s="14">
        <f>IFERROR(SUMIFS(BCEU!$C:$C,BCEU!$B:$B,$A2,BCEU!$H:$H,F$1,BCEU!$D:$D,About!$B$2,BCEU!$F:$F,"urban"),0)</f>
        <v>8214985850251.2998</v>
      </c>
      <c r="G2" s="14">
        <f>IFERROR(SUMIFS(BCEU!$C:$C,BCEU!$B:$B,$A2,BCEU!$H:$H,G$1,BCEU!$D:$D,About!$B$2,BCEU!$F:$F,"urban"),0)</f>
        <v>16667637692107</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11253647686850.801</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7746225039374.0195</v>
      </c>
      <c r="G4" s="14">
        <f>IFERROR(SUMIFS(BCEU!$C:$C,BCEU!$B:$B,$A4,BCEU!$H:$H,G$1,BCEU!$D:$D,About!$B$2,BCEU!$F:$F,"urban"),0)</f>
        <v>0</v>
      </c>
    </row>
    <row r="5" spans="1:9" x14ac:dyDescent="0.2">
      <c r="A5" s="1" t="s">
        <v>79</v>
      </c>
      <c r="B5" s="14">
        <f>IFERROR(SUMIFS(BCEU!$C:$C,BCEU!$B:$B,$A5,BCEU!$H:$H,B$1,BCEU!$D:$D,About!$B$2,BCEU!$F:$F,"urban"),0)</f>
        <v>20631833272.151001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1003857826.44225</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2716111374838.7798</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2773806551.1016998</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1650873082158.95</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558741216448.66003</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3907789445511.5898</v>
      </c>
      <c r="C2" s="14">
        <f>IFERROR(SUMIFS(BCEU!$C:$C,BCEU!$B:$B,$A2,BCEU!$G:$G,C$1,BCEU!$D:$D,About!$B$2,BCEU!$F:$F,"rural"),0)</f>
        <v>0</v>
      </c>
      <c r="D2" s="14">
        <f>IFERROR(SUMIFS(BCEU!$C:$C,BCEU!$B:$B,$A2,BCEU!$G:$G,D$1,BCEU!$D:$D,About!$B$2,BCEU!$F:$F,"rural"),0)</f>
        <v>0</v>
      </c>
      <c r="E2" s="14">
        <f>IFERROR(SUMIFS(BCEU!$C:$C,BCEU!$B:$B,$A2,BCEU!$G:$G,E$1,BCEU!$D:$D,About!$B$2,BCEU!$F:$F,"rural"),0)</f>
        <v>1241487500806.5</v>
      </c>
      <c r="F2" s="14">
        <f>IFERROR(SUMIFS(BCEU!$C:$C,BCEU!$B:$B,$A2,BCEU!$G:$G,F$1,BCEU!$D:$D,About!$B$2,BCEU!$F:$F,"rural"),0)</f>
        <v>0</v>
      </c>
      <c r="G2" s="14">
        <f>IFERROR(SUMIFS(BCEU!$C:$C,BCEU!$B:$B,$A2,BCEU!$G:$G,G$1,BCEU!$D:$D,About!$B$2,BCEU!$F:$F,"rural"),0)</f>
        <v>13330664902753.301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9031919239907.4609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16558635659.3547</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2179888625161.21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2226193448.8982902</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1324952830255.99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1037491441657.53</v>
      </c>
      <c r="C2" s="14">
        <f>IFERROR(SUMIFS(BCEU!$C:$C,BCEU!$B:$B,$A2,BCEU!$G:$G,C$1,BCEU!$D:$D,About!$B$2,BCEU!$F:$F,"commercial"),0)</f>
        <v>0</v>
      </c>
      <c r="D2" s="14">
        <f>IFERROR(SUMIFS(BCEU!$C:$C,BCEU!$B:$B,$A2,BCEU!$G:$G,D$1,BCEU!$D:$D,About!$B$2,BCEU!$F:$F,"commercial"),0)</f>
        <v>0</v>
      </c>
      <c r="E2" s="14">
        <f>IFERROR(SUMIFS(BCEU!$C:$C,BCEU!$B:$B,$A2,BCEU!$G:$G,E$1,BCEU!$D:$D,About!$B$2,BCEU!$F:$F,"commercial"),0)</f>
        <v>4585213852503.6201</v>
      </c>
      <c r="F2" s="14">
        <f>IFERROR(SUMIFS(BCEU!$C:$C,BCEU!$B:$B,$A2,BCEU!$G:$G,F$1,BCEU!$D:$D,About!$B$2,BCEU!$F:$F,"commercial"),0)</f>
        <v>0</v>
      </c>
      <c r="G2" s="14">
        <f>IFERROR(SUMIFS(BCEU!$C:$C,BCEU!$B:$B,$A2,BCEU!$G:$G,G$1,BCEU!$D:$D,About!$B$2,BCEU!$F:$F,"commercial"),0)</f>
        <v>17325467412912.6</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26273443869775.699</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12143644632862.4</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5910000000000</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905000000000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1711000000000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2024-03-06T21:41:44Z</dcterms:modified>
</cp:coreProperties>
</file>