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8_{B7D8374B-F14A-430B-9EB5-E23635A24DC9}" xr6:coauthVersionLast="47" xr6:coauthVersionMax="47" xr10:uidLastSave="{00000000-0000-0000-0000-000000000000}"/>
  <bookViews>
    <workbookView xWindow="555" yWindow="1230" windowWidth="16515" windowHeight="13785" firstSheet="11" activeTab="13"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CA Specific Data" sheetId="19" r:id="rId12"/>
    <sheet name="From EPS" sheetId="10" state="hidden"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1" i="19" l="1"/>
  <c r="B2" i="12"/>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C8" i="11"/>
  <c r="C12" i="11"/>
  <c r="C13" i="11"/>
  <c r="C14" i="11"/>
  <c r="C15" i="11"/>
  <c r="C16" i="11"/>
  <c r="C17" i="11"/>
  <c r="B8" i="11"/>
  <c r="B12" i="11"/>
  <c r="B13" i="11"/>
  <c r="B14" i="11"/>
  <c r="B15" i="11"/>
  <c r="B16" i="11"/>
  <c r="B17" i="11"/>
  <c r="H55" i="19"/>
  <c r="K3" i="11" s="1"/>
  <c r="H56" i="19"/>
  <c r="K11" i="11" s="1"/>
  <c r="H57" i="19"/>
  <c r="H58" i="19"/>
  <c r="E4" i="11" s="1"/>
  <c r="H59" i="19"/>
  <c r="G5" i="11" s="1"/>
  <c r="H60" i="19"/>
  <c r="G9" i="11" s="1"/>
  <c r="H61" i="19"/>
  <c r="I10" i="11" s="1"/>
  <c r="H62" i="19"/>
  <c r="H63" i="19"/>
  <c r="K7" i="11" s="1"/>
  <c r="H64" i="19"/>
  <c r="I6" i="11" s="1"/>
  <c r="H54" i="19"/>
  <c r="H65" i="19" s="1"/>
  <c r="G65" i="19"/>
  <c r="G61" i="19"/>
  <c r="G62" i="19"/>
  <c r="G63" i="19"/>
  <c r="G64" i="19"/>
  <c r="G60" i="19"/>
  <c r="G59" i="19"/>
  <c r="G58" i="19"/>
  <c r="G57" i="19"/>
  <c r="G56" i="19"/>
  <c r="G55" i="19"/>
  <c r="G54" i="19"/>
  <c r="AF6" i="6"/>
  <c r="B76" i="4"/>
  <c r="B108" i="4"/>
  <c r="B3" i="18"/>
  <c r="AF11" i="6"/>
  <c r="AF10" i="6"/>
  <c r="G9" i="8"/>
  <c r="G8" i="8"/>
  <c r="B7" i="11" l="1"/>
  <c r="C6" i="11"/>
  <c r="Z11" i="11"/>
  <c r="R11" i="11"/>
  <c r="J11" i="11"/>
  <c r="AF10" i="11"/>
  <c r="X10" i="11"/>
  <c r="P10" i="11"/>
  <c r="H10" i="11"/>
  <c r="AD9" i="11"/>
  <c r="V9" i="11"/>
  <c r="N9" i="11"/>
  <c r="F9" i="11"/>
  <c r="Z7" i="11"/>
  <c r="R7" i="11"/>
  <c r="J7" i="11"/>
  <c r="AF6" i="11"/>
  <c r="X6" i="11"/>
  <c r="P6" i="11"/>
  <c r="H6" i="11"/>
  <c r="AD5" i="11"/>
  <c r="V5" i="11"/>
  <c r="N5" i="11"/>
  <c r="F5" i="11"/>
  <c r="AB4" i="11"/>
  <c r="T4" i="11"/>
  <c r="L4" i="11"/>
  <c r="D4" i="11"/>
  <c r="Z3" i="11"/>
  <c r="R3" i="11"/>
  <c r="J3" i="11"/>
  <c r="AF2" i="11"/>
  <c r="X2" i="11"/>
  <c r="P2" i="11"/>
  <c r="H2" i="11"/>
  <c r="B6" i="11"/>
  <c r="C5" i="11"/>
  <c r="AG11" i="11"/>
  <c r="Y11" i="11"/>
  <c r="Q11" i="11"/>
  <c r="I11" i="11"/>
  <c r="AE10" i="11"/>
  <c r="W10" i="11"/>
  <c r="O10" i="11"/>
  <c r="G10" i="11"/>
  <c r="AC9" i="11"/>
  <c r="U9" i="11"/>
  <c r="M9" i="11"/>
  <c r="E9" i="11"/>
  <c r="AG7" i="11"/>
  <c r="Y7" i="11"/>
  <c r="Q7" i="11"/>
  <c r="I7" i="11"/>
  <c r="AE6" i="11"/>
  <c r="W6" i="11"/>
  <c r="O6" i="11"/>
  <c r="G6" i="11"/>
  <c r="AC5" i="11"/>
  <c r="U5" i="11"/>
  <c r="M5" i="11"/>
  <c r="E5" i="11"/>
  <c r="AA4" i="11"/>
  <c r="S4" i="11"/>
  <c r="K4" i="11"/>
  <c r="AG3" i="11"/>
  <c r="Y3" i="11"/>
  <c r="Q3" i="11"/>
  <c r="I3" i="11"/>
  <c r="AE2" i="11"/>
  <c r="W2" i="11"/>
  <c r="O2" i="11"/>
  <c r="G2" i="11"/>
  <c r="B5" i="11"/>
  <c r="C4" i="11"/>
  <c r="AF11" i="11"/>
  <c r="X11" i="11"/>
  <c r="P11" i="11"/>
  <c r="H11" i="11"/>
  <c r="AD10" i="11"/>
  <c r="V10" i="11"/>
  <c r="N10" i="11"/>
  <c r="F10" i="11"/>
  <c r="AB9" i="11"/>
  <c r="T9" i="11"/>
  <c r="L9" i="11"/>
  <c r="D9" i="11"/>
  <c r="AF7" i="11"/>
  <c r="X7" i="11"/>
  <c r="P7" i="11"/>
  <c r="H7" i="11"/>
  <c r="AD6" i="11"/>
  <c r="V6" i="11"/>
  <c r="N6" i="11"/>
  <c r="F6" i="11"/>
  <c r="AB5" i="11"/>
  <c r="T5" i="11"/>
  <c r="L5" i="11"/>
  <c r="D5" i="11"/>
  <c r="Z4" i="11"/>
  <c r="R4" i="11"/>
  <c r="J4" i="11"/>
  <c r="AF3" i="11"/>
  <c r="X3" i="11"/>
  <c r="P3" i="11"/>
  <c r="H3" i="11"/>
  <c r="AD2" i="11"/>
  <c r="V2" i="11"/>
  <c r="N2" i="11"/>
  <c r="F2" i="11"/>
  <c r="B4" i="11"/>
  <c r="C11" i="11"/>
  <c r="C3" i="11"/>
  <c r="AE11" i="11"/>
  <c r="W11" i="11"/>
  <c r="O11" i="11"/>
  <c r="G11" i="11"/>
  <c r="AC10" i="11"/>
  <c r="U10" i="11"/>
  <c r="M10" i="11"/>
  <c r="E10" i="11"/>
  <c r="AA9" i="11"/>
  <c r="S9" i="11"/>
  <c r="K9" i="11"/>
  <c r="AE7" i="11"/>
  <c r="W7" i="11"/>
  <c r="O7" i="11"/>
  <c r="G7" i="11"/>
  <c r="AC6" i="11"/>
  <c r="U6" i="11"/>
  <c r="M6" i="11"/>
  <c r="E6" i="11"/>
  <c r="AA5" i="11"/>
  <c r="S5" i="11"/>
  <c r="K5" i="11"/>
  <c r="AG4" i="11"/>
  <c r="Y4" i="11"/>
  <c r="Q4" i="11"/>
  <c r="I4" i="11"/>
  <c r="AE3" i="11"/>
  <c r="W3" i="11"/>
  <c r="O3" i="11"/>
  <c r="G3" i="11"/>
  <c r="AC2" i="11"/>
  <c r="U2" i="11"/>
  <c r="M2" i="11"/>
  <c r="E2" i="11"/>
  <c r="B11" i="11"/>
  <c r="B3" i="11"/>
  <c r="C10" i="11"/>
  <c r="C2" i="11"/>
  <c r="AD11" i="11"/>
  <c r="V11" i="11"/>
  <c r="N11" i="11"/>
  <c r="F11" i="11"/>
  <c r="AB10" i="11"/>
  <c r="T10" i="11"/>
  <c r="L10" i="11"/>
  <c r="D10" i="11"/>
  <c r="Z9" i="11"/>
  <c r="R9" i="11"/>
  <c r="J9" i="11"/>
  <c r="AD7" i="11"/>
  <c r="V7" i="11"/>
  <c r="N7" i="11"/>
  <c r="F7" i="11"/>
  <c r="AB6" i="11"/>
  <c r="T6" i="11"/>
  <c r="L6" i="11"/>
  <c r="D6" i="11"/>
  <c r="Z5" i="11"/>
  <c r="R5" i="11"/>
  <c r="J5" i="11"/>
  <c r="AF4" i="11"/>
  <c r="X4" i="11"/>
  <c r="P4" i="11"/>
  <c r="H4" i="11"/>
  <c r="AD3" i="11"/>
  <c r="V3" i="11"/>
  <c r="N3" i="11"/>
  <c r="F3" i="11"/>
  <c r="AB2" i="11"/>
  <c r="T2" i="11"/>
  <c r="L2" i="11"/>
  <c r="D2" i="11"/>
  <c r="B2" i="11"/>
  <c r="B10" i="11"/>
  <c r="C9" i="11"/>
  <c r="AC11" i="11"/>
  <c r="U11" i="11"/>
  <c r="M11" i="11"/>
  <c r="E11" i="11"/>
  <c r="AA10" i="11"/>
  <c r="S10" i="11"/>
  <c r="K10" i="11"/>
  <c r="AG9" i="11"/>
  <c r="Y9" i="11"/>
  <c r="Q9" i="11"/>
  <c r="I9" i="11"/>
  <c r="AC7" i="11"/>
  <c r="U7" i="11"/>
  <c r="M7" i="11"/>
  <c r="E7" i="11"/>
  <c r="AA6" i="11"/>
  <c r="S6" i="11"/>
  <c r="K6" i="11"/>
  <c r="AG5" i="11"/>
  <c r="Y5" i="11"/>
  <c r="Q5" i="11"/>
  <c r="I5" i="11"/>
  <c r="AE4" i="11"/>
  <c r="W4" i="11"/>
  <c r="O4" i="11"/>
  <c r="G4" i="11"/>
  <c r="AC3" i="11"/>
  <c r="U3" i="11"/>
  <c r="M3" i="11"/>
  <c r="E3" i="11"/>
  <c r="AA2" i="11"/>
  <c r="S2" i="11"/>
  <c r="K2" i="11"/>
  <c r="B9" i="11"/>
  <c r="AB11" i="11"/>
  <c r="T11" i="11"/>
  <c r="L11" i="11"/>
  <c r="D11" i="11"/>
  <c r="Z10" i="11"/>
  <c r="R10" i="11"/>
  <c r="J10" i="11"/>
  <c r="AF9" i="11"/>
  <c r="X9" i="11"/>
  <c r="P9" i="11"/>
  <c r="H9" i="11"/>
  <c r="AB7" i="11"/>
  <c r="T7" i="11"/>
  <c r="L7" i="11"/>
  <c r="D7" i="11"/>
  <c r="Z6" i="11"/>
  <c r="R6" i="11"/>
  <c r="J6" i="11"/>
  <c r="AF5" i="11"/>
  <c r="X5" i="11"/>
  <c r="P5" i="11"/>
  <c r="H5" i="11"/>
  <c r="AD4" i="11"/>
  <c r="V4" i="11"/>
  <c r="N4" i="11"/>
  <c r="F4" i="11"/>
  <c r="AB3" i="11"/>
  <c r="T3" i="11"/>
  <c r="L3" i="11"/>
  <c r="D3" i="11"/>
  <c r="Z2" i="11"/>
  <c r="R2" i="11"/>
  <c r="J2" i="11"/>
  <c r="C7" i="11"/>
  <c r="AA11" i="11"/>
  <c r="S11" i="11"/>
  <c r="AG10" i="11"/>
  <c r="Y10" i="11"/>
  <c r="Q10" i="11"/>
  <c r="AE9" i="11"/>
  <c r="W9" i="11"/>
  <c r="O9" i="11"/>
  <c r="AA7" i="11"/>
  <c r="S7" i="11"/>
  <c r="AG6" i="11"/>
  <c r="Y6" i="11"/>
  <c r="Q6" i="11"/>
  <c r="AE5" i="11"/>
  <c r="W5" i="11"/>
  <c r="O5" i="11"/>
  <c r="AC4" i="11"/>
  <c r="U4" i="11"/>
  <c r="M4" i="11"/>
  <c r="AA3" i="11"/>
  <c r="S3" i="11"/>
  <c r="AG2" i="11"/>
  <c r="Y2" i="11"/>
  <c r="Q2" i="11"/>
  <c r="I2" i="1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Y14" i="6" l="1"/>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B29" i="8" l="1"/>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R26" i="2" l="1"/>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C21" i="8" l="1"/>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AN15" i="6" l="1"/>
  <c r="AO11" i="6"/>
  <c r="AO7" i="6"/>
  <c r="AP6" i="6"/>
  <c r="AN14" i="6"/>
  <c r="AO10" i="6"/>
  <c r="AP10" i="6" l="1"/>
  <c r="AO14" i="6"/>
  <c r="AQ6" i="6"/>
  <c r="AP7" i="6"/>
  <c r="AP11" i="6"/>
  <c r="AO15" i="6"/>
  <c r="AQ7" i="6" l="1"/>
  <c r="AP15" i="6"/>
  <c r="AQ11" i="6"/>
  <c r="AR6" i="6"/>
  <c r="AP14" i="6"/>
  <c r="AQ10" i="6"/>
  <c r="AS6" i="6" l="1"/>
  <c r="AQ15" i="6"/>
  <c r="AR11" i="6"/>
  <c r="AQ14" i="6"/>
  <c r="AR10" i="6"/>
  <c r="AR7" i="6"/>
  <c r="AT6" i="6" l="1"/>
  <c r="AR14" i="6"/>
  <c r="AS10" i="6"/>
  <c r="AR15" i="6"/>
  <c r="AS11" i="6"/>
  <c r="AS7" i="6"/>
  <c r="AU6" i="6" l="1"/>
  <c r="AT7" i="6"/>
  <c r="AS15" i="6"/>
  <c r="AT11" i="6"/>
  <c r="AS14" i="6"/>
  <c r="AT10" i="6"/>
  <c r="AV6" i="6" l="1"/>
  <c r="AU7" i="6"/>
  <c r="AT14" i="6"/>
  <c r="AU10" i="6"/>
  <c r="AT15" i="6"/>
  <c r="AU11" i="6"/>
  <c r="AW6" i="6" l="1"/>
  <c r="AU15" i="6"/>
  <c r="AV11" i="6"/>
  <c r="AV10" i="6"/>
  <c r="AU14" i="6"/>
  <c r="AV7" i="6"/>
  <c r="AX6" i="6" l="1"/>
  <c r="AW7" i="6"/>
  <c r="AV14" i="6"/>
  <c r="AW10" i="6"/>
  <c r="AV15" i="6"/>
  <c r="AW11" i="6"/>
  <c r="AY6" i="6" l="1"/>
  <c r="AX11" i="6"/>
  <c r="AW15" i="6"/>
  <c r="AW14" i="6"/>
  <c r="AX10" i="6"/>
  <c r="AX7" i="6"/>
  <c r="AZ6" i="6" l="1"/>
  <c r="AY7" i="6"/>
  <c r="AX14" i="6"/>
  <c r="AY10" i="6"/>
  <c r="AX15" i="6"/>
  <c r="AY11" i="6"/>
  <c r="BA6" i="6" l="1"/>
  <c r="AY15" i="6"/>
  <c r="AZ11" i="6"/>
  <c r="AY14" i="6"/>
  <c r="AZ10" i="6"/>
  <c r="AZ7" i="6"/>
  <c r="BB6" i="6" l="1"/>
  <c r="BA7" i="6"/>
  <c r="AZ14" i="6"/>
  <c r="BA10" i="6"/>
  <c r="AZ15" i="6"/>
  <c r="BA11" i="6"/>
  <c r="BC6" i="6" l="1"/>
  <c r="BA15" i="6"/>
  <c r="BB11" i="6"/>
  <c r="BA14" i="6"/>
  <c r="BB10" i="6"/>
  <c r="BB7" i="6"/>
  <c r="BD6" i="6" l="1"/>
  <c r="BB14" i="6"/>
  <c r="BC10" i="6"/>
  <c r="BC7" i="6"/>
  <c r="BB15" i="6"/>
  <c r="BC11" i="6"/>
  <c r="BE6" i="6" l="1"/>
  <c r="BD7" i="6"/>
  <c r="BC15" i="6"/>
  <c r="BD11" i="6"/>
  <c r="BD10" i="6"/>
  <c r="BC14" i="6"/>
  <c r="BF6" i="6" l="1"/>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<sst xmlns="http://schemas.openxmlformats.org/spreadsheetml/2006/main" count="55168" uniqueCount="4618">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</sst>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58">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s>
  <fills count="31">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s>
  <cellStyleXfs count="9">
    <xf numFmtId="0" fontId="0" fillId="0" borderId="7"/>
    <xf numFmtId="0" fontId="34" fillId="0" borderId="7"/>
    <xf numFmtId="0" fontId="4" fillId="0" borderId="7"/>
    <xf numFmtId="43" fontId="37" fillId="0" borderId="0" applyFont="0" applyFill="0" applyBorder="0" applyAlignment="0" applyProtection="0"/>
    <xf numFmtId="9" fontId="37" fillId="0" borderId="0" applyFont="0" applyFill="0" applyBorder="0" applyAlignment="0" applyProtection="0"/>
    <xf numFmtId="0" fontId="3" fillId="0" borderId="7"/>
    <xf numFmtId="43" fontId="3" fillId="0" borderId="7" applyFont="0" applyFill="0" applyBorder="0" applyAlignment="0" applyProtection="0"/>
    <xf numFmtId="0" fontId="42" fillId="0" borderId="7"/>
    <xf numFmtId="0" fontId="2" fillId="0" borderId="7"/>
  </cellStyleXfs>
  <cellXfs count="224">
    <xf numFmtId="0" fontId="0" fillId="0" borderId="0" xfId="0" applyBorder="1"/>
    <xf numFmtId="0" fontId="6" fillId="0" borderId="0" xfId="0" applyFont="1" applyBorder="1"/>
    <xf numFmtId="0" fontId="5" fillId="2" borderId="1" xfId="0" applyFont="1" applyFill="1" applyBorder="1"/>
    <xf numFmtId="0" fontId="6" fillId="2" borderId="1" xfId="0" applyFont="1" applyFill="1" applyBorder="1"/>
    <xf numFmtId="0" fontId="6" fillId="0" borderId="0" xfId="0" applyFont="1" applyBorder="1" applyAlignment="1">
      <alignment horizontal="left"/>
    </xf>
    <xf numFmtId="0" fontId="10" fillId="0" borderId="0" xfId="0" applyFont="1" applyBorder="1"/>
    <xf numFmtId="11" fontId="6" fillId="0" borderId="0" xfId="0" applyNumberFormat="1" applyFont="1" applyBorder="1"/>
    <xf numFmtId="164" fontId="6" fillId="0" borderId="0" xfId="0" applyNumberFormat="1" applyFont="1" applyBorder="1"/>
    <xf numFmtId="0" fontId="11" fillId="0" borderId="2" xfId="0" applyFont="1" applyBorder="1"/>
    <xf numFmtId="0" fontId="11" fillId="3" borderId="2" xfId="0" applyFont="1" applyFill="1" applyBorder="1"/>
    <xf numFmtId="0" fontId="12" fillId="0" borderId="0" xfId="0" applyFont="1" applyBorder="1"/>
    <xf numFmtId="0" fontId="11" fillId="0" borderId="2" xfId="0" applyFont="1" applyBorder="1" applyAlignment="1">
      <alignment horizontal="right"/>
    </xf>
    <xf numFmtId="0" fontId="13" fillId="0" borderId="2" xfId="0" applyFont="1" applyBorder="1"/>
    <xf numFmtId="0" fontId="13" fillId="0" borderId="0" xfId="0" applyFont="1" applyBorder="1"/>
    <xf numFmtId="0" fontId="6" fillId="0" borderId="0" xfId="0" applyFont="1" applyBorder="1" applyAlignment="1">
      <alignment wrapText="1"/>
    </xf>
    <xf numFmtId="0" fontId="14" fillId="0" borderId="0" xfId="0" applyFont="1" applyBorder="1"/>
    <xf numFmtId="0" fontId="15" fillId="0" borderId="3" xfId="0" applyFont="1" applyBorder="1" applyAlignment="1">
      <alignment wrapText="1"/>
    </xf>
    <xf numFmtId="0" fontId="16" fillId="0" borderId="0" xfId="0" applyFont="1" applyBorder="1"/>
    <xf numFmtId="0" fontId="17" fillId="0" borderId="0" xfId="0" applyFont="1" applyBorder="1"/>
    <xf numFmtId="0" fontId="18" fillId="0" borderId="0" xfId="0" applyFont="1" applyBorder="1" applyAlignment="1">
      <alignment horizontal="left"/>
    </xf>
    <xf numFmtId="0" fontId="15" fillId="0" borderId="4" xfId="0" applyFont="1" applyBorder="1" applyAlignment="1">
      <alignment wrapText="1"/>
    </xf>
    <xf numFmtId="0" fontId="6" fillId="0" borderId="5" xfId="0" applyFont="1" applyBorder="1" applyAlignment="1">
      <alignment wrapText="1"/>
    </xf>
    <xf numFmtId="4" fontId="6" fillId="0" borderId="5" xfId="0" applyNumberFormat="1" applyFont="1" applyBorder="1" applyAlignment="1">
      <alignment horizontal="right" wrapText="1"/>
    </xf>
    <xf numFmtId="165" fontId="6" fillId="0" borderId="5" xfId="0" applyNumberFormat="1" applyFont="1" applyBorder="1" applyAlignment="1">
      <alignment horizontal="right" wrapText="1"/>
    </xf>
    <xf numFmtId="3" fontId="6" fillId="0" borderId="5" xfId="0" applyNumberFormat="1" applyFont="1" applyBorder="1" applyAlignment="1">
      <alignment horizontal="right" wrapText="1"/>
    </xf>
    <xf numFmtId="3" fontId="15" fillId="0" borderId="4" xfId="0" applyNumberFormat="1" applyFont="1" applyBorder="1" applyAlignment="1">
      <alignment horizontal="right" wrapText="1"/>
    </xf>
    <xf numFmtId="165" fontId="15" fillId="0" borderId="4" xfId="0" applyNumberFormat="1" applyFont="1" applyBorder="1" applyAlignment="1">
      <alignment horizontal="right" wrapText="1"/>
    </xf>
    <xf numFmtId="0" fontId="19" fillId="0" borderId="0" xfId="0" applyFont="1" applyBorder="1"/>
    <xf numFmtId="0" fontId="5" fillId="0" borderId="0" xfId="0" applyFont="1" applyBorder="1" applyAlignment="1">
      <alignment horizontal="left"/>
    </xf>
    <xf numFmtId="0" fontId="8" fillId="0" borderId="0" xfId="0" applyFont="1" applyBorder="1"/>
    <xf numFmtId="0" fontId="20" fillId="0" borderId="0" xfId="0" applyFont="1" applyBorder="1"/>
    <xf numFmtId="0" fontId="21" fillId="0" borderId="0" xfId="0" applyFont="1" applyBorder="1"/>
    <xf numFmtId="0" fontId="22" fillId="4" borderId="0" xfId="0" applyFont="1" applyFill="1" applyBorder="1"/>
    <xf numFmtId="164" fontId="7" fillId="0" borderId="0" xfId="0" applyNumberFormat="1" applyFont="1" applyBorder="1" applyAlignment="1">
      <alignment horizontal="right"/>
    </xf>
    <xf numFmtId="0" fontId="7" fillId="0" borderId="0" xfId="0" applyFont="1" applyBorder="1" applyAlignment="1">
      <alignment horizontal="right"/>
    </xf>
    <xf numFmtId="0" fontId="8" fillId="3" borderId="0" xfId="0" applyFont="1" applyFill="1" applyBorder="1"/>
    <xf numFmtId="164" fontId="9" fillId="0" borderId="0" xfId="0" applyNumberFormat="1" applyFont="1" applyBorder="1"/>
    <xf numFmtId="0" fontId="9" fillId="3" borderId="0" xfId="0" applyFont="1" applyFill="1" applyBorder="1"/>
    <xf numFmtId="0" fontId="8" fillId="5" borderId="0" xfId="0" applyFont="1" applyFill="1" applyBorder="1"/>
    <xf numFmtId="0" fontId="23" fillId="0" borderId="0" xfId="0" applyFont="1" applyBorder="1"/>
    <xf numFmtId="0" fontId="9" fillId="5" borderId="0" xfId="0" applyFont="1" applyFill="1" applyBorder="1"/>
    <xf numFmtId="0" fontId="9" fillId="0" borderId="0" xfId="0" applyFont="1" applyBorder="1"/>
    <xf numFmtId="0" fontId="24" fillId="6" borderId="1" xfId="0" applyFont="1" applyFill="1" applyBorder="1"/>
    <xf numFmtId="0" fontId="7" fillId="6" borderId="1" xfId="0" applyFont="1" applyFill="1" applyBorder="1"/>
    <xf numFmtId="0" fontId="7" fillId="0" borderId="0" xfId="0" applyFont="1" applyBorder="1"/>
    <xf numFmtId="0" fontId="24" fillId="0" borderId="0" xfId="0" applyFont="1" applyBorder="1"/>
    <xf numFmtId="0" fontId="25" fillId="0" borderId="0" xfId="0" applyFont="1" applyBorder="1"/>
    <xf numFmtId="0" fontId="24" fillId="7" borderId="1" xfId="0" applyFont="1" applyFill="1" applyBorder="1"/>
    <xf numFmtId="0" fontId="6" fillId="3" borderId="1" xfId="0" applyFont="1" applyFill="1" applyBorder="1"/>
    <xf numFmtId="0" fontId="26" fillId="8" borderId="0" xfId="0" applyFont="1" applyFill="1" applyBorder="1"/>
    <xf numFmtId="0" fontId="27" fillId="0" borderId="0" xfId="0" applyFont="1" applyBorder="1"/>
    <xf numFmtId="0" fontId="28" fillId="0" borderId="0" xfId="0" applyFont="1" applyBorder="1"/>
    <xf numFmtId="0" fontId="27" fillId="0" borderId="0" xfId="0" applyFont="1" applyBorder="1" applyAlignment="1">
      <alignment horizontal="right"/>
    </xf>
    <xf numFmtId="0" fontId="28" fillId="0" borderId="0" xfId="0" applyFont="1" applyBorder="1" applyAlignment="1">
      <alignment horizontal="right"/>
    </xf>
    <xf numFmtId="0" fontId="18" fillId="8" borderId="1" xfId="0" applyFont="1" applyFill="1" applyBorder="1" applyAlignment="1">
      <alignment horizontal="left"/>
    </xf>
    <xf numFmtId="0" fontId="24" fillId="9" borderId="8" xfId="0" applyFont="1" applyFill="1" applyBorder="1" applyAlignment="1">
      <alignment horizontal="center"/>
    </xf>
    <xf numFmtId="0" fontId="24" fillId="9" borderId="9" xfId="0" applyFont="1" applyFill="1" applyBorder="1" applyAlignment="1">
      <alignment horizontal="center"/>
    </xf>
    <xf numFmtId="0" fontId="7" fillId="10" borderId="10" xfId="0" applyFont="1" applyFill="1" applyBorder="1" applyAlignment="1">
      <alignment horizontal="left"/>
    </xf>
    <xf numFmtId="0" fontId="7" fillId="10" borderId="11" xfId="0" applyFont="1" applyFill="1" applyBorder="1" applyAlignment="1">
      <alignment horizontal="left"/>
    </xf>
    <xf numFmtId="0" fontId="7" fillId="11" borderId="11" xfId="0" applyFont="1" applyFill="1" applyBorder="1" applyAlignment="1">
      <alignment horizontal="right"/>
    </xf>
    <xf numFmtId="0" fontId="24" fillId="0" borderId="0" xfId="0" applyFont="1" applyBorder="1" applyAlignment="1">
      <alignment horizontal="right"/>
    </xf>
    <xf numFmtId="0" fontId="7" fillId="0" borderId="0" xfId="0" applyFont="1" applyBorder="1" applyAlignment="1">
      <alignment horizontal="left"/>
    </xf>
    <xf numFmtId="0" fontId="5" fillId="0" borderId="0" xfId="0" applyFont="1" applyBorder="1" applyAlignment="1">
      <alignment horizontal="left" wrapText="1"/>
    </xf>
    <xf numFmtId="0" fontId="5" fillId="0" borderId="0" xfId="0" applyFont="1" applyBorder="1" applyAlignment="1">
      <alignment wrapText="1"/>
    </xf>
    <xf numFmtId="0" fontId="6" fillId="3" borderId="0" xfId="0" applyFont="1" applyFill="1" applyBorder="1"/>
    <xf numFmtId="166" fontId="6" fillId="0" borderId="0" xfId="0" applyNumberFormat="1" applyFont="1" applyBorder="1"/>
    <xf numFmtId="2" fontId="6" fillId="0" borderId="0" xfId="0" applyNumberFormat="1" applyFont="1" applyBorder="1"/>
    <xf numFmtId="43" fontId="6" fillId="0" borderId="0" xfId="0" applyNumberFormat="1" applyFont="1" applyBorder="1"/>
    <xf numFmtId="11" fontId="0" fillId="0" borderId="0" xfId="0" applyNumberFormat="1" applyBorder="1"/>
    <xf numFmtId="0" fontId="5" fillId="0" borderId="0" xfId="0" applyFont="1" applyBorder="1"/>
    <xf numFmtId="0" fontId="5" fillId="3" borderId="0" xfId="0" applyFont="1" applyFill="1" applyBorder="1"/>
    <xf numFmtId="0" fontId="29" fillId="0" borderId="0" xfId="0" applyFont="1" applyBorder="1"/>
    <xf numFmtId="0" fontId="30" fillId="0" borderId="0" xfId="0" applyFont="1" applyBorder="1"/>
    <xf numFmtId="0" fontId="32" fillId="0" borderId="0" xfId="0" applyFont="1" applyBorder="1"/>
    <xf numFmtId="0" fontId="31" fillId="0" borderId="0" xfId="0" applyFont="1" applyBorder="1"/>
    <xf numFmtId="0" fontId="0" fillId="12" borderId="0" xfId="0" applyFill="1" applyBorder="1"/>
    <xf numFmtId="0" fontId="33" fillId="12" borderId="0" xfId="0" applyFont="1" applyFill="1" applyBorder="1"/>
    <xf numFmtId="0" fontId="32" fillId="0" borderId="12" xfId="0" applyFont="1" applyBorder="1"/>
    <xf numFmtId="0" fontId="0" fillId="14" borderId="7" xfId="0" applyFill="1"/>
    <xf numFmtId="0" fontId="31" fillId="0" borderId="16" xfId="0" applyFont="1" applyBorder="1"/>
    <xf numFmtId="0" fontId="31" fillId="0" borderId="18" xfId="0" applyFont="1" applyBorder="1"/>
    <xf numFmtId="0" fontId="0" fillId="0" borderId="18" xfId="0" applyBorder="1"/>
    <xf numFmtId="0" fontId="32" fillId="14" borderId="19" xfId="0" applyFont="1" applyFill="1" applyBorder="1"/>
    <xf numFmtId="0" fontId="31" fillId="0" borderId="7" xfId="0" applyFont="1"/>
    <xf numFmtId="0" fontId="0" fillId="14" borderId="16" xfId="0" applyFill="1" applyBorder="1"/>
    <xf numFmtId="0" fontId="32" fillId="14" borderId="13" xfId="0" applyFont="1" applyFill="1" applyBorder="1"/>
    <xf numFmtId="0" fontId="31" fillId="14" borderId="14" xfId="0" applyFont="1" applyFill="1" applyBorder="1"/>
    <xf numFmtId="0" fontId="31" fillId="14" borderId="21" xfId="0" applyFont="1" applyFill="1" applyBorder="1"/>
    <xf numFmtId="0" fontId="0" fillId="14" borderId="22" xfId="0" applyFill="1" applyBorder="1"/>
    <xf numFmtId="0" fontId="32" fillId="14" borderId="7" xfId="0" applyFont="1" applyFill="1"/>
    <xf numFmtId="0" fontId="32" fillId="14" borderId="23" xfId="0" applyFont="1" applyFill="1" applyBorder="1"/>
    <xf numFmtId="0" fontId="6" fillId="14" borderId="22" xfId="0" applyFont="1" applyFill="1" applyBorder="1" applyAlignment="1">
      <alignment horizontal="left"/>
    </xf>
    <xf numFmtId="11" fontId="6" fillId="14" borderId="7" xfId="0" applyNumberFormat="1" applyFont="1" applyFill="1"/>
    <xf numFmtId="11" fontId="0" fillId="14" borderId="23" xfId="0" applyNumberFormat="1" applyFill="1" applyBorder="1"/>
    <xf numFmtId="0" fontId="32" fillId="15" borderId="13" xfId="0" applyFont="1" applyFill="1" applyBorder="1"/>
    <xf numFmtId="0" fontId="0" fillId="15" borderId="14" xfId="0" applyFill="1" applyBorder="1"/>
    <xf numFmtId="0" fontId="0" fillId="15" borderId="21" xfId="0" applyFill="1" applyBorder="1"/>
    <xf numFmtId="0" fontId="32"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6"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5" fillId="14" borderId="15" xfId="0" applyFont="1" applyFill="1" applyBorder="1" applyAlignment="1">
      <alignment horizontal="left"/>
    </xf>
    <xf numFmtId="14" fontId="6" fillId="0" borderId="0" xfId="0" applyNumberFormat="1" applyFont="1" applyBorder="1"/>
    <xf numFmtId="0" fontId="0" fillId="0" borderId="7" xfId="0"/>
    <xf numFmtId="2" fontId="0" fillId="0" borderId="0" xfId="0" applyNumberFormat="1" applyBorder="1"/>
    <xf numFmtId="0" fontId="0" fillId="0" borderId="19" xfId="0" applyBorder="1"/>
    <xf numFmtId="0" fontId="6" fillId="0" borderId="7" xfId="0" applyFont="1"/>
    <xf numFmtId="11" fontId="6" fillId="0" borderId="7" xfId="0" applyNumberFormat="1" applyFont="1"/>
    <xf numFmtId="0" fontId="32" fillId="15" borderId="0" xfId="0" applyFont="1" applyFill="1" applyBorder="1"/>
    <xf numFmtId="2" fontId="32"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9" fillId="17" borderId="7" xfId="5" applyFont="1" applyFill="1" applyAlignment="1">
      <alignment horizontal="left"/>
    </xf>
    <xf numFmtId="0" fontId="3" fillId="0" borderId="7" xfId="5"/>
    <xf numFmtId="0" fontId="3" fillId="18" borderId="7" xfId="5" applyFill="1"/>
    <xf numFmtId="167" fontId="0" fillId="18" borderId="7" xfId="6" applyNumberFormat="1" applyFont="1" applyFill="1"/>
    <xf numFmtId="0" fontId="40" fillId="20" borderId="15" xfId="5" applyFont="1" applyFill="1" applyBorder="1" applyAlignment="1">
      <alignment wrapText="1"/>
    </xf>
    <xf numFmtId="0" fontId="40" fillId="20" borderId="20" xfId="5" applyFont="1" applyFill="1" applyBorder="1" applyAlignment="1">
      <alignment wrapText="1"/>
    </xf>
    <xf numFmtId="0" fontId="40" fillId="20" borderId="16" xfId="5" applyFont="1" applyFill="1" applyBorder="1" applyAlignment="1">
      <alignment wrapText="1"/>
    </xf>
    <xf numFmtId="0" fontId="40" fillId="20" borderId="12" xfId="5" applyFont="1" applyFill="1" applyBorder="1" applyAlignment="1">
      <alignment horizontal="center" wrapText="1"/>
    </xf>
    <xf numFmtId="0" fontId="40" fillId="21" borderId="12" xfId="5" applyFont="1" applyFill="1" applyBorder="1" applyAlignment="1">
      <alignment horizontal="center" wrapText="1"/>
    </xf>
    <xf numFmtId="3" fontId="40" fillId="21" borderId="12" xfId="5" applyNumberFormat="1" applyFont="1" applyFill="1" applyBorder="1" applyAlignment="1">
      <alignment horizontal="center" wrapText="1"/>
    </xf>
    <xf numFmtId="0" fontId="38" fillId="22" borderId="7" xfId="5" applyFont="1" applyFill="1" applyAlignment="1">
      <alignment wrapText="1"/>
    </xf>
    <xf numFmtId="0" fontId="41" fillId="0" borderId="12" xfId="5" applyFont="1" applyBorder="1" applyAlignment="1">
      <alignment horizontal="right" wrapText="1"/>
    </xf>
    <xf numFmtId="0" fontId="41" fillId="0" borderId="12" xfId="5" applyFont="1" applyBorder="1" applyAlignment="1">
      <alignment horizontal="left" wrapText="1"/>
    </xf>
    <xf numFmtId="3" fontId="41" fillId="0" borderId="12" xfId="5" applyNumberFormat="1" applyFont="1" applyBorder="1" applyAlignment="1">
      <alignment horizontal="right" wrapText="1"/>
    </xf>
    <xf numFmtId="0" fontId="35" fillId="0" borderId="7" xfId="5" applyFont="1" applyAlignment="1">
      <alignment vertical="center"/>
    </xf>
    <xf numFmtId="0" fontId="38" fillId="0" borderId="7" xfId="5" applyFont="1"/>
    <xf numFmtId="0" fontId="36" fillId="0" borderId="7" xfId="5" applyFont="1" applyAlignment="1">
      <alignment vertical="center" wrapText="1"/>
    </xf>
    <xf numFmtId="0" fontId="35" fillId="19" borderId="25" xfId="5" applyFont="1" applyFill="1" applyBorder="1" applyAlignment="1">
      <alignment horizontal="center" vertical="center" wrapText="1"/>
    </xf>
    <xf numFmtId="0" fontId="35" fillId="19" borderId="26" xfId="5" applyFont="1" applyFill="1" applyBorder="1" applyAlignment="1">
      <alignment horizontal="center" vertical="center" wrapText="1"/>
    </xf>
    <xf numFmtId="0" fontId="35" fillId="23" borderId="25"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36" fillId="0" borderId="27" xfId="5" applyFont="1" applyBorder="1" applyAlignment="1">
      <alignment horizontal="center" vertical="center" wrapText="1"/>
    </xf>
    <xf numFmtId="0" fontId="36" fillId="0" borderId="28" xfId="5" applyFont="1" applyBorder="1" applyAlignment="1">
      <alignment vertical="center" wrapText="1"/>
    </xf>
    <xf numFmtId="0" fontId="36" fillId="0" borderId="25" xfId="5" applyFont="1" applyBorder="1" applyAlignment="1">
      <alignment horizontal="center" vertical="center" wrapText="1"/>
    </xf>
    <xf numFmtId="0" fontId="36" fillId="0" borderId="25" xfId="5" applyFont="1" applyBorder="1" applyAlignment="1">
      <alignment vertical="center" wrapText="1"/>
    </xf>
    <xf numFmtId="0" fontId="3" fillId="0" borderId="25" xfId="5" applyBorder="1"/>
    <xf numFmtId="0" fontId="3" fillId="0" borderId="25" xfId="5" applyBorder="1" applyAlignment="1">
      <alignment horizontal="left"/>
    </xf>
    <xf numFmtId="0" fontId="36" fillId="0" borderId="25" xfId="5" applyFont="1" applyBorder="1" applyAlignment="1">
      <alignment horizontal="left" vertical="center" wrapText="1"/>
    </xf>
    <xf numFmtId="0" fontId="36" fillId="15" borderId="25" xfId="5" applyFont="1" applyFill="1" applyBorder="1" applyAlignment="1">
      <alignment horizontal="center" vertical="center" wrapText="1"/>
    </xf>
    <xf numFmtId="0" fontId="36" fillId="15" borderId="7" xfId="5" applyFont="1" applyFill="1" applyAlignment="1">
      <alignment horizontal="left" vertical="center"/>
    </xf>
    <xf numFmtId="0" fontId="3" fillId="24" borderId="29" xfId="5" applyFill="1" applyBorder="1" applyAlignment="1">
      <alignment horizontal="center"/>
    </xf>
    <xf numFmtId="0" fontId="42"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2" fillId="14" borderId="19" xfId="0" applyNumberFormat="1" applyFont="1" applyFill="1" applyBorder="1"/>
    <xf numFmtId="167" fontId="0" fillId="14" borderId="20" xfId="3" applyNumberFormat="1" applyFont="1" applyFill="1" applyBorder="1"/>
    <xf numFmtId="0" fontId="2" fillId="18" borderId="7" xfId="8" applyFill="1"/>
    <xf numFmtId="168" fontId="35" fillId="0" borderId="12" xfId="8" applyNumberFormat="1" applyFont="1" applyBorder="1" applyAlignment="1">
      <alignment horizontal="right" wrapText="1"/>
    </xf>
    <xf numFmtId="168" fontId="35" fillId="0" borderId="12" xfId="8" applyNumberFormat="1" applyFont="1" applyBorder="1" applyAlignment="1">
      <alignment horizontal="left" wrapText="1"/>
    </xf>
    <xf numFmtId="3" fontId="35" fillId="0" borderId="12" xfId="8" applyNumberFormat="1" applyFont="1" applyBorder="1" applyAlignment="1">
      <alignment horizontal="right" wrapText="1"/>
    </xf>
    <xf numFmtId="0" fontId="35" fillId="0" borderId="12" xfId="8" applyFont="1" applyBorder="1" applyAlignment="1">
      <alignment horizontal="left" wrapText="1"/>
    </xf>
    <xf numFmtId="3" fontId="35" fillId="19" borderId="12" xfId="8" applyNumberFormat="1" applyFont="1" applyFill="1" applyBorder="1" applyAlignment="1">
      <alignment horizontal="right" wrapText="1"/>
    </xf>
    <xf numFmtId="0" fontId="35" fillId="19" borderId="12" xfId="8" applyFont="1" applyFill="1" applyBorder="1" applyAlignment="1">
      <alignment horizontal="left" wrapText="1"/>
    </xf>
    <xf numFmtId="3" fontId="41" fillId="0" borderId="12" xfId="8" applyNumberFormat="1" applyFont="1" applyBorder="1" applyAlignment="1">
      <alignment horizontal="right" wrapText="1"/>
    </xf>
    <xf numFmtId="0" fontId="41" fillId="0" borderId="12" xfId="8" applyFont="1" applyBorder="1" applyAlignment="1">
      <alignment horizontal="left" wrapText="1"/>
    </xf>
    <xf numFmtId="3" fontId="35" fillId="25" borderId="12" xfId="8" applyNumberFormat="1" applyFont="1" applyFill="1" applyBorder="1" applyAlignment="1">
      <alignment horizontal="right" wrapText="1"/>
    </xf>
    <xf numFmtId="0" fontId="35" fillId="25" borderId="12" xfId="8" applyFont="1" applyFill="1" applyBorder="1" applyAlignment="1">
      <alignment horizontal="left" wrapText="1"/>
    </xf>
    <xf numFmtId="0" fontId="40" fillId="26" borderId="12" xfId="8" applyFont="1" applyFill="1" applyBorder="1" applyAlignment="1">
      <alignment horizontal="left" vertical="center" wrapText="1"/>
    </xf>
    <xf numFmtId="3" fontId="35" fillId="15" borderId="12" xfId="8" applyNumberFormat="1" applyFont="1" applyFill="1" applyBorder="1" applyAlignment="1">
      <alignment horizontal="right" wrapText="1"/>
    </xf>
    <xf numFmtId="3" fontId="6" fillId="3" borderId="1" xfId="0" applyNumberFormat="1" applyFont="1" applyFill="1" applyBorder="1"/>
    <xf numFmtId="3" fontId="8" fillId="3" borderId="0" xfId="0" applyNumberFormat="1" applyFont="1" applyFill="1" applyBorder="1"/>
    <xf numFmtId="167" fontId="8" fillId="0" borderId="0" xfId="3" applyNumberFormat="1" applyFont="1" applyBorder="1"/>
    <xf numFmtId="3" fontId="0" fillId="0" borderId="0" xfId="0" applyNumberFormat="1" applyBorder="1"/>
    <xf numFmtId="0" fontId="39" fillId="17" borderId="7" xfId="8" applyFont="1" applyFill="1" applyAlignment="1">
      <alignment wrapText="1"/>
    </xf>
    <xf numFmtId="0" fontId="41" fillId="17" borderId="7" xfId="8" applyFont="1" applyFill="1" applyAlignment="1">
      <alignment wrapText="1"/>
    </xf>
    <xf numFmtId="0" fontId="43" fillId="17" borderId="7" xfId="8" applyFont="1" applyFill="1" applyAlignment="1">
      <alignment wrapText="1"/>
    </xf>
    <xf numFmtId="3" fontId="41" fillId="17" borderId="7" xfId="8" applyNumberFormat="1" applyFont="1" applyFill="1" applyAlignment="1">
      <alignment wrapText="1"/>
    </xf>
    <xf numFmtId="0" fontId="6" fillId="15" borderId="0" xfId="0" applyFont="1" applyFill="1" applyBorder="1" applyAlignment="1">
      <alignment horizontal="left"/>
    </xf>
    <xf numFmtId="0" fontId="6" fillId="15" borderId="0" xfId="0" applyFont="1" applyFill="1" applyBorder="1"/>
    <xf numFmtId="43" fontId="0" fillId="0" borderId="0" xfId="3" applyFont="1" applyBorder="1"/>
    <xf numFmtId="169" fontId="0" fillId="0" borderId="0" xfId="3" applyNumberFormat="1" applyFont="1" applyBorder="1"/>
    <xf numFmtId="169" fontId="6" fillId="0" borderId="0" xfId="3" applyNumberFormat="1" applyFont="1" applyBorder="1" applyAlignment="1">
      <alignment horizontal="left"/>
    </xf>
    <xf numFmtId="169" fontId="6" fillId="0" borderId="0" xfId="0" applyNumberFormat="1" applyFont="1" applyBorder="1" applyAlignment="1">
      <alignment horizontal="left"/>
    </xf>
    <xf numFmtId="0" fontId="44" fillId="27" borderId="31" xfId="0" applyFont="1" applyFill="1" applyBorder="1" applyAlignment="1">
      <alignment horizontal="left" wrapText="1"/>
    </xf>
    <xf numFmtId="0" fontId="45" fillId="17" borderId="32" xfId="0" applyFont="1" applyFill="1" applyBorder="1" applyAlignment="1">
      <alignment horizontal="left" vertical="top" wrapText="1"/>
    </xf>
    <xf numFmtId="0" fontId="46" fillId="17" borderId="32" xfId="0" applyFont="1" applyFill="1" applyBorder="1" applyAlignment="1">
      <alignment horizontal="left" vertical="top" wrapText="1"/>
    </xf>
    <xf numFmtId="10" fontId="46" fillId="17" borderId="32" xfId="0" applyNumberFormat="1" applyFont="1" applyFill="1" applyBorder="1" applyAlignment="1">
      <alignment horizontal="left" vertical="top" wrapText="1"/>
    </xf>
    <xf numFmtId="3" fontId="46"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7" fillId="27" borderId="7" xfId="0" applyFont="1" applyFill="1" applyBorder="1" applyAlignment="1">
      <alignment horizontal="left" wrapText="1"/>
    </xf>
    <xf numFmtId="0" fontId="48" fillId="17" borderId="32" xfId="0"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49" fillId="17" borderId="32" xfId="0" applyFont="1" applyFill="1" applyBorder="1" applyAlignment="1">
      <alignment horizontal="left" vertical="top" wrapText="1"/>
    </xf>
    <xf numFmtId="0" fontId="52" fillId="28" borderId="7" xfId="0" applyFont="1" applyFill="1" applyBorder="1" applyAlignment="1">
      <alignment wrapText="1"/>
    </xf>
    <xf numFmtId="0" fontId="53" fillId="28" borderId="7" xfId="0" applyFont="1" applyFill="1" applyBorder="1"/>
    <xf numFmtId="0" fontId="32" fillId="29" borderId="0" xfId="0" applyFont="1" applyFill="1" applyBorder="1"/>
    <xf numFmtId="0" fontId="0" fillId="29" borderId="0" xfId="0" applyFill="1" applyBorder="1" applyAlignment="1">
      <alignment wrapText="1"/>
    </xf>
    <xf numFmtId="9" fontId="0" fillId="0" borderId="0" xfId="0" applyNumberFormat="1" applyBorder="1" applyAlignment="1">
      <alignment wrapText="1"/>
    </xf>
    <xf numFmtId="0" fontId="1" fillId="0" borderId="0" xfId="0" applyFont="1" applyBorder="1"/>
    <xf numFmtId="0" fontId="1" fillId="0" borderId="0" xfId="0" applyFont="1" applyBorder="1" applyAlignment="1">
      <alignment wrapText="1"/>
    </xf>
    <xf numFmtId="0" fontId="1" fillId="0" borderId="7" xfId="0" applyFont="1"/>
    <xf numFmtId="9" fontId="1" fillId="0" borderId="7" xfId="4" applyFont="1" applyBorder="1"/>
    <xf numFmtId="0" fontId="38" fillId="30" borderId="0" xfId="0" applyFont="1" applyFill="1" applyBorder="1" applyAlignment="1">
      <alignment wrapText="1"/>
    </xf>
    <xf numFmtId="9" fontId="1" fillId="30" borderId="0" xfId="0" applyNumberFormat="1" applyFont="1" applyFill="1" applyBorder="1" applyAlignment="1">
      <alignment wrapText="1"/>
    </xf>
    <xf numFmtId="0" fontId="38" fillId="30" borderId="0" xfId="0" applyFont="1" applyFill="1" applyBorder="1" applyAlignment="1"/>
    <xf numFmtId="9" fontId="0" fillId="0" borderId="0" xfId="4" applyFont="1" applyBorder="1" applyAlignment="1">
      <alignment wrapText="1"/>
    </xf>
    <xf numFmtId="0" fontId="55" fillId="27" borderId="7" xfId="0" applyFont="1" applyFill="1" applyBorder="1" applyAlignment="1">
      <alignment horizontal="right"/>
    </xf>
    <xf numFmtId="0" fontId="55" fillId="27" borderId="31" xfId="0" applyFont="1" applyFill="1" applyBorder="1" applyAlignment="1">
      <alignment horizontal="right"/>
    </xf>
    <xf numFmtId="0" fontId="56" fillId="17" borderId="32" xfId="0" applyFont="1" applyFill="1" applyBorder="1" applyAlignment="1">
      <alignment horizontal="left" vertical="top"/>
    </xf>
    <xf numFmtId="3" fontId="54" fillId="17" borderId="32" xfId="0" applyNumberFormat="1" applyFont="1" applyFill="1" applyBorder="1" applyAlignment="1">
      <alignment horizontal="right" vertical="top"/>
    </xf>
    <xf numFmtId="0" fontId="57" fillId="17" borderId="32" xfId="0" applyFont="1" applyFill="1" applyBorder="1" applyAlignment="1">
      <alignment horizontal="left" vertical="top"/>
    </xf>
    <xf numFmtId="0" fontId="54" fillId="17" borderId="32" xfId="0" applyFont="1" applyFill="1" applyBorder="1" applyAlignment="1">
      <alignment horizontal="right" vertical="top"/>
    </xf>
    <xf numFmtId="0" fontId="56" fillId="22" borderId="32" xfId="0" applyFont="1" applyFill="1" applyBorder="1" applyAlignment="1">
      <alignment horizontal="left" vertical="top"/>
    </xf>
    <xf numFmtId="3" fontId="54" fillId="22" borderId="32" xfId="0" applyNumberFormat="1" applyFont="1" applyFill="1" applyBorder="1" applyAlignment="1">
      <alignment horizontal="right" vertical="top"/>
    </xf>
    <xf numFmtId="0" fontId="14" fillId="0" borderId="6" xfId="0" applyFont="1" applyBorder="1" applyAlignment="1">
      <alignment wrapText="1"/>
    </xf>
    <xf numFmtId="0" fontId="0" fillId="0" borderId="6" xfId="0" applyBorder="1"/>
    <xf numFmtId="0" fontId="18" fillId="8" borderId="7" xfId="0" applyFont="1" applyFill="1" applyAlignment="1">
      <alignment horizontal="left"/>
    </xf>
    <xf numFmtId="0" fontId="0" fillId="0" borderId="0" xfId="0" applyBorder="1"/>
    <xf numFmtId="0" fontId="32" fillId="12" borderId="0" xfId="0" applyFont="1" applyFill="1" applyBorder="1" applyAlignment="1">
      <alignment horizontal="left"/>
    </xf>
    <xf numFmtId="0" fontId="31" fillId="12" borderId="0" xfId="0" applyFont="1" applyFill="1" applyBorder="1" applyAlignment="1">
      <alignment horizontal="left"/>
    </xf>
    <xf numFmtId="0" fontId="32" fillId="16" borderId="7" xfId="0" applyFont="1" applyFill="1" applyAlignment="1">
      <alignment horizontal="center"/>
    </xf>
    <xf numFmtId="0" fontId="55" fillId="27" borderId="7" xfId="0" applyFont="1" applyFill="1" applyBorder="1" applyAlignment="1">
      <alignment horizontal="left"/>
    </xf>
    <xf numFmtId="0" fontId="55" fillId="27" borderId="31" xfId="0" applyFont="1" applyFill="1" applyBorder="1" applyAlignment="1">
      <alignment horizontal="left"/>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15" t="s">
        <v>464</v>
      </c>
      <c r="C146" s="216"/>
      <c r="D146" s="216"/>
      <c r="E146" s="216"/>
      <c r="F146" s="216"/>
      <c r="G146" s="216"/>
      <c r="H146" s="216"/>
      <c r="I146" s="216"/>
      <c r="J146" s="216"/>
      <c r="K146" s="216"/>
      <c r="L146" s="216"/>
      <c r="M146" s="216"/>
      <c r="N146" s="216"/>
      <c r="O146" s="216"/>
      <c r="P146" s="216"/>
      <c r="Q146" s="216"/>
      <c r="R146" s="216"/>
      <c r="S146" s="216"/>
      <c r="T146" s="216"/>
      <c r="U146" s="216"/>
      <c r="V146" s="216"/>
      <c r="W146" s="216"/>
      <c r="X146" s="216"/>
      <c r="Y146" s="216"/>
      <c r="Z146" s="216"/>
      <c r="AA146" s="216"/>
      <c r="AB146" s="216"/>
      <c r="AC146" s="216"/>
      <c r="AD146" s="216"/>
      <c r="AE146" s="216"/>
      <c r="AF146" s="216"/>
      <c r="AG146" s="216"/>
      <c r="AH146" s="216"/>
      <c r="AI146" s="21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17" t="s">
        <v>550</v>
      </c>
      <c r="B3" s="218"/>
      <c r="C3" s="218"/>
      <c r="D3" s="21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19" customFormat="1" ht="15">
      <c r="A1" s="219" t="s">
        <v>571</v>
      </c>
    </row>
    <row r="2" spans="1:9" s="220" customFormat="1">
      <c r="A2" s="220" t="s">
        <v>572</v>
      </c>
    </row>
    <row r="3" spans="1:9" s="75" customFormat="1" ht="15">
      <c r="A3" s="76" t="s">
        <v>573</v>
      </c>
    </row>
    <row r="4" spans="1:9" s="106" customFormat="1">
      <c r="F4" s="106">
        <v>2020</v>
      </c>
      <c r="G4" s="106" t="b">
        <v>1</v>
      </c>
    </row>
    <row r="5" spans="1:9" ht="15">
      <c r="A5" s="77" t="s">
        <v>574</v>
      </c>
      <c r="B5" s="113">
        <f>'From EPS'!B21</f>
        <v>0</v>
      </c>
      <c r="C5" s="79" t="s">
        <v>575</v>
      </c>
      <c r="F5" s="221" t="s">
        <v>613</v>
      </c>
      <c r="G5" s="218"/>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0"/>
  <sheetViews>
    <sheetView topLeftCell="A43" workbookViewId="0">
      <selection activeCell="A70" sqref="A70:A71"/>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183">
        <v>8.7599999999999997E-2</v>
      </c>
      <c r="I6" s="184">
        <v>7474</v>
      </c>
      <c r="J6" s="183">
        <v>2.7400000000000001E-2</v>
      </c>
    </row>
    <row r="7" spans="1:10" ht="16.5" thickBot="1">
      <c r="B7" s="181" t="s">
        <v>513</v>
      </c>
      <c r="C7" s="184">
        <v>92298</v>
      </c>
      <c r="D7" s="183">
        <v>0.48349999999999999</v>
      </c>
      <c r="E7" s="182">
        <v>70</v>
      </c>
      <c r="F7" s="184">
        <v>8654</v>
      </c>
      <c r="G7" s="184">
        <v>8724</v>
      </c>
      <c r="H7" s="183">
        <v>0.10680000000000001</v>
      </c>
      <c r="I7" s="184">
        <v>101022</v>
      </c>
      <c r="J7" s="183">
        <v>0.37059999999999998</v>
      </c>
    </row>
    <row r="8" spans="1:10" ht="16.5" thickBot="1">
      <c r="B8" s="181" t="s">
        <v>514</v>
      </c>
      <c r="C8" s="182">
        <v>30</v>
      </c>
      <c r="D8" s="183">
        <v>2.0000000000000001E-4</v>
      </c>
      <c r="E8" s="182" t="s">
        <v>4575</v>
      </c>
      <c r="F8" s="182" t="s">
        <v>4575</v>
      </c>
      <c r="G8" s="182">
        <v>0</v>
      </c>
      <c r="H8" s="183">
        <v>0</v>
      </c>
      <c r="I8" s="182">
        <v>30</v>
      </c>
      <c r="J8" s="183">
        <v>1E-4</v>
      </c>
    </row>
    <row r="9" spans="1:10" ht="16.5" thickBot="1">
      <c r="B9" s="181" t="s">
        <v>4576</v>
      </c>
      <c r="C9" s="182">
        <v>384</v>
      </c>
      <c r="D9" s="183">
        <v>2E-3</v>
      </c>
      <c r="E9" s="182">
        <v>125</v>
      </c>
      <c r="F9" s="182">
        <v>9</v>
      </c>
      <c r="G9" s="182">
        <v>134</v>
      </c>
      <c r="H9" s="183">
        <v>1.6000000000000001E-3</v>
      </c>
      <c r="I9" s="182">
        <v>518</v>
      </c>
      <c r="J9" s="183">
        <v>1.9E-3</v>
      </c>
    </row>
    <row r="10" spans="1:10" ht="16.5" thickBot="1">
      <c r="B10" s="181" t="s">
        <v>534</v>
      </c>
      <c r="C10" s="184">
        <v>16280</v>
      </c>
      <c r="D10" s="183">
        <v>8.5300000000000001E-2</v>
      </c>
      <c r="E10" s="182">
        <v>672</v>
      </c>
      <c r="F10" s="184">
        <v>8481</v>
      </c>
      <c r="G10" s="184">
        <v>9154</v>
      </c>
      <c r="H10" s="183">
        <v>0.11210000000000001</v>
      </c>
      <c r="I10" s="184">
        <v>25434</v>
      </c>
      <c r="J10" s="183">
        <v>9.3299999999999994E-2</v>
      </c>
    </row>
    <row r="11" spans="1:10" ht="16.5" thickBot="1">
      <c r="B11" s="181" t="s">
        <v>4577</v>
      </c>
      <c r="C11" s="184">
        <v>17938</v>
      </c>
      <c r="D11" s="183">
        <v>9.4E-2</v>
      </c>
      <c r="E11" s="184">
        <v>14078</v>
      </c>
      <c r="F11" s="184">
        <v>1259</v>
      </c>
      <c r="G11" s="184">
        <v>15337</v>
      </c>
      <c r="H11" s="183">
        <v>0.18779999999999999</v>
      </c>
      <c r="I11" s="184">
        <v>33275</v>
      </c>
      <c r="J11" s="183">
        <v>0.1221</v>
      </c>
    </row>
    <row r="12" spans="1:10" ht="16.5" thickBot="1">
      <c r="B12" s="181" t="s">
        <v>4578</v>
      </c>
      <c r="C12" s="182" t="s">
        <v>4575</v>
      </c>
      <c r="D12" s="183">
        <v>0</v>
      </c>
      <c r="E12" s="184">
        <v>12870</v>
      </c>
      <c r="F12" s="184">
        <v>1745</v>
      </c>
      <c r="G12" s="184">
        <v>14615</v>
      </c>
      <c r="H12" s="183">
        <v>0.17899999999999999</v>
      </c>
      <c r="I12" s="184">
        <v>14615</v>
      </c>
      <c r="J12" s="183">
        <v>5.3600000000000002E-2</v>
      </c>
    </row>
    <row r="13" spans="1:10" ht="32.25" thickBot="1">
      <c r="B13" s="181" t="s">
        <v>4579</v>
      </c>
      <c r="C13" s="184">
        <v>127248</v>
      </c>
      <c r="D13" s="183">
        <v>0.66649999999999998</v>
      </c>
      <c r="E13" s="184">
        <v>28009</v>
      </c>
      <c r="F13" s="184">
        <v>27111</v>
      </c>
      <c r="G13" s="184">
        <v>55120</v>
      </c>
      <c r="H13" s="183">
        <v>0.67500000000000004</v>
      </c>
      <c r="I13" s="184">
        <v>182368</v>
      </c>
      <c r="J13" s="183">
        <v>0.66910000000000003</v>
      </c>
    </row>
    <row r="14" spans="1:10" ht="16.5" thickBot="1">
      <c r="B14" s="181" t="s">
        <v>4580</v>
      </c>
      <c r="C14" s="184">
        <v>5680</v>
      </c>
      <c r="D14" s="183">
        <v>2.9700000000000001E-2</v>
      </c>
      <c r="E14" s="182">
        <v>975</v>
      </c>
      <c r="F14" s="182">
        <v>25</v>
      </c>
      <c r="G14" s="184">
        <v>1000</v>
      </c>
      <c r="H14" s="183">
        <v>1.2200000000000001E-2</v>
      </c>
      <c r="I14" s="184">
        <v>6679</v>
      </c>
      <c r="J14" s="183">
        <v>2.4500000000000001E-2</v>
      </c>
    </row>
    <row r="15" spans="1:10" ht="16.5" thickBot="1">
      <c r="B15" s="181" t="s">
        <v>528</v>
      </c>
      <c r="C15" s="184">
        <v>11345</v>
      </c>
      <c r="D15" s="183">
        <v>5.9400000000000001E-2</v>
      </c>
      <c r="E15" s="182">
        <v>166</v>
      </c>
      <c r="F15" s="184">
        <v>1825</v>
      </c>
      <c r="G15" s="184">
        <v>1991</v>
      </c>
      <c r="H15" s="183">
        <v>2.4400000000000002E-2</v>
      </c>
      <c r="I15" s="184">
        <v>13336</v>
      </c>
      <c r="J15" s="183">
        <v>4.8899999999999999E-2</v>
      </c>
    </row>
    <row r="16" spans="1:10" ht="16.5" thickBot="1">
      <c r="B16" s="181" t="s">
        <v>4581</v>
      </c>
      <c r="C16" s="184">
        <v>3476</v>
      </c>
      <c r="D16" s="183">
        <v>1.8200000000000001E-2</v>
      </c>
      <c r="E16" s="182">
        <v>320</v>
      </c>
      <c r="F16" s="182">
        <v>2</v>
      </c>
      <c r="G16" s="182">
        <v>322</v>
      </c>
      <c r="H16" s="183">
        <v>3.8999999999999998E-3</v>
      </c>
      <c r="I16" s="184">
        <v>3798</v>
      </c>
      <c r="J16" s="183">
        <v>1.3899999999999999E-2</v>
      </c>
    </row>
    <row r="17" spans="2:10" ht="16.5" thickBot="1">
      <c r="B17" s="181" t="s">
        <v>510</v>
      </c>
      <c r="C17" s="184">
        <v>29456</v>
      </c>
      <c r="D17" s="183">
        <v>0.15429999999999999</v>
      </c>
      <c r="E17" s="182">
        <v>284</v>
      </c>
      <c r="F17" s="184">
        <v>6312</v>
      </c>
      <c r="G17" s="184">
        <v>6596</v>
      </c>
      <c r="H17" s="183">
        <v>8.0799999999999997E-2</v>
      </c>
      <c r="I17" s="184">
        <v>36052</v>
      </c>
      <c r="J17" s="183">
        <v>0.1323</v>
      </c>
    </row>
    <row r="18" spans="2:10" ht="16.5" thickBot="1">
      <c r="B18" s="181" t="s">
        <v>508</v>
      </c>
      <c r="C18" s="184">
        <v>13708</v>
      </c>
      <c r="D18" s="183">
        <v>7.1800000000000003E-2</v>
      </c>
      <c r="E18" s="184">
        <v>11438</v>
      </c>
      <c r="F18" s="184">
        <v>5197</v>
      </c>
      <c r="G18" s="184">
        <v>16635</v>
      </c>
      <c r="H18" s="183">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15.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2:7" ht="15.75" thickBot="1">
      <c r="B33" s="189" t="s">
        <v>4592</v>
      </c>
      <c r="C33" s="190">
        <v>18931</v>
      </c>
      <c r="D33" s="190">
        <v>17925</v>
      </c>
      <c r="E33" s="190">
        <v>18268</v>
      </c>
      <c r="F33" s="190">
        <v>16163</v>
      </c>
      <c r="G33" s="190">
        <v>16280</v>
      </c>
    </row>
    <row r="34" spans="2:7" ht="15.75" thickBot="1">
      <c r="B34" s="189" t="s">
        <v>4593</v>
      </c>
      <c r="C34" s="193">
        <v>324</v>
      </c>
      <c r="D34" s="193">
        <v>302</v>
      </c>
      <c r="E34" s="193">
        <v>294</v>
      </c>
      <c r="F34" s="193">
        <v>250</v>
      </c>
      <c r="G34" s="193">
        <v>317</v>
      </c>
    </row>
    <row r="35" spans="2:7" ht="15.75" thickBot="1">
      <c r="B35" s="189" t="s">
        <v>4594</v>
      </c>
      <c r="C35" s="193">
        <v>37</v>
      </c>
      <c r="D35" s="193">
        <v>33</v>
      </c>
      <c r="E35" s="193">
        <v>35</v>
      </c>
      <c r="F35" s="193">
        <v>36</v>
      </c>
      <c r="G35" s="193">
        <v>30</v>
      </c>
    </row>
    <row r="36" spans="2:7" ht="15.75" thickBot="1">
      <c r="B36" s="189" t="s">
        <v>4595</v>
      </c>
      <c r="C36" s="190">
        <v>98879</v>
      </c>
      <c r="D36" s="190">
        <v>89588</v>
      </c>
      <c r="E36" s="190">
        <v>90691</v>
      </c>
      <c r="F36" s="190">
        <v>86134</v>
      </c>
      <c r="G36" s="190">
        <v>92298</v>
      </c>
    </row>
    <row r="37" spans="2:7" ht="15.75" thickBot="1">
      <c r="B37" s="189" t="s">
        <v>4596</v>
      </c>
      <c r="C37" s="190">
        <v>11582</v>
      </c>
      <c r="D37" s="190">
        <v>11745</v>
      </c>
      <c r="E37" s="190">
        <v>11528</v>
      </c>
      <c r="F37" s="190">
        <v>10967</v>
      </c>
      <c r="G37" s="190">
        <v>11345</v>
      </c>
    </row>
    <row r="38" spans="2:7" ht="15.75" thickBot="1">
      <c r="B38" s="189" t="s">
        <v>4597</v>
      </c>
      <c r="C38" s="190">
        <v>5905</v>
      </c>
      <c r="D38" s="190">
        <v>5847</v>
      </c>
      <c r="E38" s="190">
        <v>5909</v>
      </c>
      <c r="F38" s="190">
        <v>5936</v>
      </c>
      <c r="G38" s="190">
        <v>5680</v>
      </c>
    </row>
    <row r="39" spans="2:7" ht="15.75" thickBot="1">
      <c r="B39" s="189" t="s">
        <v>4598</v>
      </c>
      <c r="C39" s="190">
        <v>13499</v>
      </c>
      <c r="D39" s="190">
        <v>12867</v>
      </c>
      <c r="E39" s="190">
        <v>14244</v>
      </c>
      <c r="F39" s="190">
        <v>13688</v>
      </c>
      <c r="G39" s="190">
        <v>13708</v>
      </c>
    </row>
    <row r="40" spans="2:7" ht="15.75" thickBot="1">
      <c r="B40" s="189" t="s">
        <v>4599</v>
      </c>
      <c r="C40" s="190">
        <v>17385</v>
      </c>
      <c r="D40" s="190">
        <v>21895</v>
      </c>
      <c r="E40" s="190">
        <v>24721</v>
      </c>
      <c r="F40" s="190">
        <v>26323</v>
      </c>
      <c r="G40" s="190">
        <v>27179</v>
      </c>
    </row>
    <row r="41" spans="2:7" ht="15.75" thickBot="1">
      <c r="B41" s="189" t="s">
        <v>4600</v>
      </c>
      <c r="C41" s="190">
        <v>2548</v>
      </c>
      <c r="D41" s="190">
        <v>2464</v>
      </c>
      <c r="E41" s="190">
        <v>2545</v>
      </c>
      <c r="F41" s="190">
        <v>2303</v>
      </c>
      <c r="G41" s="190">
        <v>2277</v>
      </c>
    </row>
    <row r="42" spans="2:7" ht="15.75" thickBot="1">
      <c r="B42" s="189" t="s">
        <v>4601</v>
      </c>
      <c r="C42" s="193">
        <v>207</v>
      </c>
      <c r="D42" s="193">
        <v>246</v>
      </c>
      <c r="E42" s="193">
        <v>207</v>
      </c>
      <c r="F42" s="193">
        <v>191</v>
      </c>
      <c r="G42" s="193">
        <v>197</v>
      </c>
    </row>
    <row r="43" spans="2:7" ht="15.75" thickBot="1">
      <c r="B43" s="189" t="s">
        <v>4602</v>
      </c>
      <c r="C43" s="193">
        <v>182</v>
      </c>
      <c r="D43" s="193">
        <v>163</v>
      </c>
      <c r="E43" s="193">
        <v>223</v>
      </c>
      <c r="F43" s="193">
        <v>220</v>
      </c>
      <c r="G43" s="193">
        <v>187</v>
      </c>
    </row>
    <row r="44" spans="2:7" ht="15.75" thickBot="1">
      <c r="B44" s="189" t="s">
        <v>4603</v>
      </c>
      <c r="C44" s="190">
        <v>92326</v>
      </c>
      <c r="D44" s="190">
        <v>85704</v>
      </c>
      <c r="E44" s="190">
        <v>90648</v>
      </c>
      <c r="F44" s="190">
        <v>77229</v>
      </c>
      <c r="G44" s="190">
        <v>81663</v>
      </c>
    </row>
    <row r="49" spans="1:9" ht="15">
      <c r="A49" s="196" t="s">
        <v>4604</v>
      </c>
      <c r="B49" s="197"/>
      <c r="C49" s="197"/>
      <c r="D49" s="197"/>
      <c r="E49" s="197"/>
      <c r="F49" s="197"/>
      <c r="G49" s="197"/>
      <c r="H49" s="197"/>
      <c r="I49" s="197"/>
    </row>
    <row r="50" spans="1:9" ht="15">
      <c r="A50" s="199"/>
      <c r="B50" s="200"/>
      <c r="C50" s="200" t="s">
        <v>4603</v>
      </c>
      <c r="D50" s="200"/>
    </row>
    <row r="51" spans="1:9" ht="15">
      <c r="A51" s="199"/>
      <c r="B51" s="200">
        <v>2020</v>
      </c>
      <c r="C51" s="200">
        <f>K75*1000</f>
        <v>92579000</v>
      </c>
      <c r="D51" s="200" t="s">
        <v>756</v>
      </c>
    </row>
    <row r="52" spans="1:9" ht="15">
      <c r="A52" s="199"/>
      <c r="B52" s="200"/>
      <c r="C52" s="200"/>
      <c r="D52" s="200"/>
    </row>
    <row r="53" spans="1:9" ht="15">
      <c r="A53" s="199"/>
      <c r="B53" s="203" t="s">
        <v>4605</v>
      </c>
      <c r="C53" s="204"/>
      <c r="E53" s="205" t="s">
        <v>4607</v>
      </c>
      <c r="F53" s="205" t="s">
        <v>4606</v>
      </c>
      <c r="G53" s="205"/>
      <c r="H53" s="205" t="s">
        <v>756</v>
      </c>
    </row>
    <row r="54" spans="1:9" ht="15">
      <c r="A54" s="199"/>
      <c r="B54" s="201" t="s">
        <v>526</v>
      </c>
      <c r="C54" s="202">
        <v>8.7599999999999997E-2</v>
      </c>
      <c r="E54" s="4" t="s">
        <v>487</v>
      </c>
      <c r="F54" s="201" t="s">
        <v>526</v>
      </c>
      <c r="G54" s="206">
        <f t="shared" ref="G54:G59" si="0">C54/SUM($C$54:$C$59,$C$61:$C$65)</f>
        <v>0.10671214520648069</v>
      </c>
      <c r="H54" s="185">
        <f>G54*$C$51</f>
        <v>9879303.6910707764</v>
      </c>
    </row>
    <row r="55" spans="1:9" ht="15">
      <c r="A55" s="199"/>
      <c r="B55" s="201" t="s">
        <v>513</v>
      </c>
      <c r="C55" s="202">
        <v>0.10680000000000001</v>
      </c>
      <c r="E55" s="4" t="s">
        <v>488</v>
      </c>
      <c r="F55" s="201" t="s">
        <v>513</v>
      </c>
      <c r="G55" s="206">
        <f t="shared" si="0"/>
        <v>0.13010110853940798</v>
      </c>
      <c r="H55" s="185">
        <f t="shared" ref="H55:H64" si="1">G55*$C$51</f>
        <v>12044630.527469851</v>
      </c>
    </row>
    <row r="56" spans="1:9" ht="15">
      <c r="A56" s="199"/>
      <c r="B56" s="201" t="s">
        <v>514</v>
      </c>
      <c r="C56" s="202">
        <v>0</v>
      </c>
      <c r="E56" s="4" t="s">
        <v>496</v>
      </c>
      <c r="F56" s="201" t="s">
        <v>514</v>
      </c>
      <c r="G56" s="206">
        <f t="shared" si="0"/>
        <v>0</v>
      </c>
      <c r="H56" s="185">
        <f t="shared" si="1"/>
        <v>0</v>
      </c>
    </row>
    <row r="57" spans="1:9" ht="15">
      <c r="A57" s="199"/>
      <c r="B57" s="201" t="s">
        <v>4576</v>
      </c>
      <c r="C57" s="202">
        <v>1.6000000000000001E-3</v>
      </c>
      <c r="E57" s="4" t="s">
        <v>496</v>
      </c>
      <c r="F57" s="201" t="s">
        <v>4576</v>
      </c>
      <c r="G57" s="206">
        <f t="shared" si="0"/>
        <v>1.9490802777439398E-3</v>
      </c>
      <c r="H57" s="185">
        <f t="shared" si="1"/>
        <v>180443.90303325621</v>
      </c>
    </row>
    <row r="58" spans="1:9" ht="15">
      <c r="A58" s="199"/>
      <c r="B58" s="201" t="s">
        <v>534</v>
      </c>
      <c r="C58" s="202">
        <v>0.11210000000000001</v>
      </c>
      <c r="E58" s="4" t="s">
        <v>489</v>
      </c>
      <c r="F58" s="201" t="s">
        <v>534</v>
      </c>
      <c r="G58" s="206">
        <f t="shared" si="0"/>
        <v>0.13655743695943479</v>
      </c>
      <c r="H58" s="185">
        <f t="shared" si="1"/>
        <v>12642350.956267513</v>
      </c>
    </row>
    <row r="59" spans="1:9" ht="15">
      <c r="A59" s="199"/>
      <c r="B59" s="201" t="s">
        <v>4577</v>
      </c>
      <c r="C59" s="202">
        <v>0.18779999999999999</v>
      </c>
      <c r="E59" s="4" t="s">
        <v>490</v>
      </c>
      <c r="F59" s="201" t="s">
        <v>4577</v>
      </c>
      <c r="G59" s="206">
        <f t="shared" si="0"/>
        <v>0.22877329760019491</v>
      </c>
      <c r="H59" s="185">
        <f t="shared" si="1"/>
        <v>21179603.118528444</v>
      </c>
    </row>
    <row r="60" spans="1:9" ht="15">
      <c r="A60" s="199"/>
      <c r="B60" s="201" t="s">
        <v>4578</v>
      </c>
      <c r="C60" s="202">
        <v>0.17899999999999999</v>
      </c>
      <c r="E60" s="4" t="s">
        <v>494</v>
      </c>
      <c r="F60" s="201" t="s">
        <v>4580</v>
      </c>
      <c r="G60" s="206">
        <f>C61/SUM($C$54:$C$59,$C$61:$C$65)</f>
        <v>1.4861737117797541E-2</v>
      </c>
      <c r="H60" s="185">
        <f t="shared" si="1"/>
        <v>1375884.7606285785</v>
      </c>
    </row>
    <row r="61" spans="1:9" ht="15">
      <c r="A61" s="199"/>
      <c r="B61" s="201" t="s">
        <v>4580</v>
      </c>
      <c r="C61" s="202">
        <v>1.2200000000000001E-2</v>
      </c>
      <c r="E61" s="4" t="s">
        <v>495</v>
      </c>
      <c r="F61" s="201" t="s">
        <v>528</v>
      </c>
      <c r="G61" s="206">
        <f>C62/SUM($C$54:$C$59,$C$61:$C$65)</f>
        <v>2.9723474235595081E-2</v>
      </c>
      <c r="H61" s="185">
        <f t="shared" si="1"/>
        <v>2751769.521257157</v>
      </c>
    </row>
    <row r="62" spans="1:9" ht="15">
      <c r="A62" s="199"/>
      <c r="B62" s="201" t="s">
        <v>528</v>
      </c>
      <c r="C62" s="202">
        <v>2.4400000000000002E-2</v>
      </c>
      <c r="E62" s="4" t="s">
        <v>490</v>
      </c>
      <c r="F62" s="201" t="s">
        <v>4581</v>
      </c>
      <c r="G62" s="206">
        <f>C63/SUM($C$54:$C$59,$C$61:$C$65)</f>
        <v>4.7508831770008524E-3</v>
      </c>
      <c r="H62" s="185">
        <f t="shared" si="1"/>
        <v>439832.01364356192</v>
      </c>
    </row>
    <row r="63" spans="1:9" ht="15">
      <c r="A63" s="199"/>
      <c r="B63" s="201" t="s">
        <v>4581</v>
      </c>
      <c r="C63" s="202">
        <v>3.8999999999999998E-3</v>
      </c>
      <c r="E63" s="4" t="s">
        <v>492</v>
      </c>
      <c r="F63" s="201" t="s">
        <v>510</v>
      </c>
      <c r="G63" s="206">
        <f>C64/SUM($C$54:$C$59,$C$61:$C$65)</f>
        <v>9.8428554026068954E-2</v>
      </c>
      <c r="H63" s="185">
        <f t="shared" si="1"/>
        <v>9112417.103179438</v>
      </c>
    </row>
    <row r="64" spans="1:9" ht="15">
      <c r="A64" s="199"/>
      <c r="B64" s="201" t="s">
        <v>510</v>
      </c>
      <c r="C64" s="202">
        <v>8.0799999999999997E-2</v>
      </c>
      <c r="E64" s="4" t="s">
        <v>491</v>
      </c>
      <c r="F64" s="201" t="s">
        <v>508</v>
      </c>
      <c r="G64" s="206">
        <f>C65/SUM($C$54:$C$59,$C$61:$C$65)</f>
        <v>0.24814228286027532</v>
      </c>
      <c r="H64" s="185">
        <f t="shared" si="1"/>
        <v>22972764.404921427</v>
      </c>
    </row>
    <row r="65" spans="1:11" ht="15">
      <c r="A65" s="199"/>
      <c r="B65" s="201" t="s">
        <v>508</v>
      </c>
      <c r="C65" s="202">
        <v>0.20369999999999999</v>
      </c>
      <c r="G65" s="198">
        <f>SUM(G54:G64)</f>
        <v>1.0000000000000002</v>
      </c>
      <c r="H65" s="185">
        <f>SUM(H54:H64)</f>
        <v>92579000</v>
      </c>
    </row>
    <row r="66" spans="1:11" ht="15">
      <c r="A66" s="199"/>
      <c r="C66" s="198"/>
      <c r="E66" s="4"/>
    </row>
    <row r="67" spans="1:11" ht="15">
      <c r="A67" s="199"/>
      <c r="B67" s="201"/>
      <c r="C67" s="202"/>
    </row>
    <row r="68" spans="1:11" ht="15">
      <c r="A68" s="199"/>
      <c r="B68" s="200"/>
      <c r="C68" s="200"/>
    </row>
    <row r="69" spans="1:11" ht="15">
      <c r="A69" s="199"/>
      <c r="B69" s="200"/>
      <c r="C69" s="200"/>
    </row>
    <row r="70" spans="1:11" ht="36.75" customHeight="1">
      <c r="A70" s="222" t="s">
        <v>4608</v>
      </c>
      <c r="B70" s="207">
        <v>2011</v>
      </c>
      <c r="C70" s="207">
        <v>2012</v>
      </c>
      <c r="D70" s="207">
        <v>2013</v>
      </c>
      <c r="E70" s="207">
        <v>2014</v>
      </c>
      <c r="F70" s="207">
        <v>2015</v>
      </c>
      <c r="G70" s="207">
        <v>2016</v>
      </c>
      <c r="H70" s="207">
        <v>2017</v>
      </c>
      <c r="I70" s="207">
        <v>2018</v>
      </c>
      <c r="J70" s="207">
        <v>2019</v>
      </c>
      <c r="K70" s="207">
        <v>2020</v>
      </c>
    </row>
    <row r="71" spans="1:11" ht="19.5" thickBot="1">
      <c r="A71" s="223"/>
      <c r="B71" s="208" t="s">
        <v>4586</v>
      </c>
      <c r="C71" s="208" t="s">
        <v>4586</v>
      </c>
      <c r="D71" s="208" t="s">
        <v>4586</v>
      </c>
      <c r="E71" s="208" t="s">
        <v>4586</v>
      </c>
      <c r="F71" s="208" t="s">
        <v>4586</v>
      </c>
      <c r="G71" s="208" t="s">
        <v>4586</v>
      </c>
      <c r="H71" s="208" t="s">
        <v>4586</v>
      </c>
      <c r="I71" s="208" t="s">
        <v>4586</v>
      </c>
      <c r="J71" s="208" t="s">
        <v>4586</v>
      </c>
      <c r="K71" s="208" t="s">
        <v>4586</v>
      </c>
    </row>
    <row r="72" spans="1:11" ht="20.25" thickTop="1" thickBot="1">
      <c r="A72" s="213" t="s">
        <v>4609</v>
      </c>
      <c r="B72" s="214">
        <v>5146</v>
      </c>
      <c r="C72" s="214">
        <v>4974</v>
      </c>
      <c r="D72" s="214">
        <v>3281</v>
      </c>
      <c r="E72" s="214">
        <v>11450</v>
      </c>
      <c r="F72" s="214">
        <v>10737</v>
      </c>
      <c r="G72" s="214">
        <v>11812</v>
      </c>
      <c r="H72" s="214">
        <v>12679</v>
      </c>
      <c r="I72" s="214">
        <v>12444</v>
      </c>
      <c r="J72" s="214">
        <v>12405</v>
      </c>
      <c r="K72" s="214">
        <v>10915</v>
      </c>
    </row>
    <row r="73" spans="1:11" ht="19.5" thickBot="1">
      <c r="A73" s="211" t="s">
        <v>4610</v>
      </c>
      <c r="B73" s="210">
        <v>1133</v>
      </c>
      <c r="C73" s="212">
        <v>761</v>
      </c>
      <c r="D73" s="212">
        <v>809</v>
      </c>
      <c r="E73" s="212">
        <v>132</v>
      </c>
      <c r="F73" s="212">
        <v>132</v>
      </c>
      <c r="G73" s="212">
        <v>45</v>
      </c>
      <c r="H73" s="212">
        <v>63</v>
      </c>
      <c r="I73" s="212">
        <v>44</v>
      </c>
      <c r="J73" s="212">
        <v>530</v>
      </c>
      <c r="K73" s="212">
        <v>70</v>
      </c>
    </row>
    <row r="74" spans="1:11" ht="19.5" thickBot="1">
      <c r="A74" s="211" t="s">
        <v>4611</v>
      </c>
      <c r="B74" s="210">
        <v>4013</v>
      </c>
      <c r="C74" s="210">
        <v>4213</v>
      </c>
      <c r="D74" s="210">
        <v>2472</v>
      </c>
      <c r="E74" s="210">
        <v>11317</v>
      </c>
      <c r="F74" s="210">
        <v>10605</v>
      </c>
      <c r="G74" s="210">
        <v>11767</v>
      </c>
      <c r="H74" s="210">
        <v>12616</v>
      </c>
      <c r="I74" s="210">
        <v>12400</v>
      </c>
      <c r="J74" s="210">
        <v>11875</v>
      </c>
      <c r="K74" s="210">
        <v>10845</v>
      </c>
    </row>
    <row r="75" spans="1:11" ht="19.5" thickBot="1">
      <c r="A75" s="213" t="s">
        <v>4612</v>
      </c>
      <c r="B75" s="214">
        <v>97574</v>
      </c>
      <c r="C75" s="214">
        <v>107509</v>
      </c>
      <c r="D75" s="214">
        <v>99945</v>
      </c>
      <c r="E75" s="214">
        <v>108096</v>
      </c>
      <c r="F75" s="214">
        <v>109756</v>
      </c>
      <c r="G75" s="214">
        <v>104138</v>
      </c>
      <c r="H75" s="214">
        <v>98382</v>
      </c>
      <c r="I75" s="214">
        <v>103092</v>
      </c>
      <c r="J75" s="214">
        <v>89634</v>
      </c>
      <c r="K75" s="214">
        <v>92579</v>
      </c>
    </row>
    <row r="76" spans="1:11" ht="19.5" thickBot="1">
      <c r="A76" s="211" t="s">
        <v>4613</v>
      </c>
      <c r="B76" s="210">
        <v>36352</v>
      </c>
      <c r="C76" s="210">
        <v>40231</v>
      </c>
      <c r="D76" s="210">
        <v>35897</v>
      </c>
      <c r="E76" s="210">
        <v>37393</v>
      </c>
      <c r="F76" s="210">
        <v>35932</v>
      </c>
      <c r="G76" s="210">
        <v>42423</v>
      </c>
      <c r="H76" s="210">
        <v>39936</v>
      </c>
      <c r="I76" s="210">
        <v>39561</v>
      </c>
      <c r="J76" s="210">
        <v>24461</v>
      </c>
      <c r="K76" s="210">
        <v>41263</v>
      </c>
    </row>
    <row r="77" spans="1:11" ht="19.5" thickBot="1">
      <c r="A77" s="211" t="s">
        <v>4614</v>
      </c>
      <c r="B77" s="210">
        <v>61222</v>
      </c>
      <c r="C77" s="210">
        <v>67278</v>
      </c>
      <c r="D77" s="210">
        <v>64048</v>
      </c>
      <c r="E77" s="210">
        <v>70703</v>
      </c>
      <c r="F77" s="210">
        <v>73824</v>
      </c>
      <c r="G77" s="210">
        <v>61715</v>
      </c>
      <c r="H77" s="210">
        <v>58446</v>
      </c>
      <c r="I77" s="210">
        <v>63531</v>
      </c>
      <c r="J77" s="210">
        <v>65173</v>
      </c>
      <c r="K77" s="210">
        <v>51315</v>
      </c>
    </row>
    <row r="78" spans="1:11" ht="19.5" thickBot="1">
      <c r="A78" s="209" t="s">
        <v>4615</v>
      </c>
      <c r="B78" s="210">
        <v>92427</v>
      </c>
      <c r="C78" s="210">
        <v>102535</v>
      </c>
      <c r="D78" s="210">
        <v>96664</v>
      </c>
      <c r="E78" s="210">
        <v>96646</v>
      </c>
      <c r="F78" s="210">
        <v>99019</v>
      </c>
      <c r="G78" s="210">
        <v>92326</v>
      </c>
      <c r="H78" s="210">
        <v>85704</v>
      </c>
      <c r="I78" s="210">
        <v>90648</v>
      </c>
      <c r="J78" s="210">
        <v>77229</v>
      </c>
      <c r="K78" s="210">
        <v>81663</v>
      </c>
    </row>
    <row r="79" spans="1:11" ht="19.5" thickBot="1">
      <c r="A79" s="211" t="s">
        <v>4616</v>
      </c>
      <c r="B79" s="210">
        <v>35219</v>
      </c>
      <c r="C79" s="210">
        <v>39470</v>
      </c>
      <c r="D79" s="210">
        <v>35088</v>
      </c>
      <c r="E79" s="210">
        <v>37261</v>
      </c>
      <c r="F79" s="210">
        <v>35800</v>
      </c>
      <c r="G79" s="210">
        <v>42378</v>
      </c>
      <c r="H79" s="210">
        <v>39874</v>
      </c>
      <c r="I79" s="210">
        <v>39517</v>
      </c>
      <c r="J79" s="210">
        <v>23930</v>
      </c>
      <c r="K79" s="210">
        <v>41193</v>
      </c>
    </row>
    <row r="80" spans="1:11" ht="19.5" thickBot="1">
      <c r="A80" s="211" t="s">
        <v>4617</v>
      </c>
      <c r="B80" s="210">
        <v>57209</v>
      </c>
      <c r="C80" s="210">
        <v>63065</v>
      </c>
      <c r="D80" s="210">
        <v>61576</v>
      </c>
      <c r="E80" s="210">
        <v>59386</v>
      </c>
      <c r="F80" s="210">
        <v>63219</v>
      </c>
      <c r="G80" s="210">
        <v>49948</v>
      </c>
      <c r="H80" s="210">
        <v>45830</v>
      </c>
      <c r="I80" s="210">
        <v>51130</v>
      </c>
      <c r="J80" s="210">
        <v>53299</v>
      </c>
      <c r="K80" s="210">
        <v>40471</v>
      </c>
    </row>
  </sheetData>
  <mergeCells count="1">
    <mergeCell ref="A70:A7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19" sqref="B19"/>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SUMIFS('CA Specific Data'!$H$54:$H$64,'CA Specific Data'!$E$54:$E$64,'EIaE-BIE'!$A2)</f>
        <v>9879303.6910707764</v>
      </c>
      <c r="C2" s="110">
        <f>SUMIFS('CA Specific Data'!$H$54:$H$64,'CA Specific Data'!$E$54:$E$64,'EIaE-BIE'!$A2)</f>
        <v>9879303.6910707764</v>
      </c>
      <c r="D2" s="110">
        <f>SUMIFS('CA Specific Data'!$H$54:$H$64,'CA Specific Data'!$E$54:$E$64,'EIaE-BIE'!$A2)</f>
        <v>9879303.6910707764</v>
      </c>
      <c r="E2" s="110">
        <f>SUMIFS('CA Specific Data'!$H$54:$H$64,'CA Specific Data'!$E$54:$E$64,'EIaE-BIE'!$A2)</f>
        <v>9879303.6910707764</v>
      </c>
      <c r="F2" s="110">
        <f>SUMIFS('CA Specific Data'!$H$54:$H$64,'CA Specific Data'!$E$54:$E$64,'EIaE-BIE'!$A2)</f>
        <v>9879303.6910707764</v>
      </c>
      <c r="G2" s="110">
        <f>SUMIFS('CA Specific Data'!$H$54:$H$64,'CA Specific Data'!$E$54:$E$64,'EIaE-BIE'!$A2)</f>
        <v>9879303.6910707764</v>
      </c>
      <c r="H2" s="110">
        <f>SUMIFS('CA Specific Data'!$H$54:$H$64,'CA Specific Data'!$E$54:$E$64,'EIaE-BIE'!$A2)</f>
        <v>9879303.6910707764</v>
      </c>
      <c r="I2" s="110">
        <f>SUMIFS('CA Specific Data'!$H$54:$H$64,'CA Specific Data'!$E$54:$E$64,'EIaE-BIE'!$A2)</f>
        <v>9879303.6910707764</v>
      </c>
      <c r="J2" s="110">
        <f>SUMIFS('CA Specific Data'!$H$54:$H$64,'CA Specific Data'!$E$54:$E$64,'EIaE-BIE'!$A2)</f>
        <v>9879303.6910707764</v>
      </c>
      <c r="K2" s="110">
        <f>SUMIFS('CA Specific Data'!$H$54:$H$64,'CA Specific Data'!$E$54:$E$64,'EIaE-BIE'!$A2)</f>
        <v>9879303.6910707764</v>
      </c>
      <c r="L2" s="110">
        <f>SUMIFS('CA Specific Data'!$H$54:$H$64,'CA Specific Data'!$E$54:$E$64,'EIaE-BIE'!$A2)</f>
        <v>9879303.6910707764</v>
      </c>
      <c r="M2" s="110">
        <f>SUMIFS('CA Specific Data'!$H$54:$H$64,'CA Specific Data'!$E$54:$E$64,'EIaE-BIE'!$A2)</f>
        <v>9879303.6910707764</v>
      </c>
      <c r="N2" s="110">
        <f>SUMIFS('CA Specific Data'!$H$54:$H$64,'CA Specific Data'!$E$54:$E$64,'EIaE-BIE'!$A2)</f>
        <v>9879303.6910707764</v>
      </c>
      <c r="O2" s="110">
        <f>SUMIFS('CA Specific Data'!$H$54:$H$64,'CA Specific Data'!$E$54:$E$64,'EIaE-BIE'!$A2)</f>
        <v>9879303.6910707764</v>
      </c>
      <c r="P2" s="110">
        <f>SUMIFS('CA Specific Data'!$H$54:$H$64,'CA Specific Data'!$E$54:$E$64,'EIaE-BIE'!$A2)</f>
        <v>9879303.6910707764</v>
      </c>
      <c r="Q2" s="110">
        <f>SUMIFS('CA Specific Data'!$H$54:$H$64,'CA Specific Data'!$E$54:$E$64,'EIaE-BIE'!$A2)</f>
        <v>9879303.6910707764</v>
      </c>
      <c r="R2" s="110">
        <f>SUMIFS('CA Specific Data'!$H$54:$H$64,'CA Specific Data'!$E$54:$E$64,'EIaE-BIE'!$A2)</f>
        <v>9879303.6910707764</v>
      </c>
      <c r="S2" s="110">
        <f>SUMIFS('CA Specific Data'!$H$54:$H$64,'CA Specific Data'!$E$54:$E$64,'EIaE-BIE'!$A2)</f>
        <v>9879303.6910707764</v>
      </c>
      <c r="T2" s="110">
        <f>SUMIFS('CA Specific Data'!$H$54:$H$64,'CA Specific Data'!$E$54:$E$64,'EIaE-BIE'!$A2)</f>
        <v>9879303.6910707764</v>
      </c>
      <c r="U2" s="110">
        <f>SUMIFS('CA Specific Data'!$H$54:$H$64,'CA Specific Data'!$E$54:$E$64,'EIaE-BIE'!$A2)</f>
        <v>9879303.6910707764</v>
      </c>
      <c r="V2" s="110">
        <f>SUMIFS('CA Specific Data'!$H$54:$H$64,'CA Specific Data'!$E$54:$E$64,'EIaE-BIE'!$A2)</f>
        <v>9879303.6910707764</v>
      </c>
      <c r="W2" s="110">
        <f>SUMIFS('CA Specific Data'!$H$54:$H$64,'CA Specific Data'!$E$54:$E$64,'EIaE-BIE'!$A2)</f>
        <v>9879303.6910707764</v>
      </c>
      <c r="X2" s="110">
        <f>SUMIFS('CA Specific Data'!$H$54:$H$64,'CA Specific Data'!$E$54:$E$64,'EIaE-BIE'!$A2)</f>
        <v>9879303.6910707764</v>
      </c>
      <c r="Y2" s="110">
        <f>SUMIFS('CA Specific Data'!$H$54:$H$64,'CA Specific Data'!$E$54:$E$64,'EIaE-BIE'!$A2)</f>
        <v>9879303.6910707764</v>
      </c>
      <c r="Z2" s="110">
        <f>SUMIFS('CA Specific Data'!$H$54:$H$64,'CA Specific Data'!$E$54:$E$64,'EIaE-BIE'!$A2)</f>
        <v>9879303.6910707764</v>
      </c>
      <c r="AA2" s="110">
        <f>SUMIFS('CA Specific Data'!$H$54:$H$64,'CA Specific Data'!$E$54:$E$64,'EIaE-BIE'!$A2)</f>
        <v>9879303.6910707764</v>
      </c>
      <c r="AB2" s="110">
        <f>SUMIFS('CA Specific Data'!$H$54:$H$64,'CA Specific Data'!$E$54:$E$64,'EIaE-BIE'!$A2)</f>
        <v>9879303.6910707764</v>
      </c>
      <c r="AC2" s="110">
        <f>SUMIFS('CA Specific Data'!$H$54:$H$64,'CA Specific Data'!$E$54:$E$64,'EIaE-BIE'!$A2)</f>
        <v>9879303.6910707764</v>
      </c>
      <c r="AD2" s="110">
        <f>SUMIFS('CA Specific Data'!$H$54:$H$64,'CA Specific Data'!$E$54:$E$64,'EIaE-BIE'!$A2)</f>
        <v>9879303.6910707764</v>
      </c>
      <c r="AE2" s="110">
        <f>SUMIFS('CA Specific Data'!$H$54:$H$64,'CA Specific Data'!$E$54:$E$64,'EIaE-BIE'!$A2)</f>
        <v>9879303.6910707764</v>
      </c>
      <c r="AF2" s="110">
        <f>SUMIFS('CA Specific Data'!$H$54:$H$64,'CA Specific Data'!$E$54:$E$64,'EIaE-BIE'!$A2)</f>
        <v>9879303.6910707764</v>
      </c>
      <c r="AG2" s="110">
        <f>SUMIFS('CA Specific Data'!$H$54:$H$64,'CA Specific Data'!$E$54:$E$64,'EIaE-BIE'!$A2)</f>
        <v>9879303.6910707764</v>
      </c>
    </row>
    <row r="3" spans="1:33">
      <c r="A3" s="4" t="s">
        <v>488</v>
      </c>
      <c r="B3" s="110">
        <f>SUMIFS('CA Specific Data'!$H$54:$H$64,'CA Specific Data'!$E$54:$E$64,'EIaE-BIE'!$A3)</f>
        <v>12044630.527469851</v>
      </c>
      <c r="C3" s="110">
        <f>SUMIFS('CA Specific Data'!$H$54:$H$64,'CA Specific Data'!$E$54:$E$64,'EIaE-BIE'!$A3)</f>
        <v>12044630.527469851</v>
      </c>
      <c r="D3" s="110">
        <f>SUMIFS('CA Specific Data'!$H$54:$H$64,'CA Specific Data'!$E$54:$E$64,'EIaE-BIE'!$A3)</f>
        <v>12044630.527469851</v>
      </c>
      <c r="E3" s="110">
        <f>SUMIFS('CA Specific Data'!$H$54:$H$64,'CA Specific Data'!$E$54:$E$64,'EIaE-BIE'!$A3)</f>
        <v>12044630.527469851</v>
      </c>
      <c r="F3" s="110">
        <f>SUMIFS('CA Specific Data'!$H$54:$H$64,'CA Specific Data'!$E$54:$E$64,'EIaE-BIE'!$A3)</f>
        <v>12044630.527469851</v>
      </c>
      <c r="G3" s="110">
        <f>SUMIFS('CA Specific Data'!$H$54:$H$64,'CA Specific Data'!$E$54:$E$64,'EIaE-BIE'!$A3)</f>
        <v>12044630.527469851</v>
      </c>
      <c r="H3" s="110">
        <f>SUMIFS('CA Specific Data'!$H$54:$H$64,'CA Specific Data'!$E$54:$E$64,'EIaE-BIE'!$A3)</f>
        <v>12044630.527469851</v>
      </c>
      <c r="I3" s="110">
        <f>SUMIFS('CA Specific Data'!$H$54:$H$64,'CA Specific Data'!$E$54:$E$64,'EIaE-BIE'!$A3)</f>
        <v>12044630.527469851</v>
      </c>
      <c r="J3" s="110">
        <f>SUMIFS('CA Specific Data'!$H$54:$H$64,'CA Specific Data'!$E$54:$E$64,'EIaE-BIE'!$A3)</f>
        <v>12044630.527469851</v>
      </c>
      <c r="K3" s="110">
        <f>SUMIFS('CA Specific Data'!$H$54:$H$64,'CA Specific Data'!$E$54:$E$64,'EIaE-BIE'!$A3)</f>
        <v>12044630.527469851</v>
      </c>
      <c r="L3" s="110">
        <f>SUMIFS('CA Specific Data'!$H$54:$H$64,'CA Specific Data'!$E$54:$E$64,'EIaE-BIE'!$A3)</f>
        <v>12044630.527469851</v>
      </c>
      <c r="M3" s="110">
        <f>SUMIFS('CA Specific Data'!$H$54:$H$64,'CA Specific Data'!$E$54:$E$64,'EIaE-BIE'!$A3)</f>
        <v>12044630.527469851</v>
      </c>
      <c r="N3" s="110">
        <f>SUMIFS('CA Specific Data'!$H$54:$H$64,'CA Specific Data'!$E$54:$E$64,'EIaE-BIE'!$A3)</f>
        <v>12044630.527469851</v>
      </c>
      <c r="O3" s="110">
        <f>SUMIFS('CA Specific Data'!$H$54:$H$64,'CA Specific Data'!$E$54:$E$64,'EIaE-BIE'!$A3)</f>
        <v>12044630.527469851</v>
      </c>
      <c r="P3" s="110">
        <f>SUMIFS('CA Specific Data'!$H$54:$H$64,'CA Specific Data'!$E$54:$E$64,'EIaE-BIE'!$A3)</f>
        <v>12044630.527469851</v>
      </c>
      <c r="Q3" s="110">
        <f>SUMIFS('CA Specific Data'!$H$54:$H$64,'CA Specific Data'!$E$54:$E$64,'EIaE-BIE'!$A3)</f>
        <v>12044630.527469851</v>
      </c>
      <c r="R3" s="110">
        <f>SUMIFS('CA Specific Data'!$H$54:$H$64,'CA Specific Data'!$E$54:$E$64,'EIaE-BIE'!$A3)</f>
        <v>12044630.527469851</v>
      </c>
      <c r="S3" s="110">
        <f>SUMIFS('CA Specific Data'!$H$54:$H$64,'CA Specific Data'!$E$54:$E$64,'EIaE-BIE'!$A3)</f>
        <v>12044630.527469851</v>
      </c>
      <c r="T3" s="110">
        <f>SUMIFS('CA Specific Data'!$H$54:$H$64,'CA Specific Data'!$E$54:$E$64,'EIaE-BIE'!$A3)</f>
        <v>12044630.527469851</v>
      </c>
      <c r="U3" s="110">
        <f>SUMIFS('CA Specific Data'!$H$54:$H$64,'CA Specific Data'!$E$54:$E$64,'EIaE-BIE'!$A3)</f>
        <v>12044630.527469851</v>
      </c>
      <c r="V3" s="110">
        <f>SUMIFS('CA Specific Data'!$H$54:$H$64,'CA Specific Data'!$E$54:$E$64,'EIaE-BIE'!$A3)</f>
        <v>12044630.527469851</v>
      </c>
      <c r="W3" s="110">
        <f>SUMIFS('CA Specific Data'!$H$54:$H$64,'CA Specific Data'!$E$54:$E$64,'EIaE-BIE'!$A3)</f>
        <v>12044630.527469851</v>
      </c>
      <c r="X3" s="110">
        <f>SUMIFS('CA Specific Data'!$H$54:$H$64,'CA Specific Data'!$E$54:$E$64,'EIaE-BIE'!$A3)</f>
        <v>12044630.527469851</v>
      </c>
      <c r="Y3" s="110">
        <f>SUMIFS('CA Specific Data'!$H$54:$H$64,'CA Specific Data'!$E$54:$E$64,'EIaE-BIE'!$A3)</f>
        <v>12044630.527469851</v>
      </c>
      <c r="Z3" s="110">
        <f>SUMIFS('CA Specific Data'!$H$54:$H$64,'CA Specific Data'!$E$54:$E$64,'EIaE-BIE'!$A3)</f>
        <v>12044630.527469851</v>
      </c>
      <c r="AA3" s="110">
        <f>SUMIFS('CA Specific Data'!$H$54:$H$64,'CA Specific Data'!$E$54:$E$64,'EIaE-BIE'!$A3)</f>
        <v>12044630.527469851</v>
      </c>
      <c r="AB3" s="110">
        <f>SUMIFS('CA Specific Data'!$H$54:$H$64,'CA Specific Data'!$E$54:$E$64,'EIaE-BIE'!$A3)</f>
        <v>12044630.527469851</v>
      </c>
      <c r="AC3" s="110">
        <f>SUMIFS('CA Specific Data'!$H$54:$H$64,'CA Specific Data'!$E$54:$E$64,'EIaE-BIE'!$A3)</f>
        <v>12044630.527469851</v>
      </c>
      <c r="AD3" s="110">
        <f>SUMIFS('CA Specific Data'!$H$54:$H$64,'CA Specific Data'!$E$54:$E$64,'EIaE-BIE'!$A3)</f>
        <v>12044630.527469851</v>
      </c>
      <c r="AE3" s="110">
        <f>SUMIFS('CA Specific Data'!$H$54:$H$64,'CA Specific Data'!$E$54:$E$64,'EIaE-BIE'!$A3)</f>
        <v>12044630.527469851</v>
      </c>
      <c r="AF3" s="110">
        <f>SUMIFS('CA Specific Data'!$H$54:$H$64,'CA Specific Data'!$E$54:$E$64,'EIaE-BIE'!$A3)</f>
        <v>12044630.527469851</v>
      </c>
      <c r="AG3" s="110">
        <f>SUMIFS('CA Specific Data'!$H$54:$H$64,'CA Specific Data'!$E$54:$E$64,'EIaE-BIE'!$A3)</f>
        <v>12044630.527469851</v>
      </c>
    </row>
    <row r="4" spans="1:33">
      <c r="A4" s="4" t="s">
        <v>489</v>
      </c>
      <c r="B4" s="110">
        <f>SUMIFS('CA Specific Data'!$H$54:$H$64,'CA Specific Data'!$E$54:$E$64,'EIaE-BIE'!$A4)</f>
        <v>12642350.956267513</v>
      </c>
      <c r="C4" s="110">
        <f>SUMIFS('CA Specific Data'!$H$54:$H$64,'CA Specific Data'!$E$54:$E$64,'EIaE-BIE'!$A4)</f>
        <v>12642350.956267513</v>
      </c>
      <c r="D4" s="110">
        <f>SUMIFS('CA Specific Data'!$H$54:$H$64,'CA Specific Data'!$E$54:$E$64,'EIaE-BIE'!$A4)</f>
        <v>12642350.956267513</v>
      </c>
      <c r="E4" s="110">
        <f>SUMIFS('CA Specific Data'!$H$54:$H$64,'CA Specific Data'!$E$54:$E$64,'EIaE-BIE'!$A4)</f>
        <v>12642350.956267513</v>
      </c>
      <c r="F4" s="110">
        <f>SUMIFS('CA Specific Data'!$H$54:$H$64,'CA Specific Data'!$E$54:$E$64,'EIaE-BIE'!$A4)</f>
        <v>12642350.956267513</v>
      </c>
      <c r="G4" s="110">
        <f>SUMIFS('CA Specific Data'!$H$54:$H$64,'CA Specific Data'!$E$54:$E$64,'EIaE-BIE'!$A4)</f>
        <v>12642350.956267513</v>
      </c>
      <c r="H4" s="110">
        <f>SUMIFS('CA Specific Data'!$H$54:$H$64,'CA Specific Data'!$E$54:$E$64,'EIaE-BIE'!$A4)</f>
        <v>12642350.956267513</v>
      </c>
      <c r="I4" s="110">
        <f>SUMIFS('CA Specific Data'!$H$54:$H$64,'CA Specific Data'!$E$54:$E$64,'EIaE-BIE'!$A4)</f>
        <v>12642350.956267513</v>
      </c>
      <c r="J4" s="110">
        <f>SUMIFS('CA Specific Data'!$H$54:$H$64,'CA Specific Data'!$E$54:$E$64,'EIaE-BIE'!$A4)</f>
        <v>12642350.956267513</v>
      </c>
      <c r="K4" s="110">
        <f>SUMIFS('CA Specific Data'!$H$54:$H$64,'CA Specific Data'!$E$54:$E$64,'EIaE-BIE'!$A4)</f>
        <v>12642350.956267513</v>
      </c>
      <c r="L4" s="110">
        <f>SUMIFS('CA Specific Data'!$H$54:$H$64,'CA Specific Data'!$E$54:$E$64,'EIaE-BIE'!$A4)</f>
        <v>12642350.956267513</v>
      </c>
      <c r="M4" s="110">
        <f>SUMIFS('CA Specific Data'!$H$54:$H$64,'CA Specific Data'!$E$54:$E$64,'EIaE-BIE'!$A4)</f>
        <v>12642350.956267513</v>
      </c>
      <c r="N4" s="110">
        <f>SUMIFS('CA Specific Data'!$H$54:$H$64,'CA Specific Data'!$E$54:$E$64,'EIaE-BIE'!$A4)</f>
        <v>12642350.956267513</v>
      </c>
      <c r="O4" s="110">
        <f>SUMIFS('CA Specific Data'!$H$54:$H$64,'CA Specific Data'!$E$54:$E$64,'EIaE-BIE'!$A4)</f>
        <v>12642350.956267513</v>
      </c>
      <c r="P4" s="110">
        <f>SUMIFS('CA Specific Data'!$H$54:$H$64,'CA Specific Data'!$E$54:$E$64,'EIaE-BIE'!$A4)</f>
        <v>12642350.956267513</v>
      </c>
      <c r="Q4" s="110">
        <f>SUMIFS('CA Specific Data'!$H$54:$H$64,'CA Specific Data'!$E$54:$E$64,'EIaE-BIE'!$A4)</f>
        <v>12642350.956267513</v>
      </c>
      <c r="R4" s="110">
        <f>SUMIFS('CA Specific Data'!$H$54:$H$64,'CA Specific Data'!$E$54:$E$64,'EIaE-BIE'!$A4)</f>
        <v>12642350.956267513</v>
      </c>
      <c r="S4" s="110">
        <f>SUMIFS('CA Specific Data'!$H$54:$H$64,'CA Specific Data'!$E$54:$E$64,'EIaE-BIE'!$A4)</f>
        <v>12642350.956267513</v>
      </c>
      <c r="T4" s="110">
        <f>SUMIFS('CA Specific Data'!$H$54:$H$64,'CA Specific Data'!$E$54:$E$64,'EIaE-BIE'!$A4)</f>
        <v>12642350.956267513</v>
      </c>
      <c r="U4" s="110">
        <f>SUMIFS('CA Specific Data'!$H$54:$H$64,'CA Specific Data'!$E$54:$E$64,'EIaE-BIE'!$A4)</f>
        <v>12642350.956267513</v>
      </c>
      <c r="V4" s="110">
        <f>SUMIFS('CA Specific Data'!$H$54:$H$64,'CA Specific Data'!$E$54:$E$64,'EIaE-BIE'!$A4)</f>
        <v>12642350.956267513</v>
      </c>
      <c r="W4" s="110">
        <f>SUMIFS('CA Specific Data'!$H$54:$H$64,'CA Specific Data'!$E$54:$E$64,'EIaE-BIE'!$A4)</f>
        <v>12642350.956267513</v>
      </c>
      <c r="X4" s="110">
        <f>SUMIFS('CA Specific Data'!$H$54:$H$64,'CA Specific Data'!$E$54:$E$64,'EIaE-BIE'!$A4)</f>
        <v>12642350.956267513</v>
      </c>
      <c r="Y4" s="110">
        <f>SUMIFS('CA Specific Data'!$H$54:$H$64,'CA Specific Data'!$E$54:$E$64,'EIaE-BIE'!$A4)</f>
        <v>12642350.956267513</v>
      </c>
      <c r="Z4" s="110">
        <f>SUMIFS('CA Specific Data'!$H$54:$H$64,'CA Specific Data'!$E$54:$E$64,'EIaE-BIE'!$A4)</f>
        <v>12642350.956267513</v>
      </c>
      <c r="AA4" s="110">
        <f>SUMIFS('CA Specific Data'!$H$54:$H$64,'CA Specific Data'!$E$54:$E$64,'EIaE-BIE'!$A4)</f>
        <v>12642350.956267513</v>
      </c>
      <c r="AB4" s="110">
        <f>SUMIFS('CA Specific Data'!$H$54:$H$64,'CA Specific Data'!$E$54:$E$64,'EIaE-BIE'!$A4)</f>
        <v>12642350.956267513</v>
      </c>
      <c r="AC4" s="110">
        <f>SUMIFS('CA Specific Data'!$H$54:$H$64,'CA Specific Data'!$E$54:$E$64,'EIaE-BIE'!$A4)</f>
        <v>12642350.956267513</v>
      </c>
      <c r="AD4" s="110">
        <f>SUMIFS('CA Specific Data'!$H$54:$H$64,'CA Specific Data'!$E$54:$E$64,'EIaE-BIE'!$A4)</f>
        <v>12642350.956267513</v>
      </c>
      <c r="AE4" s="110">
        <f>SUMIFS('CA Specific Data'!$H$54:$H$64,'CA Specific Data'!$E$54:$E$64,'EIaE-BIE'!$A4)</f>
        <v>12642350.956267513</v>
      </c>
      <c r="AF4" s="110">
        <f>SUMIFS('CA Specific Data'!$H$54:$H$64,'CA Specific Data'!$E$54:$E$64,'EIaE-BIE'!$A4)</f>
        <v>12642350.956267513</v>
      </c>
      <c r="AG4" s="110">
        <f>SUMIFS('CA Specific Data'!$H$54:$H$64,'CA Specific Data'!$E$54:$E$64,'EIaE-BIE'!$A4)</f>
        <v>12642350.956267513</v>
      </c>
    </row>
    <row r="5" spans="1:33">
      <c r="A5" s="4" t="s">
        <v>490</v>
      </c>
      <c r="B5" s="110">
        <f>SUMIFS('CA Specific Data'!$H$54:$H$64,'CA Specific Data'!$E$54:$E$64,'EIaE-BIE'!$A5)</f>
        <v>21619435.132172007</v>
      </c>
      <c r="C5" s="110">
        <f>SUMIFS('CA Specific Data'!$H$54:$H$64,'CA Specific Data'!$E$54:$E$64,'EIaE-BIE'!$A5)</f>
        <v>21619435.132172007</v>
      </c>
      <c r="D5" s="110">
        <f>SUMIFS('CA Specific Data'!$H$54:$H$64,'CA Specific Data'!$E$54:$E$64,'EIaE-BIE'!$A5)</f>
        <v>21619435.132172007</v>
      </c>
      <c r="E5" s="110">
        <f>SUMIFS('CA Specific Data'!$H$54:$H$64,'CA Specific Data'!$E$54:$E$64,'EIaE-BIE'!$A5)</f>
        <v>21619435.132172007</v>
      </c>
      <c r="F5" s="110">
        <f>SUMIFS('CA Specific Data'!$H$54:$H$64,'CA Specific Data'!$E$54:$E$64,'EIaE-BIE'!$A5)</f>
        <v>21619435.132172007</v>
      </c>
      <c r="G5" s="110">
        <f>SUMIFS('CA Specific Data'!$H$54:$H$64,'CA Specific Data'!$E$54:$E$64,'EIaE-BIE'!$A5)</f>
        <v>21619435.132172007</v>
      </c>
      <c r="H5" s="110">
        <f>SUMIFS('CA Specific Data'!$H$54:$H$64,'CA Specific Data'!$E$54:$E$64,'EIaE-BIE'!$A5)</f>
        <v>21619435.132172007</v>
      </c>
      <c r="I5" s="110">
        <f>SUMIFS('CA Specific Data'!$H$54:$H$64,'CA Specific Data'!$E$54:$E$64,'EIaE-BIE'!$A5)</f>
        <v>21619435.132172007</v>
      </c>
      <c r="J5" s="110">
        <f>SUMIFS('CA Specific Data'!$H$54:$H$64,'CA Specific Data'!$E$54:$E$64,'EIaE-BIE'!$A5)</f>
        <v>21619435.132172007</v>
      </c>
      <c r="K5" s="110">
        <f>SUMIFS('CA Specific Data'!$H$54:$H$64,'CA Specific Data'!$E$54:$E$64,'EIaE-BIE'!$A5)</f>
        <v>21619435.132172007</v>
      </c>
      <c r="L5" s="110">
        <f>SUMIFS('CA Specific Data'!$H$54:$H$64,'CA Specific Data'!$E$54:$E$64,'EIaE-BIE'!$A5)</f>
        <v>21619435.132172007</v>
      </c>
      <c r="M5" s="110">
        <f>SUMIFS('CA Specific Data'!$H$54:$H$64,'CA Specific Data'!$E$54:$E$64,'EIaE-BIE'!$A5)</f>
        <v>21619435.132172007</v>
      </c>
      <c r="N5" s="110">
        <f>SUMIFS('CA Specific Data'!$H$54:$H$64,'CA Specific Data'!$E$54:$E$64,'EIaE-BIE'!$A5)</f>
        <v>21619435.132172007</v>
      </c>
      <c r="O5" s="110">
        <f>SUMIFS('CA Specific Data'!$H$54:$H$64,'CA Specific Data'!$E$54:$E$64,'EIaE-BIE'!$A5)</f>
        <v>21619435.132172007</v>
      </c>
      <c r="P5" s="110">
        <f>SUMIFS('CA Specific Data'!$H$54:$H$64,'CA Specific Data'!$E$54:$E$64,'EIaE-BIE'!$A5)</f>
        <v>21619435.132172007</v>
      </c>
      <c r="Q5" s="110">
        <f>SUMIFS('CA Specific Data'!$H$54:$H$64,'CA Specific Data'!$E$54:$E$64,'EIaE-BIE'!$A5)</f>
        <v>21619435.132172007</v>
      </c>
      <c r="R5" s="110">
        <f>SUMIFS('CA Specific Data'!$H$54:$H$64,'CA Specific Data'!$E$54:$E$64,'EIaE-BIE'!$A5)</f>
        <v>21619435.132172007</v>
      </c>
      <c r="S5" s="110">
        <f>SUMIFS('CA Specific Data'!$H$54:$H$64,'CA Specific Data'!$E$54:$E$64,'EIaE-BIE'!$A5)</f>
        <v>21619435.132172007</v>
      </c>
      <c r="T5" s="110">
        <f>SUMIFS('CA Specific Data'!$H$54:$H$64,'CA Specific Data'!$E$54:$E$64,'EIaE-BIE'!$A5)</f>
        <v>21619435.132172007</v>
      </c>
      <c r="U5" s="110">
        <f>SUMIFS('CA Specific Data'!$H$54:$H$64,'CA Specific Data'!$E$54:$E$64,'EIaE-BIE'!$A5)</f>
        <v>21619435.132172007</v>
      </c>
      <c r="V5" s="110">
        <f>SUMIFS('CA Specific Data'!$H$54:$H$64,'CA Specific Data'!$E$54:$E$64,'EIaE-BIE'!$A5)</f>
        <v>21619435.132172007</v>
      </c>
      <c r="W5" s="110">
        <f>SUMIFS('CA Specific Data'!$H$54:$H$64,'CA Specific Data'!$E$54:$E$64,'EIaE-BIE'!$A5)</f>
        <v>21619435.132172007</v>
      </c>
      <c r="X5" s="110">
        <f>SUMIFS('CA Specific Data'!$H$54:$H$64,'CA Specific Data'!$E$54:$E$64,'EIaE-BIE'!$A5)</f>
        <v>21619435.132172007</v>
      </c>
      <c r="Y5" s="110">
        <f>SUMIFS('CA Specific Data'!$H$54:$H$64,'CA Specific Data'!$E$54:$E$64,'EIaE-BIE'!$A5)</f>
        <v>21619435.132172007</v>
      </c>
      <c r="Z5" s="110">
        <f>SUMIFS('CA Specific Data'!$H$54:$H$64,'CA Specific Data'!$E$54:$E$64,'EIaE-BIE'!$A5)</f>
        <v>21619435.132172007</v>
      </c>
      <c r="AA5" s="110">
        <f>SUMIFS('CA Specific Data'!$H$54:$H$64,'CA Specific Data'!$E$54:$E$64,'EIaE-BIE'!$A5)</f>
        <v>21619435.132172007</v>
      </c>
      <c r="AB5" s="110">
        <f>SUMIFS('CA Specific Data'!$H$54:$H$64,'CA Specific Data'!$E$54:$E$64,'EIaE-BIE'!$A5)</f>
        <v>21619435.132172007</v>
      </c>
      <c r="AC5" s="110">
        <f>SUMIFS('CA Specific Data'!$H$54:$H$64,'CA Specific Data'!$E$54:$E$64,'EIaE-BIE'!$A5)</f>
        <v>21619435.132172007</v>
      </c>
      <c r="AD5" s="110">
        <f>SUMIFS('CA Specific Data'!$H$54:$H$64,'CA Specific Data'!$E$54:$E$64,'EIaE-BIE'!$A5)</f>
        <v>21619435.132172007</v>
      </c>
      <c r="AE5" s="110">
        <f>SUMIFS('CA Specific Data'!$H$54:$H$64,'CA Specific Data'!$E$54:$E$64,'EIaE-BIE'!$A5)</f>
        <v>21619435.132172007</v>
      </c>
      <c r="AF5" s="110">
        <f>SUMIFS('CA Specific Data'!$H$54:$H$64,'CA Specific Data'!$E$54:$E$64,'EIaE-BIE'!$A5)</f>
        <v>21619435.132172007</v>
      </c>
      <c r="AG5" s="110">
        <f>SUMIFS('CA Specific Data'!$H$54:$H$64,'CA Specific Data'!$E$54:$E$64,'EIaE-BIE'!$A5)</f>
        <v>21619435.132172007</v>
      </c>
    </row>
    <row r="6" spans="1:33">
      <c r="A6" s="4" t="s">
        <v>491</v>
      </c>
      <c r="B6" s="110">
        <f>SUMIFS('CA Specific Data'!$H$54:$H$64,'CA Specific Data'!$E$54:$E$64,'EIaE-BIE'!$A6)</f>
        <v>22972764.404921427</v>
      </c>
      <c r="C6" s="110">
        <f>SUMIFS('CA Specific Data'!$H$54:$H$64,'CA Specific Data'!$E$54:$E$64,'EIaE-BIE'!$A6)</f>
        <v>22972764.404921427</v>
      </c>
      <c r="D6" s="110">
        <f>SUMIFS('CA Specific Data'!$H$54:$H$64,'CA Specific Data'!$E$54:$E$64,'EIaE-BIE'!$A6)</f>
        <v>22972764.404921427</v>
      </c>
      <c r="E6" s="110">
        <f>SUMIFS('CA Specific Data'!$H$54:$H$64,'CA Specific Data'!$E$54:$E$64,'EIaE-BIE'!$A6)</f>
        <v>22972764.404921427</v>
      </c>
      <c r="F6" s="110">
        <f>SUMIFS('CA Specific Data'!$H$54:$H$64,'CA Specific Data'!$E$54:$E$64,'EIaE-BIE'!$A6)</f>
        <v>22972764.404921427</v>
      </c>
      <c r="G6" s="110">
        <f>SUMIFS('CA Specific Data'!$H$54:$H$64,'CA Specific Data'!$E$54:$E$64,'EIaE-BIE'!$A6)</f>
        <v>22972764.404921427</v>
      </c>
      <c r="H6" s="110">
        <f>SUMIFS('CA Specific Data'!$H$54:$H$64,'CA Specific Data'!$E$54:$E$64,'EIaE-BIE'!$A6)</f>
        <v>22972764.404921427</v>
      </c>
      <c r="I6" s="110">
        <f>SUMIFS('CA Specific Data'!$H$54:$H$64,'CA Specific Data'!$E$54:$E$64,'EIaE-BIE'!$A6)</f>
        <v>22972764.404921427</v>
      </c>
      <c r="J6" s="110">
        <f>SUMIFS('CA Specific Data'!$H$54:$H$64,'CA Specific Data'!$E$54:$E$64,'EIaE-BIE'!$A6)</f>
        <v>22972764.404921427</v>
      </c>
      <c r="K6" s="110">
        <f>SUMIFS('CA Specific Data'!$H$54:$H$64,'CA Specific Data'!$E$54:$E$64,'EIaE-BIE'!$A6)</f>
        <v>22972764.404921427</v>
      </c>
      <c r="L6" s="110">
        <f>SUMIFS('CA Specific Data'!$H$54:$H$64,'CA Specific Data'!$E$54:$E$64,'EIaE-BIE'!$A6)</f>
        <v>22972764.404921427</v>
      </c>
      <c r="M6" s="110">
        <f>SUMIFS('CA Specific Data'!$H$54:$H$64,'CA Specific Data'!$E$54:$E$64,'EIaE-BIE'!$A6)</f>
        <v>22972764.404921427</v>
      </c>
      <c r="N6" s="110">
        <f>SUMIFS('CA Specific Data'!$H$54:$H$64,'CA Specific Data'!$E$54:$E$64,'EIaE-BIE'!$A6)</f>
        <v>22972764.404921427</v>
      </c>
      <c r="O6" s="110">
        <f>SUMIFS('CA Specific Data'!$H$54:$H$64,'CA Specific Data'!$E$54:$E$64,'EIaE-BIE'!$A6)</f>
        <v>22972764.404921427</v>
      </c>
      <c r="P6" s="110">
        <f>SUMIFS('CA Specific Data'!$H$54:$H$64,'CA Specific Data'!$E$54:$E$64,'EIaE-BIE'!$A6)</f>
        <v>22972764.404921427</v>
      </c>
      <c r="Q6" s="110">
        <f>SUMIFS('CA Specific Data'!$H$54:$H$64,'CA Specific Data'!$E$54:$E$64,'EIaE-BIE'!$A6)</f>
        <v>22972764.404921427</v>
      </c>
      <c r="R6" s="110">
        <f>SUMIFS('CA Specific Data'!$H$54:$H$64,'CA Specific Data'!$E$54:$E$64,'EIaE-BIE'!$A6)</f>
        <v>22972764.404921427</v>
      </c>
      <c r="S6" s="110">
        <f>SUMIFS('CA Specific Data'!$H$54:$H$64,'CA Specific Data'!$E$54:$E$64,'EIaE-BIE'!$A6)</f>
        <v>22972764.404921427</v>
      </c>
      <c r="T6" s="110">
        <f>SUMIFS('CA Specific Data'!$H$54:$H$64,'CA Specific Data'!$E$54:$E$64,'EIaE-BIE'!$A6)</f>
        <v>22972764.404921427</v>
      </c>
      <c r="U6" s="110">
        <f>SUMIFS('CA Specific Data'!$H$54:$H$64,'CA Specific Data'!$E$54:$E$64,'EIaE-BIE'!$A6)</f>
        <v>22972764.404921427</v>
      </c>
      <c r="V6" s="110">
        <f>SUMIFS('CA Specific Data'!$H$54:$H$64,'CA Specific Data'!$E$54:$E$64,'EIaE-BIE'!$A6)</f>
        <v>22972764.404921427</v>
      </c>
      <c r="W6" s="110">
        <f>SUMIFS('CA Specific Data'!$H$54:$H$64,'CA Specific Data'!$E$54:$E$64,'EIaE-BIE'!$A6)</f>
        <v>22972764.404921427</v>
      </c>
      <c r="X6" s="110">
        <f>SUMIFS('CA Specific Data'!$H$54:$H$64,'CA Specific Data'!$E$54:$E$64,'EIaE-BIE'!$A6)</f>
        <v>22972764.404921427</v>
      </c>
      <c r="Y6" s="110">
        <f>SUMIFS('CA Specific Data'!$H$54:$H$64,'CA Specific Data'!$E$54:$E$64,'EIaE-BIE'!$A6)</f>
        <v>22972764.404921427</v>
      </c>
      <c r="Z6" s="110">
        <f>SUMIFS('CA Specific Data'!$H$54:$H$64,'CA Specific Data'!$E$54:$E$64,'EIaE-BIE'!$A6)</f>
        <v>22972764.404921427</v>
      </c>
      <c r="AA6" s="110">
        <f>SUMIFS('CA Specific Data'!$H$54:$H$64,'CA Specific Data'!$E$54:$E$64,'EIaE-BIE'!$A6)</f>
        <v>22972764.404921427</v>
      </c>
      <c r="AB6" s="110">
        <f>SUMIFS('CA Specific Data'!$H$54:$H$64,'CA Specific Data'!$E$54:$E$64,'EIaE-BIE'!$A6)</f>
        <v>22972764.404921427</v>
      </c>
      <c r="AC6" s="110">
        <f>SUMIFS('CA Specific Data'!$H$54:$H$64,'CA Specific Data'!$E$54:$E$64,'EIaE-BIE'!$A6)</f>
        <v>22972764.404921427</v>
      </c>
      <c r="AD6" s="110">
        <f>SUMIFS('CA Specific Data'!$H$54:$H$64,'CA Specific Data'!$E$54:$E$64,'EIaE-BIE'!$A6)</f>
        <v>22972764.404921427</v>
      </c>
      <c r="AE6" s="110">
        <f>SUMIFS('CA Specific Data'!$H$54:$H$64,'CA Specific Data'!$E$54:$E$64,'EIaE-BIE'!$A6)</f>
        <v>22972764.404921427</v>
      </c>
      <c r="AF6" s="110">
        <f>SUMIFS('CA Specific Data'!$H$54:$H$64,'CA Specific Data'!$E$54:$E$64,'EIaE-BIE'!$A6)</f>
        <v>22972764.404921427</v>
      </c>
      <c r="AG6" s="110">
        <f>SUMIFS('CA Specific Data'!$H$54:$H$64,'CA Specific Data'!$E$54:$E$64,'EIaE-BIE'!$A6)</f>
        <v>22972764.404921427</v>
      </c>
    </row>
    <row r="7" spans="1:33">
      <c r="A7" s="4" t="s">
        <v>492</v>
      </c>
      <c r="B7" s="110">
        <f>SUMIFS('CA Specific Data'!$H$54:$H$64,'CA Specific Data'!$E$54:$E$64,'EIaE-BIE'!$A7)</f>
        <v>9112417.103179438</v>
      </c>
      <c r="C7" s="110">
        <f>SUMIFS('CA Specific Data'!$H$54:$H$64,'CA Specific Data'!$E$54:$E$64,'EIaE-BIE'!$A7)</f>
        <v>9112417.103179438</v>
      </c>
      <c r="D7" s="110">
        <f>SUMIFS('CA Specific Data'!$H$54:$H$64,'CA Specific Data'!$E$54:$E$64,'EIaE-BIE'!$A7)</f>
        <v>9112417.103179438</v>
      </c>
      <c r="E7" s="110">
        <f>SUMIFS('CA Specific Data'!$H$54:$H$64,'CA Specific Data'!$E$54:$E$64,'EIaE-BIE'!$A7)</f>
        <v>9112417.103179438</v>
      </c>
      <c r="F7" s="110">
        <f>SUMIFS('CA Specific Data'!$H$54:$H$64,'CA Specific Data'!$E$54:$E$64,'EIaE-BIE'!$A7)</f>
        <v>9112417.103179438</v>
      </c>
      <c r="G7" s="110">
        <f>SUMIFS('CA Specific Data'!$H$54:$H$64,'CA Specific Data'!$E$54:$E$64,'EIaE-BIE'!$A7)</f>
        <v>9112417.103179438</v>
      </c>
      <c r="H7" s="110">
        <f>SUMIFS('CA Specific Data'!$H$54:$H$64,'CA Specific Data'!$E$54:$E$64,'EIaE-BIE'!$A7)</f>
        <v>9112417.103179438</v>
      </c>
      <c r="I7" s="110">
        <f>SUMIFS('CA Specific Data'!$H$54:$H$64,'CA Specific Data'!$E$54:$E$64,'EIaE-BIE'!$A7)</f>
        <v>9112417.103179438</v>
      </c>
      <c r="J7" s="110">
        <f>SUMIFS('CA Specific Data'!$H$54:$H$64,'CA Specific Data'!$E$54:$E$64,'EIaE-BIE'!$A7)</f>
        <v>9112417.103179438</v>
      </c>
      <c r="K7" s="110">
        <f>SUMIFS('CA Specific Data'!$H$54:$H$64,'CA Specific Data'!$E$54:$E$64,'EIaE-BIE'!$A7)</f>
        <v>9112417.103179438</v>
      </c>
      <c r="L7" s="110">
        <f>SUMIFS('CA Specific Data'!$H$54:$H$64,'CA Specific Data'!$E$54:$E$64,'EIaE-BIE'!$A7)</f>
        <v>9112417.103179438</v>
      </c>
      <c r="M7" s="110">
        <f>SUMIFS('CA Specific Data'!$H$54:$H$64,'CA Specific Data'!$E$54:$E$64,'EIaE-BIE'!$A7)</f>
        <v>9112417.103179438</v>
      </c>
      <c r="N7" s="110">
        <f>SUMIFS('CA Specific Data'!$H$54:$H$64,'CA Specific Data'!$E$54:$E$64,'EIaE-BIE'!$A7)</f>
        <v>9112417.103179438</v>
      </c>
      <c r="O7" s="110">
        <f>SUMIFS('CA Specific Data'!$H$54:$H$64,'CA Specific Data'!$E$54:$E$64,'EIaE-BIE'!$A7)</f>
        <v>9112417.103179438</v>
      </c>
      <c r="P7" s="110">
        <f>SUMIFS('CA Specific Data'!$H$54:$H$64,'CA Specific Data'!$E$54:$E$64,'EIaE-BIE'!$A7)</f>
        <v>9112417.103179438</v>
      </c>
      <c r="Q7" s="110">
        <f>SUMIFS('CA Specific Data'!$H$54:$H$64,'CA Specific Data'!$E$54:$E$64,'EIaE-BIE'!$A7)</f>
        <v>9112417.103179438</v>
      </c>
      <c r="R7" s="110">
        <f>SUMIFS('CA Specific Data'!$H$54:$H$64,'CA Specific Data'!$E$54:$E$64,'EIaE-BIE'!$A7)</f>
        <v>9112417.103179438</v>
      </c>
      <c r="S7" s="110">
        <f>SUMIFS('CA Specific Data'!$H$54:$H$64,'CA Specific Data'!$E$54:$E$64,'EIaE-BIE'!$A7)</f>
        <v>9112417.103179438</v>
      </c>
      <c r="T7" s="110">
        <f>SUMIFS('CA Specific Data'!$H$54:$H$64,'CA Specific Data'!$E$54:$E$64,'EIaE-BIE'!$A7)</f>
        <v>9112417.103179438</v>
      </c>
      <c r="U7" s="110">
        <f>SUMIFS('CA Specific Data'!$H$54:$H$64,'CA Specific Data'!$E$54:$E$64,'EIaE-BIE'!$A7)</f>
        <v>9112417.103179438</v>
      </c>
      <c r="V7" s="110">
        <f>SUMIFS('CA Specific Data'!$H$54:$H$64,'CA Specific Data'!$E$54:$E$64,'EIaE-BIE'!$A7)</f>
        <v>9112417.103179438</v>
      </c>
      <c r="W7" s="110">
        <f>SUMIFS('CA Specific Data'!$H$54:$H$64,'CA Specific Data'!$E$54:$E$64,'EIaE-BIE'!$A7)</f>
        <v>9112417.103179438</v>
      </c>
      <c r="X7" s="110">
        <f>SUMIFS('CA Specific Data'!$H$54:$H$64,'CA Specific Data'!$E$54:$E$64,'EIaE-BIE'!$A7)</f>
        <v>9112417.103179438</v>
      </c>
      <c r="Y7" s="110">
        <f>SUMIFS('CA Specific Data'!$H$54:$H$64,'CA Specific Data'!$E$54:$E$64,'EIaE-BIE'!$A7)</f>
        <v>9112417.103179438</v>
      </c>
      <c r="Z7" s="110">
        <f>SUMIFS('CA Specific Data'!$H$54:$H$64,'CA Specific Data'!$E$54:$E$64,'EIaE-BIE'!$A7)</f>
        <v>9112417.103179438</v>
      </c>
      <c r="AA7" s="110">
        <f>SUMIFS('CA Specific Data'!$H$54:$H$64,'CA Specific Data'!$E$54:$E$64,'EIaE-BIE'!$A7)</f>
        <v>9112417.103179438</v>
      </c>
      <c r="AB7" s="110">
        <f>SUMIFS('CA Specific Data'!$H$54:$H$64,'CA Specific Data'!$E$54:$E$64,'EIaE-BIE'!$A7)</f>
        <v>9112417.103179438</v>
      </c>
      <c r="AC7" s="110">
        <f>SUMIFS('CA Specific Data'!$H$54:$H$64,'CA Specific Data'!$E$54:$E$64,'EIaE-BIE'!$A7)</f>
        <v>9112417.103179438</v>
      </c>
      <c r="AD7" s="110">
        <f>SUMIFS('CA Specific Data'!$H$54:$H$64,'CA Specific Data'!$E$54:$E$64,'EIaE-BIE'!$A7)</f>
        <v>9112417.103179438</v>
      </c>
      <c r="AE7" s="110">
        <f>SUMIFS('CA Specific Data'!$H$54:$H$64,'CA Specific Data'!$E$54:$E$64,'EIaE-BIE'!$A7)</f>
        <v>9112417.103179438</v>
      </c>
      <c r="AF7" s="110">
        <f>SUMIFS('CA Specific Data'!$H$54:$H$64,'CA Specific Data'!$E$54:$E$64,'EIaE-BIE'!$A7)</f>
        <v>9112417.103179438</v>
      </c>
      <c r="AG7" s="110">
        <f>SUMIFS('CA Specific Data'!$H$54:$H$64,'CA Specific Data'!$E$54:$E$64,'EIaE-BIE'!$A7)</f>
        <v>9112417.103179438</v>
      </c>
    </row>
    <row r="8" spans="1:33">
      <c r="A8" s="4" t="s">
        <v>493</v>
      </c>
      <c r="B8" s="110">
        <f>SUMIFS('CA Specific Data'!$H$54:$H$64,'CA Specific Data'!$E$54:$E$64,'EIaE-BIE'!$A8)</f>
        <v>0</v>
      </c>
      <c r="C8" s="110">
        <f>SUMIFS('CA Specific Data'!$H$54:$H$64,'CA Specific Data'!$E$54:$E$64,'EIaE-BIE'!$A8)</f>
        <v>0</v>
      </c>
      <c r="D8" s="110">
        <f>SUMIFS('CA Specific Data'!$H$54:$H$64,'CA Specific Data'!$E$54:$E$64,'EIaE-BIE'!$A8)</f>
        <v>0</v>
      </c>
      <c r="E8" s="110">
        <f>SUMIFS('CA Specific Data'!$H$54:$H$64,'CA Specific Data'!$E$54:$E$64,'EIaE-BIE'!$A8)</f>
        <v>0</v>
      </c>
      <c r="F8" s="110">
        <f>SUMIFS('CA Specific Data'!$H$54:$H$64,'CA Specific Data'!$E$54:$E$64,'EIaE-BIE'!$A8)</f>
        <v>0</v>
      </c>
      <c r="G8" s="110">
        <f>SUMIFS('CA Specific Data'!$H$54:$H$64,'CA Specific Data'!$E$54:$E$64,'EIaE-BIE'!$A8)</f>
        <v>0</v>
      </c>
      <c r="H8" s="110">
        <f>SUMIFS('CA Specific Data'!$H$54:$H$64,'CA Specific Data'!$E$54:$E$64,'EIaE-BIE'!$A8)</f>
        <v>0</v>
      </c>
      <c r="I8" s="110">
        <f>SUMIFS('CA Specific Data'!$H$54:$H$64,'CA Specific Data'!$E$54:$E$64,'EIaE-BIE'!$A8)</f>
        <v>0</v>
      </c>
      <c r="J8" s="110">
        <f>SUMIFS('CA Specific Data'!$H$54:$H$64,'CA Specific Data'!$E$54:$E$64,'EIaE-BIE'!$A8)</f>
        <v>0</v>
      </c>
      <c r="K8" s="110">
        <f>SUMIFS('CA Specific Data'!$H$54:$H$64,'CA Specific Data'!$E$54:$E$64,'EIaE-BIE'!$A8)</f>
        <v>0</v>
      </c>
      <c r="L8" s="110">
        <f>SUMIFS('CA Specific Data'!$H$54:$H$64,'CA Specific Data'!$E$54:$E$64,'EIaE-BIE'!$A8)</f>
        <v>0</v>
      </c>
      <c r="M8" s="110">
        <f>SUMIFS('CA Specific Data'!$H$54:$H$64,'CA Specific Data'!$E$54:$E$64,'EIaE-BIE'!$A8)</f>
        <v>0</v>
      </c>
      <c r="N8" s="110">
        <f>SUMIFS('CA Specific Data'!$H$54:$H$64,'CA Specific Data'!$E$54:$E$64,'EIaE-BIE'!$A8)</f>
        <v>0</v>
      </c>
      <c r="O8" s="110">
        <f>SUMIFS('CA Specific Data'!$H$54:$H$64,'CA Specific Data'!$E$54:$E$64,'EIaE-BIE'!$A8)</f>
        <v>0</v>
      </c>
      <c r="P8" s="110">
        <f>SUMIFS('CA Specific Data'!$H$54:$H$64,'CA Specific Data'!$E$54:$E$64,'EIaE-BIE'!$A8)</f>
        <v>0</v>
      </c>
      <c r="Q8" s="110">
        <f>SUMIFS('CA Specific Data'!$H$54:$H$64,'CA Specific Data'!$E$54:$E$64,'EIaE-BIE'!$A8)</f>
        <v>0</v>
      </c>
      <c r="R8" s="110">
        <f>SUMIFS('CA Specific Data'!$H$54:$H$64,'CA Specific Data'!$E$54:$E$64,'EIaE-BIE'!$A8)</f>
        <v>0</v>
      </c>
      <c r="S8" s="110">
        <f>SUMIFS('CA Specific Data'!$H$54:$H$64,'CA Specific Data'!$E$54:$E$64,'EIaE-BIE'!$A8)</f>
        <v>0</v>
      </c>
      <c r="T8" s="110">
        <f>SUMIFS('CA Specific Data'!$H$54:$H$64,'CA Specific Data'!$E$54:$E$64,'EIaE-BIE'!$A8)</f>
        <v>0</v>
      </c>
      <c r="U8" s="110">
        <f>SUMIFS('CA Specific Data'!$H$54:$H$64,'CA Specific Data'!$E$54:$E$64,'EIaE-BIE'!$A8)</f>
        <v>0</v>
      </c>
      <c r="V8" s="110">
        <f>SUMIFS('CA Specific Data'!$H$54:$H$64,'CA Specific Data'!$E$54:$E$64,'EIaE-BIE'!$A8)</f>
        <v>0</v>
      </c>
      <c r="W8" s="110">
        <f>SUMIFS('CA Specific Data'!$H$54:$H$64,'CA Specific Data'!$E$54:$E$64,'EIaE-BIE'!$A8)</f>
        <v>0</v>
      </c>
      <c r="X8" s="110">
        <f>SUMIFS('CA Specific Data'!$H$54:$H$64,'CA Specific Data'!$E$54:$E$64,'EIaE-BIE'!$A8)</f>
        <v>0</v>
      </c>
      <c r="Y8" s="110">
        <f>SUMIFS('CA Specific Data'!$H$54:$H$64,'CA Specific Data'!$E$54:$E$64,'EIaE-BIE'!$A8)</f>
        <v>0</v>
      </c>
      <c r="Z8" s="110">
        <f>SUMIFS('CA Specific Data'!$H$54:$H$64,'CA Specific Data'!$E$54:$E$64,'EIaE-BIE'!$A8)</f>
        <v>0</v>
      </c>
      <c r="AA8" s="110">
        <f>SUMIFS('CA Specific Data'!$H$54:$H$64,'CA Specific Data'!$E$54:$E$64,'EIaE-BIE'!$A8)</f>
        <v>0</v>
      </c>
      <c r="AB8" s="110">
        <f>SUMIFS('CA Specific Data'!$H$54:$H$64,'CA Specific Data'!$E$54:$E$64,'EIaE-BIE'!$A8)</f>
        <v>0</v>
      </c>
      <c r="AC8" s="110">
        <f>SUMIFS('CA Specific Data'!$H$54:$H$64,'CA Specific Data'!$E$54:$E$64,'EIaE-BIE'!$A8)</f>
        <v>0</v>
      </c>
      <c r="AD8" s="110">
        <f>SUMIFS('CA Specific Data'!$H$54:$H$64,'CA Specific Data'!$E$54:$E$64,'EIaE-BIE'!$A8)</f>
        <v>0</v>
      </c>
      <c r="AE8" s="110">
        <f>SUMIFS('CA Specific Data'!$H$54:$H$64,'CA Specific Data'!$E$54:$E$64,'EIaE-BIE'!$A8)</f>
        <v>0</v>
      </c>
      <c r="AF8" s="110">
        <f>SUMIFS('CA Specific Data'!$H$54:$H$64,'CA Specific Data'!$E$54:$E$64,'EIaE-BIE'!$A8)</f>
        <v>0</v>
      </c>
      <c r="AG8" s="110">
        <f>SUMIFS('CA Specific Data'!$H$54:$H$64,'CA Specific Data'!$E$54:$E$64,'EIaE-BIE'!$A8)</f>
        <v>0</v>
      </c>
    </row>
    <row r="9" spans="1:33">
      <c r="A9" s="4" t="s">
        <v>494</v>
      </c>
      <c r="B9" s="110">
        <f>SUMIFS('CA Specific Data'!$H$54:$H$64,'CA Specific Data'!$E$54:$E$64,'EIaE-BIE'!$A9)</f>
        <v>1375884.7606285785</v>
      </c>
      <c r="C9" s="110">
        <f>SUMIFS('CA Specific Data'!$H$54:$H$64,'CA Specific Data'!$E$54:$E$64,'EIaE-BIE'!$A9)</f>
        <v>1375884.7606285785</v>
      </c>
      <c r="D9" s="110">
        <f>SUMIFS('CA Specific Data'!$H$54:$H$64,'CA Specific Data'!$E$54:$E$64,'EIaE-BIE'!$A9)</f>
        <v>1375884.7606285785</v>
      </c>
      <c r="E9" s="110">
        <f>SUMIFS('CA Specific Data'!$H$54:$H$64,'CA Specific Data'!$E$54:$E$64,'EIaE-BIE'!$A9)</f>
        <v>1375884.7606285785</v>
      </c>
      <c r="F9" s="110">
        <f>SUMIFS('CA Specific Data'!$H$54:$H$64,'CA Specific Data'!$E$54:$E$64,'EIaE-BIE'!$A9)</f>
        <v>1375884.7606285785</v>
      </c>
      <c r="G9" s="110">
        <f>SUMIFS('CA Specific Data'!$H$54:$H$64,'CA Specific Data'!$E$54:$E$64,'EIaE-BIE'!$A9)</f>
        <v>1375884.7606285785</v>
      </c>
      <c r="H9" s="110">
        <f>SUMIFS('CA Specific Data'!$H$54:$H$64,'CA Specific Data'!$E$54:$E$64,'EIaE-BIE'!$A9)</f>
        <v>1375884.7606285785</v>
      </c>
      <c r="I9" s="110">
        <f>SUMIFS('CA Specific Data'!$H$54:$H$64,'CA Specific Data'!$E$54:$E$64,'EIaE-BIE'!$A9)</f>
        <v>1375884.7606285785</v>
      </c>
      <c r="J9" s="110">
        <f>SUMIFS('CA Specific Data'!$H$54:$H$64,'CA Specific Data'!$E$54:$E$64,'EIaE-BIE'!$A9)</f>
        <v>1375884.7606285785</v>
      </c>
      <c r="K9" s="110">
        <f>SUMIFS('CA Specific Data'!$H$54:$H$64,'CA Specific Data'!$E$54:$E$64,'EIaE-BIE'!$A9)</f>
        <v>1375884.7606285785</v>
      </c>
      <c r="L9" s="110">
        <f>SUMIFS('CA Specific Data'!$H$54:$H$64,'CA Specific Data'!$E$54:$E$64,'EIaE-BIE'!$A9)</f>
        <v>1375884.7606285785</v>
      </c>
      <c r="M9" s="110">
        <f>SUMIFS('CA Specific Data'!$H$54:$H$64,'CA Specific Data'!$E$54:$E$64,'EIaE-BIE'!$A9)</f>
        <v>1375884.7606285785</v>
      </c>
      <c r="N9" s="110">
        <f>SUMIFS('CA Specific Data'!$H$54:$H$64,'CA Specific Data'!$E$54:$E$64,'EIaE-BIE'!$A9)</f>
        <v>1375884.7606285785</v>
      </c>
      <c r="O9" s="110">
        <f>SUMIFS('CA Specific Data'!$H$54:$H$64,'CA Specific Data'!$E$54:$E$64,'EIaE-BIE'!$A9)</f>
        <v>1375884.7606285785</v>
      </c>
      <c r="P9" s="110">
        <f>SUMIFS('CA Specific Data'!$H$54:$H$64,'CA Specific Data'!$E$54:$E$64,'EIaE-BIE'!$A9)</f>
        <v>1375884.7606285785</v>
      </c>
      <c r="Q9" s="110">
        <f>SUMIFS('CA Specific Data'!$H$54:$H$64,'CA Specific Data'!$E$54:$E$64,'EIaE-BIE'!$A9)</f>
        <v>1375884.7606285785</v>
      </c>
      <c r="R9" s="110">
        <f>SUMIFS('CA Specific Data'!$H$54:$H$64,'CA Specific Data'!$E$54:$E$64,'EIaE-BIE'!$A9)</f>
        <v>1375884.7606285785</v>
      </c>
      <c r="S9" s="110">
        <f>SUMIFS('CA Specific Data'!$H$54:$H$64,'CA Specific Data'!$E$54:$E$64,'EIaE-BIE'!$A9)</f>
        <v>1375884.7606285785</v>
      </c>
      <c r="T9" s="110">
        <f>SUMIFS('CA Specific Data'!$H$54:$H$64,'CA Specific Data'!$E$54:$E$64,'EIaE-BIE'!$A9)</f>
        <v>1375884.7606285785</v>
      </c>
      <c r="U9" s="110">
        <f>SUMIFS('CA Specific Data'!$H$54:$H$64,'CA Specific Data'!$E$54:$E$64,'EIaE-BIE'!$A9)</f>
        <v>1375884.7606285785</v>
      </c>
      <c r="V9" s="110">
        <f>SUMIFS('CA Specific Data'!$H$54:$H$64,'CA Specific Data'!$E$54:$E$64,'EIaE-BIE'!$A9)</f>
        <v>1375884.7606285785</v>
      </c>
      <c r="W9" s="110">
        <f>SUMIFS('CA Specific Data'!$H$54:$H$64,'CA Specific Data'!$E$54:$E$64,'EIaE-BIE'!$A9)</f>
        <v>1375884.7606285785</v>
      </c>
      <c r="X9" s="110">
        <f>SUMIFS('CA Specific Data'!$H$54:$H$64,'CA Specific Data'!$E$54:$E$64,'EIaE-BIE'!$A9)</f>
        <v>1375884.7606285785</v>
      </c>
      <c r="Y9" s="110">
        <f>SUMIFS('CA Specific Data'!$H$54:$H$64,'CA Specific Data'!$E$54:$E$64,'EIaE-BIE'!$A9)</f>
        <v>1375884.7606285785</v>
      </c>
      <c r="Z9" s="110">
        <f>SUMIFS('CA Specific Data'!$H$54:$H$64,'CA Specific Data'!$E$54:$E$64,'EIaE-BIE'!$A9)</f>
        <v>1375884.7606285785</v>
      </c>
      <c r="AA9" s="110">
        <f>SUMIFS('CA Specific Data'!$H$54:$H$64,'CA Specific Data'!$E$54:$E$64,'EIaE-BIE'!$A9)</f>
        <v>1375884.7606285785</v>
      </c>
      <c r="AB9" s="110">
        <f>SUMIFS('CA Specific Data'!$H$54:$H$64,'CA Specific Data'!$E$54:$E$64,'EIaE-BIE'!$A9)</f>
        <v>1375884.7606285785</v>
      </c>
      <c r="AC9" s="110">
        <f>SUMIFS('CA Specific Data'!$H$54:$H$64,'CA Specific Data'!$E$54:$E$64,'EIaE-BIE'!$A9)</f>
        <v>1375884.7606285785</v>
      </c>
      <c r="AD9" s="110">
        <f>SUMIFS('CA Specific Data'!$H$54:$H$64,'CA Specific Data'!$E$54:$E$64,'EIaE-BIE'!$A9)</f>
        <v>1375884.7606285785</v>
      </c>
      <c r="AE9" s="110">
        <f>SUMIFS('CA Specific Data'!$H$54:$H$64,'CA Specific Data'!$E$54:$E$64,'EIaE-BIE'!$A9)</f>
        <v>1375884.7606285785</v>
      </c>
      <c r="AF9" s="110">
        <f>SUMIFS('CA Specific Data'!$H$54:$H$64,'CA Specific Data'!$E$54:$E$64,'EIaE-BIE'!$A9)</f>
        <v>1375884.7606285785</v>
      </c>
      <c r="AG9" s="110">
        <f>SUMIFS('CA Specific Data'!$H$54:$H$64,'CA Specific Data'!$E$54:$E$64,'EIaE-BIE'!$A9)</f>
        <v>1375884.7606285785</v>
      </c>
    </row>
    <row r="10" spans="1:33">
      <c r="A10" s="4" t="s">
        <v>495</v>
      </c>
      <c r="B10" s="110">
        <f>SUMIFS('CA Specific Data'!$H$54:$H$64,'CA Specific Data'!$E$54:$E$64,'EIaE-BIE'!$A10)</f>
        <v>2751769.521257157</v>
      </c>
      <c r="C10" s="110">
        <f>SUMIFS('CA Specific Data'!$H$54:$H$64,'CA Specific Data'!$E$54:$E$64,'EIaE-BIE'!$A10)</f>
        <v>2751769.521257157</v>
      </c>
      <c r="D10" s="110">
        <f>SUMIFS('CA Specific Data'!$H$54:$H$64,'CA Specific Data'!$E$54:$E$64,'EIaE-BIE'!$A10)</f>
        <v>2751769.521257157</v>
      </c>
      <c r="E10" s="110">
        <f>SUMIFS('CA Specific Data'!$H$54:$H$64,'CA Specific Data'!$E$54:$E$64,'EIaE-BIE'!$A10)</f>
        <v>2751769.521257157</v>
      </c>
      <c r="F10" s="110">
        <f>SUMIFS('CA Specific Data'!$H$54:$H$64,'CA Specific Data'!$E$54:$E$64,'EIaE-BIE'!$A10)</f>
        <v>2751769.521257157</v>
      </c>
      <c r="G10" s="110">
        <f>SUMIFS('CA Specific Data'!$H$54:$H$64,'CA Specific Data'!$E$54:$E$64,'EIaE-BIE'!$A10)</f>
        <v>2751769.521257157</v>
      </c>
      <c r="H10" s="110">
        <f>SUMIFS('CA Specific Data'!$H$54:$H$64,'CA Specific Data'!$E$54:$E$64,'EIaE-BIE'!$A10)</f>
        <v>2751769.521257157</v>
      </c>
      <c r="I10" s="110">
        <f>SUMIFS('CA Specific Data'!$H$54:$H$64,'CA Specific Data'!$E$54:$E$64,'EIaE-BIE'!$A10)</f>
        <v>2751769.521257157</v>
      </c>
      <c r="J10" s="110">
        <f>SUMIFS('CA Specific Data'!$H$54:$H$64,'CA Specific Data'!$E$54:$E$64,'EIaE-BIE'!$A10)</f>
        <v>2751769.521257157</v>
      </c>
      <c r="K10" s="110">
        <f>SUMIFS('CA Specific Data'!$H$54:$H$64,'CA Specific Data'!$E$54:$E$64,'EIaE-BIE'!$A10)</f>
        <v>2751769.521257157</v>
      </c>
      <c r="L10" s="110">
        <f>SUMIFS('CA Specific Data'!$H$54:$H$64,'CA Specific Data'!$E$54:$E$64,'EIaE-BIE'!$A10)</f>
        <v>2751769.521257157</v>
      </c>
      <c r="M10" s="110">
        <f>SUMIFS('CA Specific Data'!$H$54:$H$64,'CA Specific Data'!$E$54:$E$64,'EIaE-BIE'!$A10)</f>
        <v>2751769.521257157</v>
      </c>
      <c r="N10" s="110">
        <f>SUMIFS('CA Specific Data'!$H$54:$H$64,'CA Specific Data'!$E$54:$E$64,'EIaE-BIE'!$A10)</f>
        <v>2751769.521257157</v>
      </c>
      <c r="O10" s="110">
        <f>SUMIFS('CA Specific Data'!$H$54:$H$64,'CA Specific Data'!$E$54:$E$64,'EIaE-BIE'!$A10)</f>
        <v>2751769.521257157</v>
      </c>
      <c r="P10" s="110">
        <f>SUMIFS('CA Specific Data'!$H$54:$H$64,'CA Specific Data'!$E$54:$E$64,'EIaE-BIE'!$A10)</f>
        <v>2751769.521257157</v>
      </c>
      <c r="Q10" s="110">
        <f>SUMIFS('CA Specific Data'!$H$54:$H$64,'CA Specific Data'!$E$54:$E$64,'EIaE-BIE'!$A10)</f>
        <v>2751769.521257157</v>
      </c>
      <c r="R10" s="110">
        <f>SUMIFS('CA Specific Data'!$H$54:$H$64,'CA Specific Data'!$E$54:$E$64,'EIaE-BIE'!$A10)</f>
        <v>2751769.521257157</v>
      </c>
      <c r="S10" s="110">
        <f>SUMIFS('CA Specific Data'!$H$54:$H$64,'CA Specific Data'!$E$54:$E$64,'EIaE-BIE'!$A10)</f>
        <v>2751769.521257157</v>
      </c>
      <c r="T10" s="110">
        <f>SUMIFS('CA Specific Data'!$H$54:$H$64,'CA Specific Data'!$E$54:$E$64,'EIaE-BIE'!$A10)</f>
        <v>2751769.521257157</v>
      </c>
      <c r="U10" s="110">
        <f>SUMIFS('CA Specific Data'!$H$54:$H$64,'CA Specific Data'!$E$54:$E$64,'EIaE-BIE'!$A10)</f>
        <v>2751769.521257157</v>
      </c>
      <c r="V10" s="110">
        <f>SUMIFS('CA Specific Data'!$H$54:$H$64,'CA Specific Data'!$E$54:$E$64,'EIaE-BIE'!$A10)</f>
        <v>2751769.521257157</v>
      </c>
      <c r="W10" s="110">
        <f>SUMIFS('CA Specific Data'!$H$54:$H$64,'CA Specific Data'!$E$54:$E$64,'EIaE-BIE'!$A10)</f>
        <v>2751769.521257157</v>
      </c>
      <c r="X10" s="110">
        <f>SUMIFS('CA Specific Data'!$H$54:$H$64,'CA Specific Data'!$E$54:$E$64,'EIaE-BIE'!$A10)</f>
        <v>2751769.521257157</v>
      </c>
      <c r="Y10" s="110">
        <f>SUMIFS('CA Specific Data'!$H$54:$H$64,'CA Specific Data'!$E$54:$E$64,'EIaE-BIE'!$A10)</f>
        <v>2751769.521257157</v>
      </c>
      <c r="Z10" s="110">
        <f>SUMIFS('CA Specific Data'!$H$54:$H$64,'CA Specific Data'!$E$54:$E$64,'EIaE-BIE'!$A10)</f>
        <v>2751769.521257157</v>
      </c>
      <c r="AA10" s="110">
        <f>SUMIFS('CA Specific Data'!$H$54:$H$64,'CA Specific Data'!$E$54:$E$64,'EIaE-BIE'!$A10)</f>
        <v>2751769.521257157</v>
      </c>
      <c r="AB10" s="110">
        <f>SUMIFS('CA Specific Data'!$H$54:$H$64,'CA Specific Data'!$E$54:$E$64,'EIaE-BIE'!$A10)</f>
        <v>2751769.521257157</v>
      </c>
      <c r="AC10" s="110">
        <f>SUMIFS('CA Specific Data'!$H$54:$H$64,'CA Specific Data'!$E$54:$E$64,'EIaE-BIE'!$A10)</f>
        <v>2751769.521257157</v>
      </c>
      <c r="AD10" s="110">
        <f>SUMIFS('CA Specific Data'!$H$54:$H$64,'CA Specific Data'!$E$54:$E$64,'EIaE-BIE'!$A10)</f>
        <v>2751769.521257157</v>
      </c>
      <c r="AE10" s="110">
        <f>SUMIFS('CA Specific Data'!$H$54:$H$64,'CA Specific Data'!$E$54:$E$64,'EIaE-BIE'!$A10)</f>
        <v>2751769.521257157</v>
      </c>
      <c r="AF10" s="110">
        <f>SUMIFS('CA Specific Data'!$H$54:$H$64,'CA Specific Data'!$E$54:$E$64,'EIaE-BIE'!$A10)</f>
        <v>2751769.521257157</v>
      </c>
      <c r="AG10" s="110">
        <f>SUMIFS('CA Specific Data'!$H$54:$H$64,'CA Specific Data'!$E$54:$E$64,'EIaE-BIE'!$A10)</f>
        <v>2751769.521257157</v>
      </c>
    </row>
    <row r="11" spans="1:33">
      <c r="A11" s="4" t="s">
        <v>496</v>
      </c>
      <c r="B11" s="110">
        <f>SUMIFS('CA Specific Data'!$H$54:$H$64,'CA Specific Data'!$E$54:$E$64,'EIaE-BIE'!$A11)</f>
        <v>180443.90303325621</v>
      </c>
      <c r="C11" s="110">
        <f>SUMIFS('CA Specific Data'!$H$54:$H$64,'CA Specific Data'!$E$54:$E$64,'EIaE-BIE'!$A11)</f>
        <v>180443.90303325621</v>
      </c>
      <c r="D11" s="110">
        <f>SUMIFS('CA Specific Data'!$H$54:$H$64,'CA Specific Data'!$E$54:$E$64,'EIaE-BIE'!$A11)</f>
        <v>180443.90303325621</v>
      </c>
      <c r="E11" s="110">
        <f>SUMIFS('CA Specific Data'!$H$54:$H$64,'CA Specific Data'!$E$54:$E$64,'EIaE-BIE'!$A11)</f>
        <v>180443.90303325621</v>
      </c>
      <c r="F11" s="110">
        <f>SUMIFS('CA Specific Data'!$H$54:$H$64,'CA Specific Data'!$E$54:$E$64,'EIaE-BIE'!$A11)</f>
        <v>180443.90303325621</v>
      </c>
      <c r="G11" s="110">
        <f>SUMIFS('CA Specific Data'!$H$54:$H$64,'CA Specific Data'!$E$54:$E$64,'EIaE-BIE'!$A11)</f>
        <v>180443.90303325621</v>
      </c>
      <c r="H11" s="110">
        <f>SUMIFS('CA Specific Data'!$H$54:$H$64,'CA Specific Data'!$E$54:$E$64,'EIaE-BIE'!$A11)</f>
        <v>180443.90303325621</v>
      </c>
      <c r="I11" s="110">
        <f>SUMIFS('CA Specific Data'!$H$54:$H$64,'CA Specific Data'!$E$54:$E$64,'EIaE-BIE'!$A11)</f>
        <v>180443.90303325621</v>
      </c>
      <c r="J11" s="110">
        <f>SUMIFS('CA Specific Data'!$H$54:$H$64,'CA Specific Data'!$E$54:$E$64,'EIaE-BIE'!$A11)</f>
        <v>180443.90303325621</v>
      </c>
      <c r="K11" s="110">
        <f>SUMIFS('CA Specific Data'!$H$54:$H$64,'CA Specific Data'!$E$54:$E$64,'EIaE-BIE'!$A11)</f>
        <v>180443.90303325621</v>
      </c>
      <c r="L11" s="110">
        <f>SUMIFS('CA Specific Data'!$H$54:$H$64,'CA Specific Data'!$E$54:$E$64,'EIaE-BIE'!$A11)</f>
        <v>180443.90303325621</v>
      </c>
      <c r="M11" s="110">
        <f>SUMIFS('CA Specific Data'!$H$54:$H$64,'CA Specific Data'!$E$54:$E$64,'EIaE-BIE'!$A11)</f>
        <v>180443.90303325621</v>
      </c>
      <c r="N11" s="110">
        <f>SUMIFS('CA Specific Data'!$H$54:$H$64,'CA Specific Data'!$E$54:$E$64,'EIaE-BIE'!$A11)</f>
        <v>180443.90303325621</v>
      </c>
      <c r="O11" s="110">
        <f>SUMIFS('CA Specific Data'!$H$54:$H$64,'CA Specific Data'!$E$54:$E$64,'EIaE-BIE'!$A11)</f>
        <v>180443.90303325621</v>
      </c>
      <c r="P11" s="110">
        <f>SUMIFS('CA Specific Data'!$H$54:$H$64,'CA Specific Data'!$E$54:$E$64,'EIaE-BIE'!$A11)</f>
        <v>180443.90303325621</v>
      </c>
      <c r="Q11" s="110">
        <f>SUMIFS('CA Specific Data'!$H$54:$H$64,'CA Specific Data'!$E$54:$E$64,'EIaE-BIE'!$A11)</f>
        <v>180443.90303325621</v>
      </c>
      <c r="R11" s="110">
        <f>SUMIFS('CA Specific Data'!$H$54:$H$64,'CA Specific Data'!$E$54:$E$64,'EIaE-BIE'!$A11)</f>
        <v>180443.90303325621</v>
      </c>
      <c r="S11" s="110">
        <f>SUMIFS('CA Specific Data'!$H$54:$H$64,'CA Specific Data'!$E$54:$E$64,'EIaE-BIE'!$A11)</f>
        <v>180443.90303325621</v>
      </c>
      <c r="T11" s="110">
        <f>SUMIFS('CA Specific Data'!$H$54:$H$64,'CA Specific Data'!$E$54:$E$64,'EIaE-BIE'!$A11)</f>
        <v>180443.90303325621</v>
      </c>
      <c r="U11" s="110">
        <f>SUMIFS('CA Specific Data'!$H$54:$H$64,'CA Specific Data'!$E$54:$E$64,'EIaE-BIE'!$A11)</f>
        <v>180443.90303325621</v>
      </c>
      <c r="V11" s="110">
        <f>SUMIFS('CA Specific Data'!$H$54:$H$64,'CA Specific Data'!$E$54:$E$64,'EIaE-BIE'!$A11)</f>
        <v>180443.90303325621</v>
      </c>
      <c r="W11" s="110">
        <f>SUMIFS('CA Specific Data'!$H$54:$H$64,'CA Specific Data'!$E$54:$E$64,'EIaE-BIE'!$A11)</f>
        <v>180443.90303325621</v>
      </c>
      <c r="X11" s="110">
        <f>SUMIFS('CA Specific Data'!$H$54:$H$64,'CA Specific Data'!$E$54:$E$64,'EIaE-BIE'!$A11)</f>
        <v>180443.90303325621</v>
      </c>
      <c r="Y11" s="110">
        <f>SUMIFS('CA Specific Data'!$H$54:$H$64,'CA Specific Data'!$E$54:$E$64,'EIaE-BIE'!$A11)</f>
        <v>180443.90303325621</v>
      </c>
      <c r="Z11" s="110">
        <f>SUMIFS('CA Specific Data'!$H$54:$H$64,'CA Specific Data'!$E$54:$E$64,'EIaE-BIE'!$A11)</f>
        <v>180443.90303325621</v>
      </c>
      <c r="AA11" s="110">
        <f>SUMIFS('CA Specific Data'!$H$54:$H$64,'CA Specific Data'!$E$54:$E$64,'EIaE-BIE'!$A11)</f>
        <v>180443.90303325621</v>
      </c>
      <c r="AB11" s="110">
        <f>SUMIFS('CA Specific Data'!$H$54:$H$64,'CA Specific Data'!$E$54:$E$64,'EIaE-BIE'!$A11)</f>
        <v>180443.90303325621</v>
      </c>
      <c r="AC11" s="110">
        <f>SUMIFS('CA Specific Data'!$H$54:$H$64,'CA Specific Data'!$E$54:$E$64,'EIaE-BIE'!$A11)</f>
        <v>180443.90303325621</v>
      </c>
      <c r="AD11" s="110">
        <f>SUMIFS('CA Specific Data'!$H$54:$H$64,'CA Specific Data'!$E$54:$E$64,'EIaE-BIE'!$A11)</f>
        <v>180443.90303325621</v>
      </c>
      <c r="AE11" s="110">
        <f>SUMIFS('CA Specific Data'!$H$54:$H$64,'CA Specific Data'!$E$54:$E$64,'EIaE-BIE'!$A11)</f>
        <v>180443.90303325621</v>
      </c>
      <c r="AF11" s="110">
        <f>SUMIFS('CA Specific Data'!$H$54:$H$64,'CA Specific Data'!$E$54:$E$64,'EIaE-BIE'!$A11)</f>
        <v>180443.90303325621</v>
      </c>
      <c r="AG11" s="110">
        <f>SUMIFS('CA Specific Data'!$H$54:$H$64,'CA Specific Data'!$E$54:$E$64,'EIaE-BIE'!$A11)</f>
        <v>180443.90303325621</v>
      </c>
    </row>
    <row r="12" spans="1:33">
      <c r="A12" s="4" t="s">
        <v>497</v>
      </c>
      <c r="B12" s="110">
        <f>SUMIFS('CA Specific Data'!$H$54:$H$64,'CA Specific Data'!$E$54:$E$64,'EIaE-BIE'!$A12)</f>
        <v>0</v>
      </c>
      <c r="C12" s="110">
        <f>SUMIFS('CA Specific Data'!$H$54:$H$64,'CA Specific Data'!$E$54:$E$64,'EIaE-BIE'!$A12)</f>
        <v>0</v>
      </c>
      <c r="D12" s="110">
        <f>SUMIFS('CA Specific Data'!$H$54:$H$64,'CA Specific Data'!$E$54:$E$64,'EIaE-BIE'!$A12)</f>
        <v>0</v>
      </c>
      <c r="E12" s="110">
        <f>SUMIFS('CA Specific Data'!$H$54:$H$64,'CA Specific Data'!$E$54:$E$64,'EIaE-BIE'!$A12)</f>
        <v>0</v>
      </c>
      <c r="F12" s="110">
        <f>SUMIFS('CA Specific Data'!$H$54:$H$64,'CA Specific Data'!$E$54:$E$64,'EIaE-BIE'!$A12)</f>
        <v>0</v>
      </c>
      <c r="G12" s="110">
        <f>SUMIFS('CA Specific Data'!$H$54:$H$64,'CA Specific Data'!$E$54:$E$64,'EIaE-BIE'!$A12)</f>
        <v>0</v>
      </c>
      <c r="H12" s="110">
        <f>SUMIFS('CA Specific Data'!$H$54:$H$64,'CA Specific Data'!$E$54:$E$64,'EIaE-BIE'!$A12)</f>
        <v>0</v>
      </c>
      <c r="I12" s="110">
        <f>SUMIFS('CA Specific Data'!$H$54:$H$64,'CA Specific Data'!$E$54:$E$64,'EIaE-BIE'!$A12)</f>
        <v>0</v>
      </c>
      <c r="J12" s="110">
        <f>SUMIFS('CA Specific Data'!$H$54:$H$64,'CA Specific Data'!$E$54:$E$64,'EIaE-BIE'!$A12)</f>
        <v>0</v>
      </c>
      <c r="K12" s="110">
        <f>SUMIFS('CA Specific Data'!$H$54:$H$64,'CA Specific Data'!$E$54:$E$64,'EIaE-BIE'!$A12)</f>
        <v>0</v>
      </c>
      <c r="L12" s="110">
        <f>SUMIFS('CA Specific Data'!$H$54:$H$64,'CA Specific Data'!$E$54:$E$64,'EIaE-BIE'!$A12)</f>
        <v>0</v>
      </c>
      <c r="M12" s="110">
        <f>SUMIFS('CA Specific Data'!$H$54:$H$64,'CA Specific Data'!$E$54:$E$64,'EIaE-BIE'!$A12)</f>
        <v>0</v>
      </c>
      <c r="N12" s="110">
        <f>SUMIFS('CA Specific Data'!$H$54:$H$64,'CA Specific Data'!$E$54:$E$64,'EIaE-BIE'!$A12)</f>
        <v>0</v>
      </c>
      <c r="O12" s="110">
        <f>SUMIFS('CA Specific Data'!$H$54:$H$64,'CA Specific Data'!$E$54:$E$64,'EIaE-BIE'!$A12)</f>
        <v>0</v>
      </c>
      <c r="P12" s="110">
        <f>SUMIFS('CA Specific Data'!$H$54:$H$64,'CA Specific Data'!$E$54:$E$64,'EIaE-BIE'!$A12)</f>
        <v>0</v>
      </c>
      <c r="Q12" s="110">
        <f>SUMIFS('CA Specific Data'!$H$54:$H$64,'CA Specific Data'!$E$54:$E$64,'EIaE-BIE'!$A12)</f>
        <v>0</v>
      </c>
      <c r="R12" s="110">
        <f>SUMIFS('CA Specific Data'!$H$54:$H$64,'CA Specific Data'!$E$54:$E$64,'EIaE-BIE'!$A12)</f>
        <v>0</v>
      </c>
      <c r="S12" s="110">
        <f>SUMIFS('CA Specific Data'!$H$54:$H$64,'CA Specific Data'!$E$54:$E$64,'EIaE-BIE'!$A12)</f>
        <v>0</v>
      </c>
      <c r="T12" s="110">
        <f>SUMIFS('CA Specific Data'!$H$54:$H$64,'CA Specific Data'!$E$54:$E$64,'EIaE-BIE'!$A12)</f>
        <v>0</v>
      </c>
      <c r="U12" s="110">
        <f>SUMIFS('CA Specific Data'!$H$54:$H$64,'CA Specific Data'!$E$54:$E$64,'EIaE-BIE'!$A12)</f>
        <v>0</v>
      </c>
      <c r="V12" s="110">
        <f>SUMIFS('CA Specific Data'!$H$54:$H$64,'CA Specific Data'!$E$54:$E$64,'EIaE-BIE'!$A12)</f>
        <v>0</v>
      </c>
      <c r="W12" s="110">
        <f>SUMIFS('CA Specific Data'!$H$54:$H$64,'CA Specific Data'!$E$54:$E$64,'EIaE-BIE'!$A12)</f>
        <v>0</v>
      </c>
      <c r="X12" s="110">
        <f>SUMIFS('CA Specific Data'!$H$54:$H$64,'CA Specific Data'!$E$54:$E$64,'EIaE-BIE'!$A12)</f>
        <v>0</v>
      </c>
      <c r="Y12" s="110">
        <f>SUMIFS('CA Specific Data'!$H$54:$H$64,'CA Specific Data'!$E$54:$E$64,'EIaE-BIE'!$A12)</f>
        <v>0</v>
      </c>
      <c r="Z12" s="110">
        <f>SUMIFS('CA Specific Data'!$H$54:$H$64,'CA Specific Data'!$E$54:$E$64,'EIaE-BIE'!$A12)</f>
        <v>0</v>
      </c>
      <c r="AA12" s="110">
        <f>SUMIFS('CA Specific Data'!$H$54:$H$64,'CA Specific Data'!$E$54:$E$64,'EIaE-BIE'!$A12)</f>
        <v>0</v>
      </c>
      <c r="AB12" s="110">
        <f>SUMIFS('CA Specific Data'!$H$54:$H$64,'CA Specific Data'!$E$54:$E$64,'EIaE-BIE'!$A12)</f>
        <v>0</v>
      </c>
      <c r="AC12" s="110">
        <f>SUMIFS('CA Specific Data'!$H$54:$H$64,'CA Specific Data'!$E$54:$E$64,'EIaE-BIE'!$A12)</f>
        <v>0</v>
      </c>
      <c r="AD12" s="110">
        <f>SUMIFS('CA Specific Data'!$H$54:$H$64,'CA Specific Data'!$E$54:$E$64,'EIaE-BIE'!$A12)</f>
        <v>0</v>
      </c>
      <c r="AE12" s="110">
        <f>SUMIFS('CA Specific Data'!$H$54:$H$64,'CA Specific Data'!$E$54:$E$64,'EIaE-BIE'!$A12)</f>
        <v>0</v>
      </c>
      <c r="AF12" s="110">
        <f>SUMIFS('CA Specific Data'!$H$54:$H$64,'CA Specific Data'!$E$54:$E$64,'EIaE-BIE'!$A12)</f>
        <v>0</v>
      </c>
      <c r="AG12" s="110">
        <f>SUMIFS('CA Specific Data'!$H$54:$H$64,'CA Specific Data'!$E$54:$E$64,'EIaE-BIE'!$A12)</f>
        <v>0</v>
      </c>
    </row>
    <row r="13" spans="1:33">
      <c r="A13" s="4" t="s">
        <v>498</v>
      </c>
      <c r="B13" s="110">
        <f>SUMIFS('CA Specific Data'!$H$54:$H$64,'CA Specific Data'!$E$54:$E$64,'EIaE-BIE'!$A13)</f>
        <v>0</v>
      </c>
      <c r="C13" s="110">
        <f>SUMIFS('CA Specific Data'!$H$54:$H$64,'CA Specific Data'!$E$54:$E$64,'EIaE-BIE'!$A13)</f>
        <v>0</v>
      </c>
      <c r="D13" s="110">
        <f>SUMIFS('CA Specific Data'!$H$54:$H$64,'CA Specific Data'!$E$54:$E$64,'EIaE-BIE'!$A13)</f>
        <v>0</v>
      </c>
      <c r="E13" s="110">
        <f>SUMIFS('CA Specific Data'!$H$54:$H$64,'CA Specific Data'!$E$54:$E$64,'EIaE-BIE'!$A13)</f>
        <v>0</v>
      </c>
      <c r="F13" s="110">
        <f>SUMIFS('CA Specific Data'!$H$54:$H$64,'CA Specific Data'!$E$54:$E$64,'EIaE-BIE'!$A13)</f>
        <v>0</v>
      </c>
      <c r="G13" s="110">
        <f>SUMIFS('CA Specific Data'!$H$54:$H$64,'CA Specific Data'!$E$54:$E$64,'EIaE-BIE'!$A13)</f>
        <v>0</v>
      </c>
      <c r="H13" s="110">
        <f>SUMIFS('CA Specific Data'!$H$54:$H$64,'CA Specific Data'!$E$54:$E$64,'EIaE-BIE'!$A13)</f>
        <v>0</v>
      </c>
      <c r="I13" s="110">
        <f>SUMIFS('CA Specific Data'!$H$54:$H$64,'CA Specific Data'!$E$54:$E$64,'EIaE-BIE'!$A13)</f>
        <v>0</v>
      </c>
      <c r="J13" s="110">
        <f>SUMIFS('CA Specific Data'!$H$54:$H$64,'CA Specific Data'!$E$54:$E$64,'EIaE-BIE'!$A13)</f>
        <v>0</v>
      </c>
      <c r="K13" s="110">
        <f>SUMIFS('CA Specific Data'!$H$54:$H$64,'CA Specific Data'!$E$54:$E$64,'EIaE-BIE'!$A13)</f>
        <v>0</v>
      </c>
      <c r="L13" s="110">
        <f>SUMIFS('CA Specific Data'!$H$54:$H$64,'CA Specific Data'!$E$54:$E$64,'EIaE-BIE'!$A13)</f>
        <v>0</v>
      </c>
      <c r="M13" s="110">
        <f>SUMIFS('CA Specific Data'!$H$54:$H$64,'CA Specific Data'!$E$54:$E$64,'EIaE-BIE'!$A13)</f>
        <v>0</v>
      </c>
      <c r="N13" s="110">
        <f>SUMIFS('CA Specific Data'!$H$54:$H$64,'CA Specific Data'!$E$54:$E$64,'EIaE-BIE'!$A13)</f>
        <v>0</v>
      </c>
      <c r="O13" s="110">
        <f>SUMIFS('CA Specific Data'!$H$54:$H$64,'CA Specific Data'!$E$54:$E$64,'EIaE-BIE'!$A13)</f>
        <v>0</v>
      </c>
      <c r="P13" s="110">
        <f>SUMIFS('CA Specific Data'!$H$54:$H$64,'CA Specific Data'!$E$54:$E$64,'EIaE-BIE'!$A13)</f>
        <v>0</v>
      </c>
      <c r="Q13" s="110">
        <f>SUMIFS('CA Specific Data'!$H$54:$H$64,'CA Specific Data'!$E$54:$E$64,'EIaE-BIE'!$A13)</f>
        <v>0</v>
      </c>
      <c r="R13" s="110">
        <f>SUMIFS('CA Specific Data'!$H$54:$H$64,'CA Specific Data'!$E$54:$E$64,'EIaE-BIE'!$A13)</f>
        <v>0</v>
      </c>
      <c r="S13" s="110">
        <f>SUMIFS('CA Specific Data'!$H$54:$H$64,'CA Specific Data'!$E$54:$E$64,'EIaE-BIE'!$A13)</f>
        <v>0</v>
      </c>
      <c r="T13" s="110">
        <f>SUMIFS('CA Specific Data'!$H$54:$H$64,'CA Specific Data'!$E$54:$E$64,'EIaE-BIE'!$A13)</f>
        <v>0</v>
      </c>
      <c r="U13" s="110">
        <f>SUMIFS('CA Specific Data'!$H$54:$H$64,'CA Specific Data'!$E$54:$E$64,'EIaE-BIE'!$A13)</f>
        <v>0</v>
      </c>
      <c r="V13" s="110">
        <f>SUMIFS('CA Specific Data'!$H$54:$H$64,'CA Specific Data'!$E$54:$E$64,'EIaE-BIE'!$A13)</f>
        <v>0</v>
      </c>
      <c r="W13" s="110">
        <f>SUMIFS('CA Specific Data'!$H$54:$H$64,'CA Specific Data'!$E$54:$E$64,'EIaE-BIE'!$A13)</f>
        <v>0</v>
      </c>
      <c r="X13" s="110">
        <f>SUMIFS('CA Specific Data'!$H$54:$H$64,'CA Specific Data'!$E$54:$E$64,'EIaE-BIE'!$A13)</f>
        <v>0</v>
      </c>
      <c r="Y13" s="110">
        <f>SUMIFS('CA Specific Data'!$H$54:$H$64,'CA Specific Data'!$E$54:$E$64,'EIaE-BIE'!$A13)</f>
        <v>0</v>
      </c>
      <c r="Z13" s="110">
        <f>SUMIFS('CA Specific Data'!$H$54:$H$64,'CA Specific Data'!$E$54:$E$64,'EIaE-BIE'!$A13)</f>
        <v>0</v>
      </c>
      <c r="AA13" s="110">
        <f>SUMIFS('CA Specific Data'!$H$54:$H$64,'CA Specific Data'!$E$54:$E$64,'EIaE-BIE'!$A13)</f>
        <v>0</v>
      </c>
      <c r="AB13" s="110">
        <f>SUMIFS('CA Specific Data'!$H$54:$H$64,'CA Specific Data'!$E$54:$E$64,'EIaE-BIE'!$A13)</f>
        <v>0</v>
      </c>
      <c r="AC13" s="110">
        <f>SUMIFS('CA Specific Data'!$H$54:$H$64,'CA Specific Data'!$E$54:$E$64,'EIaE-BIE'!$A13)</f>
        <v>0</v>
      </c>
      <c r="AD13" s="110">
        <f>SUMIFS('CA Specific Data'!$H$54:$H$64,'CA Specific Data'!$E$54:$E$64,'EIaE-BIE'!$A13)</f>
        <v>0</v>
      </c>
      <c r="AE13" s="110">
        <f>SUMIFS('CA Specific Data'!$H$54:$H$64,'CA Specific Data'!$E$54:$E$64,'EIaE-BIE'!$A13)</f>
        <v>0</v>
      </c>
      <c r="AF13" s="110">
        <f>SUMIFS('CA Specific Data'!$H$54:$H$64,'CA Specific Data'!$E$54:$E$64,'EIaE-BIE'!$A13)</f>
        <v>0</v>
      </c>
      <c r="AG13" s="110">
        <f>SUMIFS('CA Specific Data'!$H$54:$H$64,'CA Specific Data'!$E$54:$E$64,'EIaE-BIE'!$A13)</f>
        <v>0</v>
      </c>
    </row>
    <row r="14" spans="1:33">
      <c r="A14" s="4" t="s">
        <v>499</v>
      </c>
      <c r="B14" s="110">
        <f>SUMIFS('CA Specific Data'!$H$54:$H$64,'CA Specific Data'!$E$54:$E$64,'EIaE-BIE'!$A14)</f>
        <v>0</v>
      </c>
      <c r="C14" s="110">
        <f>SUMIFS('CA Specific Data'!$H$54:$H$64,'CA Specific Data'!$E$54:$E$64,'EIaE-BIE'!$A14)</f>
        <v>0</v>
      </c>
      <c r="D14" s="110">
        <f>SUMIFS('CA Specific Data'!$H$54:$H$64,'CA Specific Data'!$E$54:$E$64,'EIaE-BIE'!$A14)</f>
        <v>0</v>
      </c>
      <c r="E14" s="110">
        <f>SUMIFS('CA Specific Data'!$H$54:$H$64,'CA Specific Data'!$E$54:$E$64,'EIaE-BIE'!$A14)</f>
        <v>0</v>
      </c>
      <c r="F14" s="110">
        <f>SUMIFS('CA Specific Data'!$H$54:$H$64,'CA Specific Data'!$E$54:$E$64,'EIaE-BIE'!$A14)</f>
        <v>0</v>
      </c>
      <c r="G14" s="110">
        <f>SUMIFS('CA Specific Data'!$H$54:$H$64,'CA Specific Data'!$E$54:$E$64,'EIaE-BIE'!$A14)</f>
        <v>0</v>
      </c>
      <c r="H14" s="110">
        <f>SUMIFS('CA Specific Data'!$H$54:$H$64,'CA Specific Data'!$E$54:$E$64,'EIaE-BIE'!$A14)</f>
        <v>0</v>
      </c>
      <c r="I14" s="110">
        <f>SUMIFS('CA Specific Data'!$H$54:$H$64,'CA Specific Data'!$E$54:$E$64,'EIaE-BIE'!$A14)</f>
        <v>0</v>
      </c>
      <c r="J14" s="110">
        <f>SUMIFS('CA Specific Data'!$H$54:$H$64,'CA Specific Data'!$E$54:$E$64,'EIaE-BIE'!$A14)</f>
        <v>0</v>
      </c>
      <c r="K14" s="110">
        <f>SUMIFS('CA Specific Data'!$H$54:$H$64,'CA Specific Data'!$E$54:$E$64,'EIaE-BIE'!$A14)</f>
        <v>0</v>
      </c>
      <c r="L14" s="110">
        <f>SUMIFS('CA Specific Data'!$H$54:$H$64,'CA Specific Data'!$E$54:$E$64,'EIaE-BIE'!$A14)</f>
        <v>0</v>
      </c>
      <c r="M14" s="110">
        <f>SUMIFS('CA Specific Data'!$H$54:$H$64,'CA Specific Data'!$E$54:$E$64,'EIaE-BIE'!$A14)</f>
        <v>0</v>
      </c>
      <c r="N14" s="110">
        <f>SUMIFS('CA Specific Data'!$H$54:$H$64,'CA Specific Data'!$E$54:$E$64,'EIaE-BIE'!$A14)</f>
        <v>0</v>
      </c>
      <c r="O14" s="110">
        <f>SUMIFS('CA Specific Data'!$H$54:$H$64,'CA Specific Data'!$E$54:$E$64,'EIaE-BIE'!$A14)</f>
        <v>0</v>
      </c>
      <c r="P14" s="110">
        <f>SUMIFS('CA Specific Data'!$H$54:$H$64,'CA Specific Data'!$E$54:$E$64,'EIaE-BIE'!$A14)</f>
        <v>0</v>
      </c>
      <c r="Q14" s="110">
        <f>SUMIFS('CA Specific Data'!$H$54:$H$64,'CA Specific Data'!$E$54:$E$64,'EIaE-BIE'!$A14)</f>
        <v>0</v>
      </c>
      <c r="R14" s="110">
        <f>SUMIFS('CA Specific Data'!$H$54:$H$64,'CA Specific Data'!$E$54:$E$64,'EIaE-BIE'!$A14)</f>
        <v>0</v>
      </c>
      <c r="S14" s="110">
        <f>SUMIFS('CA Specific Data'!$H$54:$H$64,'CA Specific Data'!$E$54:$E$64,'EIaE-BIE'!$A14)</f>
        <v>0</v>
      </c>
      <c r="T14" s="110">
        <f>SUMIFS('CA Specific Data'!$H$54:$H$64,'CA Specific Data'!$E$54:$E$64,'EIaE-BIE'!$A14)</f>
        <v>0</v>
      </c>
      <c r="U14" s="110">
        <f>SUMIFS('CA Specific Data'!$H$54:$H$64,'CA Specific Data'!$E$54:$E$64,'EIaE-BIE'!$A14)</f>
        <v>0</v>
      </c>
      <c r="V14" s="110">
        <f>SUMIFS('CA Specific Data'!$H$54:$H$64,'CA Specific Data'!$E$54:$E$64,'EIaE-BIE'!$A14)</f>
        <v>0</v>
      </c>
      <c r="W14" s="110">
        <f>SUMIFS('CA Specific Data'!$H$54:$H$64,'CA Specific Data'!$E$54:$E$64,'EIaE-BIE'!$A14)</f>
        <v>0</v>
      </c>
      <c r="X14" s="110">
        <f>SUMIFS('CA Specific Data'!$H$54:$H$64,'CA Specific Data'!$E$54:$E$64,'EIaE-BIE'!$A14)</f>
        <v>0</v>
      </c>
      <c r="Y14" s="110">
        <f>SUMIFS('CA Specific Data'!$H$54:$H$64,'CA Specific Data'!$E$54:$E$64,'EIaE-BIE'!$A14)</f>
        <v>0</v>
      </c>
      <c r="Z14" s="110">
        <f>SUMIFS('CA Specific Data'!$H$54:$H$64,'CA Specific Data'!$E$54:$E$64,'EIaE-BIE'!$A14)</f>
        <v>0</v>
      </c>
      <c r="AA14" s="110">
        <f>SUMIFS('CA Specific Data'!$H$54:$H$64,'CA Specific Data'!$E$54:$E$64,'EIaE-BIE'!$A14)</f>
        <v>0</v>
      </c>
      <c r="AB14" s="110">
        <f>SUMIFS('CA Specific Data'!$H$54:$H$64,'CA Specific Data'!$E$54:$E$64,'EIaE-BIE'!$A14)</f>
        <v>0</v>
      </c>
      <c r="AC14" s="110">
        <f>SUMIFS('CA Specific Data'!$H$54:$H$64,'CA Specific Data'!$E$54:$E$64,'EIaE-BIE'!$A14)</f>
        <v>0</v>
      </c>
      <c r="AD14" s="110">
        <f>SUMIFS('CA Specific Data'!$H$54:$H$64,'CA Specific Data'!$E$54:$E$64,'EIaE-BIE'!$A14)</f>
        <v>0</v>
      </c>
      <c r="AE14" s="110">
        <f>SUMIFS('CA Specific Data'!$H$54:$H$64,'CA Specific Data'!$E$54:$E$64,'EIaE-BIE'!$A14)</f>
        <v>0</v>
      </c>
      <c r="AF14" s="110">
        <f>SUMIFS('CA Specific Data'!$H$54:$H$64,'CA Specific Data'!$E$54:$E$64,'EIaE-BIE'!$A14)</f>
        <v>0</v>
      </c>
      <c r="AG14" s="110">
        <f>SUMIFS('CA Specific Data'!$H$54:$H$64,'CA Specific Data'!$E$54:$E$64,'EIaE-BIE'!$A14)</f>
        <v>0</v>
      </c>
    </row>
    <row r="15" spans="1:33">
      <c r="A15" s="4" t="s">
        <v>500</v>
      </c>
      <c r="B15" s="110">
        <f>SUMIFS('CA Specific Data'!$H$54:$H$64,'CA Specific Data'!$E$54:$E$64,'EIaE-BIE'!$A15)</f>
        <v>0</v>
      </c>
      <c r="C15" s="110">
        <f>SUMIFS('CA Specific Data'!$H$54:$H$64,'CA Specific Data'!$E$54:$E$64,'EIaE-BIE'!$A15)</f>
        <v>0</v>
      </c>
      <c r="D15" s="110">
        <f>SUMIFS('CA Specific Data'!$H$54:$H$64,'CA Specific Data'!$E$54:$E$64,'EIaE-BIE'!$A15)</f>
        <v>0</v>
      </c>
      <c r="E15" s="110">
        <f>SUMIFS('CA Specific Data'!$H$54:$H$64,'CA Specific Data'!$E$54:$E$64,'EIaE-BIE'!$A15)</f>
        <v>0</v>
      </c>
      <c r="F15" s="110">
        <f>SUMIFS('CA Specific Data'!$H$54:$H$64,'CA Specific Data'!$E$54:$E$64,'EIaE-BIE'!$A15)</f>
        <v>0</v>
      </c>
      <c r="G15" s="110">
        <f>SUMIFS('CA Specific Data'!$H$54:$H$64,'CA Specific Data'!$E$54:$E$64,'EIaE-BIE'!$A15)</f>
        <v>0</v>
      </c>
      <c r="H15" s="110">
        <f>SUMIFS('CA Specific Data'!$H$54:$H$64,'CA Specific Data'!$E$54:$E$64,'EIaE-BIE'!$A15)</f>
        <v>0</v>
      </c>
      <c r="I15" s="110">
        <f>SUMIFS('CA Specific Data'!$H$54:$H$64,'CA Specific Data'!$E$54:$E$64,'EIaE-BIE'!$A15)</f>
        <v>0</v>
      </c>
      <c r="J15" s="110">
        <f>SUMIFS('CA Specific Data'!$H$54:$H$64,'CA Specific Data'!$E$54:$E$64,'EIaE-BIE'!$A15)</f>
        <v>0</v>
      </c>
      <c r="K15" s="110">
        <f>SUMIFS('CA Specific Data'!$H$54:$H$64,'CA Specific Data'!$E$54:$E$64,'EIaE-BIE'!$A15)</f>
        <v>0</v>
      </c>
      <c r="L15" s="110">
        <f>SUMIFS('CA Specific Data'!$H$54:$H$64,'CA Specific Data'!$E$54:$E$64,'EIaE-BIE'!$A15)</f>
        <v>0</v>
      </c>
      <c r="M15" s="110">
        <f>SUMIFS('CA Specific Data'!$H$54:$H$64,'CA Specific Data'!$E$54:$E$64,'EIaE-BIE'!$A15)</f>
        <v>0</v>
      </c>
      <c r="N15" s="110">
        <f>SUMIFS('CA Specific Data'!$H$54:$H$64,'CA Specific Data'!$E$54:$E$64,'EIaE-BIE'!$A15)</f>
        <v>0</v>
      </c>
      <c r="O15" s="110">
        <f>SUMIFS('CA Specific Data'!$H$54:$H$64,'CA Specific Data'!$E$54:$E$64,'EIaE-BIE'!$A15)</f>
        <v>0</v>
      </c>
      <c r="P15" s="110">
        <f>SUMIFS('CA Specific Data'!$H$54:$H$64,'CA Specific Data'!$E$54:$E$64,'EIaE-BIE'!$A15)</f>
        <v>0</v>
      </c>
      <c r="Q15" s="110">
        <f>SUMIFS('CA Specific Data'!$H$54:$H$64,'CA Specific Data'!$E$54:$E$64,'EIaE-BIE'!$A15)</f>
        <v>0</v>
      </c>
      <c r="R15" s="110">
        <f>SUMIFS('CA Specific Data'!$H$54:$H$64,'CA Specific Data'!$E$54:$E$64,'EIaE-BIE'!$A15)</f>
        <v>0</v>
      </c>
      <c r="S15" s="110">
        <f>SUMIFS('CA Specific Data'!$H$54:$H$64,'CA Specific Data'!$E$54:$E$64,'EIaE-BIE'!$A15)</f>
        <v>0</v>
      </c>
      <c r="T15" s="110">
        <f>SUMIFS('CA Specific Data'!$H$54:$H$64,'CA Specific Data'!$E$54:$E$64,'EIaE-BIE'!$A15)</f>
        <v>0</v>
      </c>
      <c r="U15" s="110">
        <f>SUMIFS('CA Specific Data'!$H$54:$H$64,'CA Specific Data'!$E$54:$E$64,'EIaE-BIE'!$A15)</f>
        <v>0</v>
      </c>
      <c r="V15" s="110">
        <f>SUMIFS('CA Specific Data'!$H$54:$H$64,'CA Specific Data'!$E$54:$E$64,'EIaE-BIE'!$A15)</f>
        <v>0</v>
      </c>
      <c r="W15" s="110">
        <f>SUMIFS('CA Specific Data'!$H$54:$H$64,'CA Specific Data'!$E$54:$E$64,'EIaE-BIE'!$A15)</f>
        <v>0</v>
      </c>
      <c r="X15" s="110">
        <f>SUMIFS('CA Specific Data'!$H$54:$H$64,'CA Specific Data'!$E$54:$E$64,'EIaE-BIE'!$A15)</f>
        <v>0</v>
      </c>
      <c r="Y15" s="110">
        <f>SUMIFS('CA Specific Data'!$H$54:$H$64,'CA Specific Data'!$E$54:$E$64,'EIaE-BIE'!$A15)</f>
        <v>0</v>
      </c>
      <c r="Z15" s="110">
        <f>SUMIFS('CA Specific Data'!$H$54:$H$64,'CA Specific Data'!$E$54:$E$64,'EIaE-BIE'!$A15)</f>
        <v>0</v>
      </c>
      <c r="AA15" s="110">
        <f>SUMIFS('CA Specific Data'!$H$54:$H$64,'CA Specific Data'!$E$54:$E$64,'EIaE-BIE'!$A15)</f>
        <v>0</v>
      </c>
      <c r="AB15" s="110">
        <f>SUMIFS('CA Specific Data'!$H$54:$H$64,'CA Specific Data'!$E$54:$E$64,'EIaE-BIE'!$A15)</f>
        <v>0</v>
      </c>
      <c r="AC15" s="110">
        <f>SUMIFS('CA Specific Data'!$H$54:$H$64,'CA Specific Data'!$E$54:$E$64,'EIaE-BIE'!$A15)</f>
        <v>0</v>
      </c>
      <c r="AD15" s="110">
        <f>SUMIFS('CA Specific Data'!$H$54:$H$64,'CA Specific Data'!$E$54:$E$64,'EIaE-BIE'!$A15)</f>
        <v>0</v>
      </c>
      <c r="AE15" s="110">
        <f>SUMIFS('CA Specific Data'!$H$54:$H$64,'CA Specific Data'!$E$54:$E$64,'EIaE-BIE'!$A15)</f>
        <v>0</v>
      </c>
      <c r="AF15" s="110">
        <f>SUMIFS('CA Specific Data'!$H$54:$H$64,'CA Specific Data'!$E$54:$E$64,'EIaE-BIE'!$A15)</f>
        <v>0</v>
      </c>
      <c r="AG15" s="110">
        <f>SUMIFS('CA Specific Data'!$H$54:$H$64,'CA Specific Data'!$E$54:$E$64,'EIaE-BIE'!$A15)</f>
        <v>0</v>
      </c>
    </row>
    <row r="16" spans="1:33">
      <c r="A16" s="4" t="s">
        <v>501</v>
      </c>
      <c r="B16" s="110">
        <f>SUMIFS('CA Specific Data'!$H$54:$H$64,'CA Specific Data'!$E$54:$E$64,'EIaE-BIE'!$A16)</f>
        <v>0</v>
      </c>
      <c r="C16" s="110">
        <f>SUMIFS('CA Specific Data'!$H$54:$H$64,'CA Specific Data'!$E$54:$E$64,'EIaE-BIE'!$A16)</f>
        <v>0</v>
      </c>
      <c r="D16" s="110">
        <f>SUMIFS('CA Specific Data'!$H$54:$H$64,'CA Specific Data'!$E$54:$E$64,'EIaE-BIE'!$A16)</f>
        <v>0</v>
      </c>
      <c r="E16" s="110">
        <f>SUMIFS('CA Specific Data'!$H$54:$H$64,'CA Specific Data'!$E$54:$E$64,'EIaE-BIE'!$A16)</f>
        <v>0</v>
      </c>
      <c r="F16" s="110">
        <f>SUMIFS('CA Specific Data'!$H$54:$H$64,'CA Specific Data'!$E$54:$E$64,'EIaE-BIE'!$A16)</f>
        <v>0</v>
      </c>
      <c r="G16" s="110">
        <f>SUMIFS('CA Specific Data'!$H$54:$H$64,'CA Specific Data'!$E$54:$E$64,'EIaE-BIE'!$A16)</f>
        <v>0</v>
      </c>
      <c r="H16" s="110">
        <f>SUMIFS('CA Specific Data'!$H$54:$H$64,'CA Specific Data'!$E$54:$E$64,'EIaE-BIE'!$A16)</f>
        <v>0</v>
      </c>
      <c r="I16" s="110">
        <f>SUMIFS('CA Specific Data'!$H$54:$H$64,'CA Specific Data'!$E$54:$E$64,'EIaE-BIE'!$A16)</f>
        <v>0</v>
      </c>
      <c r="J16" s="110">
        <f>SUMIFS('CA Specific Data'!$H$54:$H$64,'CA Specific Data'!$E$54:$E$64,'EIaE-BIE'!$A16)</f>
        <v>0</v>
      </c>
      <c r="K16" s="110">
        <f>SUMIFS('CA Specific Data'!$H$54:$H$64,'CA Specific Data'!$E$54:$E$64,'EIaE-BIE'!$A16)</f>
        <v>0</v>
      </c>
      <c r="L16" s="110">
        <f>SUMIFS('CA Specific Data'!$H$54:$H$64,'CA Specific Data'!$E$54:$E$64,'EIaE-BIE'!$A16)</f>
        <v>0</v>
      </c>
      <c r="M16" s="110">
        <f>SUMIFS('CA Specific Data'!$H$54:$H$64,'CA Specific Data'!$E$54:$E$64,'EIaE-BIE'!$A16)</f>
        <v>0</v>
      </c>
      <c r="N16" s="110">
        <f>SUMIFS('CA Specific Data'!$H$54:$H$64,'CA Specific Data'!$E$54:$E$64,'EIaE-BIE'!$A16)</f>
        <v>0</v>
      </c>
      <c r="O16" s="110">
        <f>SUMIFS('CA Specific Data'!$H$54:$H$64,'CA Specific Data'!$E$54:$E$64,'EIaE-BIE'!$A16)</f>
        <v>0</v>
      </c>
      <c r="P16" s="110">
        <f>SUMIFS('CA Specific Data'!$H$54:$H$64,'CA Specific Data'!$E$54:$E$64,'EIaE-BIE'!$A16)</f>
        <v>0</v>
      </c>
      <c r="Q16" s="110">
        <f>SUMIFS('CA Specific Data'!$H$54:$H$64,'CA Specific Data'!$E$54:$E$64,'EIaE-BIE'!$A16)</f>
        <v>0</v>
      </c>
      <c r="R16" s="110">
        <f>SUMIFS('CA Specific Data'!$H$54:$H$64,'CA Specific Data'!$E$54:$E$64,'EIaE-BIE'!$A16)</f>
        <v>0</v>
      </c>
      <c r="S16" s="110">
        <f>SUMIFS('CA Specific Data'!$H$54:$H$64,'CA Specific Data'!$E$54:$E$64,'EIaE-BIE'!$A16)</f>
        <v>0</v>
      </c>
      <c r="T16" s="110">
        <f>SUMIFS('CA Specific Data'!$H$54:$H$64,'CA Specific Data'!$E$54:$E$64,'EIaE-BIE'!$A16)</f>
        <v>0</v>
      </c>
      <c r="U16" s="110">
        <f>SUMIFS('CA Specific Data'!$H$54:$H$64,'CA Specific Data'!$E$54:$E$64,'EIaE-BIE'!$A16)</f>
        <v>0</v>
      </c>
      <c r="V16" s="110">
        <f>SUMIFS('CA Specific Data'!$H$54:$H$64,'CA Specific Data'!$E$54:$E$64,'EIaE-BIE'!$A16)</f>
        <v>0</v>
      </c>
      <c r="W16" s="110">
        <f>SUMIFS('CA Specific Data'!$H$54:$H$64,'CA Specific Data'!$E$54:$E$64,'EIaE-BIE'!$A16)</f>
        <v>0</v>
      </c>
      <c r="X16" s="110">
        <f>SUMIFS('CA Specific Data'!$H$54:$H$64,'CA Specific Data'!$E$54:$E$64,'EIaE-BIE'!$A16)</f>
        <v>0</v>
      </c>
      <c r="Y16" s="110">
        <f>SUMIFS('CA Specific Data'!$H$54:$H$64,'CA Specific Data'!$E$54:$E$64,'EIaE-BIE'!$A16)</f>
        <v>0</v>
      </c>
      <c r="Z16" s="110">
        <f>SUMIFS('CA Specific Data'!$H$54:$H$64,'CA Specific Data'!$E$54:$E$64,'EIaE-BIE'!$A16)</f>
        <v>0</v>
      </c>
      <c r="AA16" s="110">
        <f>SUMIFS('CA Specific Data'!$H$54:$H$64,'CA Specific Data'!$E$54:$E$64,'EIaE-BIE'!$A16)</f>
        <v>0</v>
      </c>
      <c r="AB16" s="110">
        <f>SUMIFS('CA Specific Data'!$H$54:$H$64,'CA Specific Data'!$E$54:$E$64,'EIaE-BIE'!$A16)</f>
        <v>0</v>
      </c>
      <c r="AC16" s="110">
        <f>SUMIFS('CA Specific Data'!$H$54:$H$64,'CA Specific Data'!$E$54:$E$64,'EIaE-BIE'!$A16)</f>
        <v>0</v>
      </c>
      <c r="AD16" s="110">
        <f>SUMIFS('CA Specific Data'!$H$54:$H$64,'CA Specific Data'!$E$54:$E$64,'EIaE-BIE'!$A16)</f>
        <v>0</v>
      </c>
      <c r="AE16" s="110">
        <f>SUMIFS('CA Specific Data'!$H$54:$H$64,'CA Specific Data'!$E$54:$E$64,'EIaE-BIE'!$A16)</f>
        <v>0</v>
      </c>
      <c r="AF16" s="110">
        <f>SUMIFS('CA Specific Data'!$H$54:$H$64,'CA Specific Data'!$E$54:$E$64,'EIaE-BIE'!$A16)</f>
        <v>0</v>
      </c>
      <c r="AG16" s="110">
        <f>SUMIFS('CA Specific Data'!$H$54:$H$64,'CA Specific Data'!$E$54:$E$64,'EIaE-BIE'!$A16)</f>
        <v>0</v>
      </c>
    </row>
    <row r="17" spans="1:33">
      <c r="A17" s="4" t="s">
        <v>502</v>
      </c>
      <c r="B17" s="110">
        <f>SUMIFS('CA Specific Data'!$H$54:$H$64,'CA Specific Data'!$E$54:$E$64,'EIaE-BIE'!$A17)</f>
        <v>0</v>
      </c>
      <c r="C17" s="110">
        <f>SUMIFS('CA Specific Data'!$H$54:$H$64,'CA Specific Data'!$E$54:$E$64,'EIaE-BIE'!$A17)</f>
        <v>0</v>
      </c>
      <c r="D17" s="110">
        <f>SUMIFS('CA Specific Data'!$H$54:$H$64,'CA Specific Data'!$E$54:$E$64,'EIaE-BIE'!$A17)</f>
        <v>0</v>
      </c>
      <c r="E17" s="110">
        <f>SUMIFS('CA Specific Data'!$H$54:$H$64,'CA Specific Data'!$E$54:$E$64,'EIaE-BIE'!$A17)</f>
        <v>0</v>
      </c>
      <c r="F17" s="110">
        <f>SUMIFS('CA Specific Data'!$H$54:$H$64,'CA Specific Data'!$E$54:$E$64,'EIaE-BIE'!$A17)</f>
        <v>0</v>
      </c>
      <c r="G17" s="110">
        <f>SUMIFS('CA Specific Data'!$H$54:$H$64,'CA Specific Data'!$E$54:$E$64,'EIaE-BIE'!$A17)</f>
        <v>0</v>
      </c>
      <c r="H17" s="110">
        <f>SUMIFS('CA Specific Data'!$H$54:$H$64,'CA Specific Data'!$E$54:$E$64,'EIaE-BIE'!$A17)</f>
        <v>0</v>
      </c>
      <c r="I17" s="110">
        <f>SUMIFS('CA Specific Data'!$H$54:$H$64,'CA Specific Data'!$E$54:$E$64,'EIaE-BIE'!$A17)</f>
        <v>0</v>
      </c>
      <c r="J17" s="110">
        <f>SUMIFS('CA Specific Data'!$H$54:$H$64,'CA Specific Data'!$E$54:$E$64,'EIaE-BIE'!$A17)</f>
        <v>0</v>
      </c>
      <c r="K17" s="110">
        <f>SUMIFS('CA Specific Data'!$H$54:$H$64,'CA Specific Data'!$E$54:$E$64,'EIaE-BIE'!$A17)</f>
        <v>0</v>
      </c>
      <c r="L17" s="110">
        <f>SUMIFS('CA Specific Data'!$H$54:$H$64,'CA Specific Data'!$E$54:$E$64,'EIaE-BIE'!$A17)</f>
        <v>0</v>
      </c>
      <c r="M17" s="110">
        <f>SUMIFS('CA Specific Data'!$H$54:$H$64,'CA Specific Data'!$E$54:$E$64,'EIaE-BIE'!$A17)</f>
        <v>0</v>
      </c>
      <c r="N17" s="110">
        <f>SUMIFS('CA Specific Data'!$H$54:$H$64,'CA Specific Data'!$E$54:$E$64,'EIaE-BIE'!$A17)</f>
        <v>0</v>
      </c>
      <c r="O17" s="110">
        <f>SUMIFS('CA Specific Data'!$H$54:$H$64,'CA Specific Data'!$E$54:$E$64,'EIaE-BIE'!$A17)</f>
        <v>0</v>
      </c>
      <c r="P17" s="110">
        <f>SUMIFS('CA Specific Data'!$H$54:$H$64,'CA Specific Data'!$E$54:$E$64,'EIaE-BIE'!$A17)</f>
        <v>0</v>
      </c>
      <c r="Q17" s="110">
        <f>SUMIFS('CA Specific Data'!$H$54:$H$64,'CA Specific Data'!$E$54:$E$64,'EIaE-BIE'!$A17)</f>
        <v>0</v>
      </c>
      <c r="R17" s="110">
        <f>SUMIFS('CA Specific Data'!$H$54:$H$64,'CA Specific Data'!$E$54:$E$64,'EIaE-BIE'!$A17)</f>
        <v>0</v>
      </c>
      <c r="S17" s="110">
        <f>SUMIFS('CA Specific Data'!$H$54:$H$64,'CA Specific Data'!$E$54:$E$64,'EIaE-BIE'!$A17)</f>
        <v>0</v>
      </c>
      <c r="T17" s="110">
        <f>SUMIFS('CA Specific Data'!$H$54:$H$64,'CA Specific Data'!$E$54:$E$64,'EIaE-BIE'!$A17)</f>
        <v>0</v>
      </c>
      <c r="U17" s="110">
        <f>SUMIFS('CA Specific Data'!$H$54:$H$64,'CA Specific Data'!$E$54:$E$64,'EIaE-BIE'!$A17)</f>
        <v>0</v>
      </c>
      <c r="V17" s="110">
        <f>SUMIFS('CA Specific Data'!$H$54:$H$64,'CA Specific Data'!$E$54:$E$64,'EIaE-BIE'!$A17)</f>
        <v>0</v>
      </c>
      <c r="W17" s="110">
        <f>SUMIFS('CA Specific Data'!$H$54:$H$64,'CA Specific Data'!$E$54:$E$64,'EIaE-BIE'!$A17)</f>
        <v>0</v>
      </c>
      <c r="X17" s="110">
        <f>SUMIFS('CA Specific Data'!$H$54:$H$64,'CA Specific Data'!$E$54:$E$64,'EIaE-BIE'!$A17)</f>
        <v>0</v>
      </c>
      <c r="Y17" s="110">
        <f>SUMIFS('CA Specific Data'!$H$54:$H$64,'CA Specific Data'!$E$54:$E$64,'EIaE-BIE'!$A17)</f>
        <v>0</v>
      </c>
      <c r="Z17" s="110">
        <f>SUMIFS('CA Specific Data'!$H$54:$H$64,'CA Specific Data'!$E$54:$E$64,'EIaE-BIE'!$A17)</f>
        <v>0</v>
      </c>
      <c r="AA17" s="110">
        <f>SUMIFS('CA Specific Data'!$H$54:$H$64,'CA Specific Data'!$E$54:$E$64,'EIaE-BIE'!$A17)</f>
        <v>0</v>
      </c>
      <c r="AB17" s="110">
        <f>SUMIFS('CA Specific Data'!$H$54:$H$64,'CA Specific Data'!$E$54:$E$64,'EIaE-BIE'!$A17)</f>
        <v>0</v>
      </c>
      <c r="AC17" s="110">
        <f>SUMIFS('CA Specific Data'!$H$54:$H$64,'CA Specific Data'!$E$54:$E$64,'EIaE-BIE'!$A17)</f>
        <v>0</v>
      </c>
      <c r="AD17" s="110">
        <f>SUMIFS('CA Specific Data'!$H$54:$H$64,'CA Specific Data'!$E$54:$E$64,'EIaE-BIE'!$A17)</f>
        <v>0</v>
      </c>
      <c r="AE17" s="110">
        <f>SUMIFS('CA Specific Data'!$H$54:$H$64,'CA Specific Data'!$E$54:$E$64,'EIaE-BIE'!$A17)</f>
        <v>0</v>
      </c>
      <c r="AF17" s="110">
        <f>SUMIFS('CA Specific Data'!$H$54:$H$64,'CA Specific Data'!$E$54:$E$64,'EIaE-BIE'!$A17)</f>
        <v>0</v>
      </c>
      <c r="AG17" s="110">
        <f>SUMIFS('CA Specific Data'!$H$54:$H$64,'CA Specific Data'!$E$54:$E$64,'EIaE-BIE'!$A17)</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10915*1000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2021-08-02T16:44:24Z</dcterms:modified>
</cp:coreProperties>
</file>