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indst\BPoIFUfE\"/>
    </mc:Choice>
  </mc:AlternateContent>
  <xr:revisionPtr revIDLastSave="0" documentId="13_ncr:1_{73A34A51-D8FC-4B49-A790-B2B3F2A63193}" xr6:coauthVersionLast="47" xr6:coauthVersionMax="47" xr10:uidLastSave="{00000000-0000-0000-0000-000000000000}"/>
  <bookViews>
    <workbookView xWindow="435" yWindow="2835" windowWidth="28200" windowHeight="13785" firstSheet="23" activeTab="27" xr2:uid="{00000000-000D-0000-FFFF-FFFF00000000}"/>
  </bookViews>
  <sheets>
    <sheet name="About" sheetId="1" r:id="rId1"/>
    <sheet name="AEO T11 Petroleum" sheetId="2" state="hidden" r:id="rId2"/>
    <sheet name="AEO T24 Refining" sheetId="3" state="hidden" r:id="rId3"/>
    <sheet name="AEO T25 Food" sheetId="4" state="hidden" r:id="rId4"/>
    <sheet name="AEO T26 Paper" sheetId="5" state="hidden" r:id="rId5"/>
    <sheet name="AEO T27 Chemicals" sheetId="6" state="hidden" r:id="rId6"/>
    <sheet name="AEO T28 Glass" sheetId="7" state="hidden" r:id="rId7"/>
    <sheet name="AEO T29 Cement" sheetId="8" state="hidden" r:id="rId8"/>
    <sheet name="AEO T30 Steel" sheetId="9" state="hidden" r:id="rId9"/>
    <sheet name="AEO T31 Aluminum" sheetId="10" state="hidden" r:id="rId10"/>
    <sheet name="AEO T32 Metal Prdcts" sheetId="11" state="hidden" r:id="rId11"/>
    <sheet name="AEO T33 Other Mfg" sheetId="12" state="hidden" r:id="rId12"/>
    <sheet name="AEO T34 Non-Mfg" sheetId="13" state="hidden" r:id="rId13"/>
    <sheet name="AEO T36 Pipelines" sheetId="14" state="hidden" r:id="rId14"/>
    <sheet name="AEO T72 Conversion Factors" sheetId="15" state="hidden" r:id="rId15"/>
    <sheet name="SIT_Non-Energy Consump." sheetId="16" r:id="rId16"/>
    <sheet name="BIFUBC" sheetId="17" r:id="rId17"/>
    <sheet name="Calcs" sheetId="18" r:id="rId18"/>
    <sheet name="BPoIFUfE-electricity" sheetId="19" r:id="rId19"/>
    <sheet name="BPoIFUfE-coal" sheetId="20" r:id="rId20"/>
    <sheet name="BPoIFUfE-natural-gas" sheetId="21" r:id="rId21"/>
    <sheet name="BPoIFUfE-biomass" sheetId="22" r:id="rId22"/>
    <sheet name="BPoIFUfE-petroleum-diesel" sheetId="23" r:id="rId23"/>
    <sheet name="BPoIFUfE-heat" sheetId="24" r:id="rId24"/>
    <sheet name="BPoIFUfE-crude-oil" sheetId="25" r:id="rId25"/>
    <sheet name="BPoIFUfE-heavy-or-residual-oil" sheetId="26" r:id="rId26"/>
    <sheet name="BPoIFUfE-LPG-propane-or-butane" sheetId="27" r:id="rId27"/>
    <sheet name="BPoIFUfE-hydrogen" sheetId="28" r:id="rId28"/>
  </sheets>
  <externalReferences>
    <externalReference r:id="rId29"/>
    <externalReference r:id="rId30"/>
    <externalReference r:id="rId31"/>
    <externalReference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9" i="18" l="1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G12" i="18"/>
  <c r="AF12" i="18"/>
  <c r="AE12" i="18"/>
  <c r="AD12" i="18"/>
  <c r="AC12" i="18"/>
  <c r="AC24" i="18" s="1"/>
  <c r="AC30" i="18" s="1"/>
  <c r="AB12" i="18"/>
  <c r="AA12" i="18"/>
  <c r="AA24" i="18" s="1"/>
  <c r="AA30" i="18" s="1"/>
  <c r="Z12" i="18"/>
  <c r="Y12" i="18"/>
  <c r="X12" i="18"/>
  <c r="W12" i="18"/>
  <c r="V12" i="18"/>
  <c r="U12" i="18"/>
  <c r="U24" i="18" s="1"/>
  <c r="U30" i="18" s="1"/>
  <c r="T12" i="18"/>
  <c r="S12" i="18"/>
  <c r="S24" i="18" s="1"/>
  <c r="S30" i="18" s="1"/>
  <c r="R12" i="18"/>
  <c r="Q12" i="18"/>
  <c r="P12" i="18"/>
  <c r="O12" i="18"/>
  <c r="N12" i="18"/>
  <c r="M12" i="18"/>
  <c r="M24" i="18" s="1"/>
  <c r="M30" i="18" s="1"/>
  <c r="L12" i="18"/>
  <c r="K12" i="18"/>
  <c r="K24" i="18" s="1"/>
  <c r="K30" i="18" s="1"/>
  <c r="J12" i="18"/>
  <c r="I12" i="18"/>
  <c r="H12" i="18"/>
  <c r="G12" i="18"/>
  <c r="F12" i="18"/>
  <c r="E12" i="18"/>
  <c r="E24" i="18" s="1"/>
  <c r="E30" i="18" s="1"/>
  <c r="D12" i="18"/>
  <c r="C12" i="18"/>
  <c r="C24" i="18" s="1"/>
  <c r="C30" i="18" s="1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AG10" i="18"/>
  <c r="AG22" i="18" s="1"/>
  <c r="AG28" i="18" s="1"/>
  <c r="AF10" i="18"/>
  <c r="AE10" i="18"/>
  <c r="AD10" i="18"/>
  <c r="AC10" i="18"/>
  <c r="AB10" i="18"/>
  <c r="AA10" i="18"/>
  <c r="AA22" i="18" s="1"/>
  <c r="AA28" i="18" s="1"/>
  <c r="Z10" i="18"/>
  <c r="Y10" i="18"/>
  <c r="Y22" i="18" s="1"/>
  <c r="Y28" i="18" s="1"/>
  <c r="X10" i="18"/>
  <c r="W10" i="18"/>
  <c r="V10" i="18"/>
  <c r="U10" i="18"/>
  <c r="T10" i="18"/>
  <c r="S10" i="18"/>
  <c r="S22" i="18" s="1"/>
  <c r="S28" i="18" s="1"/>
  <c r="R10" i="18"/>
  <c r="Q10" i="18"/>
  <c r="Q22" i="18" s="1"/>
  <c r="Q28" i="18" s="1"/>
  <c r="P10" i="18"/>
  <c r="O10" i="18"/>
  <c r="N10" i="18"/>
  <c r="M10" i="18"/>
  <c r="L10" i="18"/>
  <c r="K10" i="18"/>
  <c r="K22" i="18" s="1"/>
  <c r="K28" i="18" s="1"/>
  <c r="J10" i="18"/>
  <c r="I10" i="18"/>
  <c r="I22" i="18" s="1"/>
  <c r="I28" i="18" s="1"/>
  <c r="H10" i="18"/>
  <c r="G10" i="18"/>
  <c r="F10" i="18"/>
  <c r="E10" i="18"/>
  <c r="D10" i="18"/>
  <c r="C10" i="18"/>
  <c r="C22" i="18" s="1"/>
  <c r="C28" i="18" s="1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AD84" i="16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AD83" i="16"/>
  <c r="C6" i="18" s="1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AD80" i="16"/>
  <c r="C7" i="18" s="1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AD78" i="16"/>
  <c r="C5" i="18" s="1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AD77" i="16"/>
  <c r="C4" i="18" s="1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J23" i="18" l="1"/>
  <c r="J29" i="18" s="1"/>
  <c r="R23" i="18"/>
  <c r="R29" i="18" s="1"/>
  <c r="Z23" i="18"/>
  <c r="Z29" i="18" s="1"/>
  <c r="D25" i="18"/>
  <c r="D31" i="18" s="1"/>
  <c r="L25" i="18"/>
  <c r="L31" i="18" s="1"/>
  <c r="T25" i="18"/>
  <c r="T31" i="18" s="1"/>
  <c r="AB25" i="18"/>
  <c r="AB31" i="18" s="1"/>
  <c r="J22" i="18"/>
  <c r="J28" i="18" s="1"/>
  <c r="R22" i="18"/>
  <c r="R28" i="18" s="1"/>
  <c r="Z22" i="18"/>
  <c r="Z28" i="18" s="1"/>
  <c r="C23" i="18"/>
  <c r="C29" i="18" s="1"/>
  <c r="K23" i="18"/>
  <c r="K29" i="18" s="1"/>
  <c r="S23" i="18"/>
  <c r="S29" i="18" s="1"/>
  <c r="AA23" i="18"/>
  <c r="AA29" i="18" s="1"/>
  <c r="D24" i="18"/>
  <c r="D30" i="18" s="1"/>
  <c r="L24" i="18"/>
  <c r="L30" i="18" s="1"/>
  <c r="T24" i="18"/>
  <c r="T30" i="18" s="1"/>
  <c r="AB24" i="18"/>
  <c r="AB30" i="18" s="1"/>
  <c r="E25" i="18"/>
  <c r="E31" i="18" s="1"/>
  <c r="M25" i="18"/>
  <c r="M31" i="18" s="1"/>
  <c r="U25" i="18"/>
  <c r="U31" i="18" s="1"/>
  <c r="AC25" i="18"/>
  <c r="AC31" i="18" s="1"/>
  <c r="F25" i="18"/>
  <c r="F31" i="18" s="1"/>
  <c r="V25" i="18"/>
  <c r="V31" i="18" s="1"/>
  <c r="D22" i="18"/>
  <c r="D28" i="18" s="1"/>
  <c r="L22" i="18"/>
  <c r="L28" i="18" s="1"/>
  <c r="T22" i="18"/>
  <c r="T28" i="18" s="1"/>
  <c r="AB22" i="18"/>
  <c r="AB28" i="18" s="1"/>
  <c r="E23" i="18"/>
  <c r="E29" i="18" s="1"/>
  <c r="M23" i="18"/>
  <c r="M29" i="18" s="1"/>
  <c r="U23" i="18"/>
  <c r="U29" i="18" s="1"/>
  <c r="AC23" i="18"/>
  <c r="AC29" i="18" s="1"/>
  <c r="F24" i="18"/>
  <c r="F30" i="18" s="1"/>
  <c r="N24" i="18"/>
  <c r="N30" i="18" s="1"/>
  <c r="V24" i="18"/>
  <c r="V30" i="18" s="1"/>
  <c r="AD24" i="18"/>
  <c r="AD30" i="18" s="1"/>
  <c r="G25" i="18"/>
  <c r="G31" i="18" s="1"/>
  <c r="O25" i="18"/>
  <c r="O31" i="18" s="1"/>
  <c r="W25" i="18"/>
  <c r="W31" i="18" s="1"/>
  <c r="AE25" i="18"/>
  <c r="AE31" i="18" s="1"/>
  <c r="N25" i="18"/>
  <c r="N31" i="18" s="1"/>
  <c r="E22" i="18"/>
  <c r="E28" i="18" s="1"/>
  <c r="M22" i="18"/>
  <c r="M28" i="18" s="1"/>
  <c r="U22" i="18"/>
  <c r="U28" i="18" s="1"/>
  <c r="AC22" i="18"/>
  <c r="AC28" i="18" s="1"/>
  <c r="F23" i="18"/>
  <c r="F29" i="18" s="1"/>
  <c r="N23" i="18"/>
  <c r="N29" i="18" s="1"/>
  <c r="V23" i="18"/>
  <c r="V29" i="18" s="1"/>
  <c r="AD23" i="18"/>
  <c r="AD29" i="18" s="1"/>
  <c r="G24" i="18"/>
  <c r="G30" i="18" s="1"/>
  <c r="O24" i="18"/>
  <c r="O30" i="18" s="1"/>
  <c r="W24" i="18"/>
  <c r="W30" i="18" s="1"/>
  <c r="AE24" i="18"/>
  <c r="AE30" i="18" s="1"/>
  <c r="H25" i="18"/>
  <c r="H31" i="18" s="1"/>
  <c r="P25" i="18"/>
  <c r="P31" i="18" s="1"/>
  <c r="X25" i="18"/>
  <c r="X31" i="18" s="1"/>
  <c r="AF25" i="18"/>
  <c r="AF31" i="18" s="1"/>
  <c r="F22" i="18"/>
  <c r="F28" i="18" s="1"/>
  <c r="N22" i="18"/>
  <c r="N28" i="18" s="1"/>
  <c r="V22" i="18"/>
  <c r="V28" i="18" s="1"/>
  <c r="AD22" i="18"/>
  <c r="AD28" i="18" s="1"/>
  <c r="G23" i="18"/>
  <c r="G29" i="18" s="1"/>
  <c r="O23" i="18"/>
  <c r="O29" i="18" s="1"/>
  <c r="W23" i="18"/>
  <c r="W29" i="18" s="1"/>
  <c r="AE23" i="18"/>
  <c r="AE29" i="18" s="1"/>
  <c r="H24" i="18"/>
  <c r="H30" i="18" s="1"/>
  <c r="P24" i="18"/>
  <c r="P30" i="18" s="1"/>
  <c r="X24" i="18"/>
  <c r="X30" i="18" s="1"/>
  <c r="AF24" i="18"/>
  <c r="AF30" i="18" s="1"/>
  <c r="I25" i="18"/>
  <c r="I31" i="18" s="1"/>
  <c r="Q25" i="18"/>
  <c r="Q31" i="18" s="1"/>
  <c r="Y25" i="18"/>
  <c r="Y31" i="18" s="1"/>
  <c r="AG25" i="18"/>
  <c r="AG31" i="18" s="1"/>
  <c r="D23" i="18"/>
  <c r="D29" i="18" s="1"/>
  <c r="L23" i="18"/>
  <c r="L29" i="18" s="1"/>
  <c r="T23" i="18"/>
  <c r="T29" i="18" s="1"/>
  <c r="AB23" i="18"/>
  <c r="AB29" i="18" s="1"/>
  <c r="G22" i="18"/>
  <c r="G28" i="18" s="1"/>
  <c r="O22" i="18"/>
  <c r="O28" i="18" s="1"/>
  <c r="W22" i="18"/>
  <c r="W28" i="18" s="1"/>
  <c r="AE22" i="18"/>
  <c r="AE28" i="18" s="1"/>
  <c r="H23" i="18"/>
  <c r="H29" i="18" s="1"/>
  <c r="P23" i="18"/>
  <c r="P29" i="18" s="1"/>
  <c r="X23" i="18"/>
  <c r="X29" i="18" s="1"/>
  <c r="AF23" i="18"/>
  <c r="AF29" i="18" s="1"/>
  <c r="I24" i="18"/>
  <c r="I30" i="18" s="1"/>
  <c r="Q24" i="18"/>
  <c r="Q30" i="18" s="1"/>
  <c r="Y24" i="18"/>
  <c r="Y30" i="18" s="1"/>
  <c r="AG24" i="18"/>
  <c r="AG30" i="18" s="1"/>
  <c r="J25" i="18"/>
  <c r="J31" i="18" s="1"/>
  <c r="R25" i="18"/>
  <c r="R31" i="18" s="1"/>
  <c r="Z25" i="18"/>
  <c r="Z31" i="18" s="1"/>
  <c r="AD25" i="18"/>
  <c r="AD31" i="18" s="1"/>
  <c r="H22" i="18"/>
  <c r="H28" i="18" s="1"/>
  <c r="P22" i="18"/>
  <c r="P28" i="18" s="1"/>
  <c r="X22" i="18"/>
  <c r="X28" i="18" s="1"/>
  <c r="AF22" i="18"/>
  <c r="AF28" i="18" s="1"/>
  <c r="I23" i="18"/>
  <c r="I29" i="18" s="1"/>
  <c r="Q23" i="18"/>
  <c r="Q29" i="18" s="1"/>
  <c r="Y23" i="18"/>
  <c r="Y29" i="18" s="1"/>
  <c r="AG23" i="18"/>
  <c r="AG29" i="18" s="1"/>
  <c r="J24" i="18"/>
  <c r="J30" i="18" s="1"/>
  <c r="R24" i="18"/>
  <c r="R30" i="18" s="1"/>
  <c r="Z24" i="18"/>
  <c r="Z30" i="18" s="1"/>
  <c r="C25" i="18"/>
  <c r="C31" i="18" s="1"/>
  <c r="K25" i="18"/>
  <c r="K31" i="18" s="1"/>
  <c r="S25" i="18"/>
  <c r="S31" i="18" s="1"/>
  <c r="AA25" i="18"/>
  <c r="AA31" i="18" s="1"/>
</calcChain>
</file>

<file path=xl/sharedStrings.xml><?xml version="1.0" encoding="utf-8"?>
<sst xmlns="http://schemas.openxmlformats.org/spreadsheetml/2006/main" count="2593" uniqueCount="1242">
  <si>
    <t>BPoIFUfE BAU Proportion of Industrial Fuel Used for Energy</t>
  </si>
  <si>
    <t>California</t>
  </si>
  <si>
    <t>Sources:</t>
  </si>
  <si>
    <t>All Subscripts Except Waste Management</t>
  </si>
  <si>
    <t>EPA</t>
  </si>
  <si>
    <t>State Inventory and Projection Tool</t>
  </si>
  <si>
    <t>https://www.epa.gov/statelocalenergy/download-state-inventory-and-projection-tool</t>
  </si>
  <si>
    <t>Note:</t>
  </si>
  <si>
    <t>This variable is based on data in indst/BIFUbC.</t>
  </si>
  <si>
    <t>Update that variable first, then use it to update this variable.</t>
  </si>
  <si>
    <t xml:space="preserve">Estimate the portion of industrial fuel use used for energy purposes, based on the national non-energy estimates from the SIT tool. </t>
  </si>
  <si>
    <t>Methodology - use non-energy factors from the SIT tool and apply to state energy consumption for:</t>
  </si>
  <si>
    <t>iron and steel sector (coal); chemicals sector (natural gas); refinery sector (crude oil); chemicals sector (LPG) - aligned with US-EPS</t>
  </si>
  <si>
    <t>Nonetheless, energy use tables for all industry categories from BIFUbC are included</t>
  </si>
  <si>
    <t>here, so it is easy to verify which industries have any feedstock fuel use.</t>
  </si>
  <si>
    <t>Note on Crude Oil Use by Refineries</t>
  </si>
  <si>
    <t>Crude oil use for energy purposes by refineries is estimated using the energy content of the fuels</t>
  </si>
  <si>
    <t>derived from crude oil that are burned by refineries for energy.  This is approximate,</t>
  </si>
  <si>
    <t>since it does not account for either energy transformation losses, nor refinery</t>
  </si>
  <si>
    <t>processing gain.  If very high accuracy is needed for energy consumed by refineries themselves,</t>
  </si>
  <si>
    <t>this methodology can be updated in the future.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</si>
  <si>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</si>
  <si>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</si>
  <si>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</si>
  <si>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</si>
  <si>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</si>
  <si>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</si>
  <si>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</si>
  <si>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</si>
  <si>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</si>
  <si>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</si>
  <si>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PSD000</t>
  </si>
  <si>
    <t>11. Petroleum and Other Liquids Supply and Disposition</t>
  </si>
  <si>
    <t>Compound</t>
  </si>
  <si>
    <t>(million barrels per day, unless otherwise noted)</t>
  </si>
  <si>
    <t xml:space="preserve"> Growth </t>
  </si>
  <si>
    <t xml:space="preserve">2020-2050 </t>
  </si>
  <si>
    <t xml:space="preserve"> Supply and Disposition</t>
  </si>
  <si>
    <t>(percent)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</si>
  <si>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</si>
  <si>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</si>
  <si>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</si>
  <si>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</si>
  <si>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</si>
  <si>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</si>
  <si>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</si>
  <si>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</si>
  <si>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</si>
  <si>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- -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</si>
  <si>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</si>
  <si>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</si>
  <si>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</si>
  <si>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</si>
  <si>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</si>
  <si>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</si>
  <si>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</si>
  <si>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</si>
  <si>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</si>
  <si>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</si>
  <si>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</si>
  <si>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</si>
  <si>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</si>
  <si>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</si>
  <si>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</si>
  <si>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</si>
  <si>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</si>
  <si>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</si>
  <si>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</si>
  <si>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</si>
  <si>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</si>
  <si>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</si>
  <si>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</si>
  <si>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</si>
  <si>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</si>
  <si>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Biofuels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</si>
  <si>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</si>
  <si>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</si>
  <si>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</si>
  <si>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</si>
  <si>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</si>
  <si>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</si>
  <si>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</si>
  <si>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</si>
  <si>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</si>
  <si>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</si>
  <si>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</si>
  <si>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</si>
  <si>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</si>
  <si>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</si>
  <si>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</si>
  <si>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</si>
  <si>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</si>
  <si>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</si>
  <si>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</si>
  <si>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</si>
  <si>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</si>
  <si>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</si>
  <si>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</si>
  <si>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</si>
  <si>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</si>
  <si>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</si>
  <si>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</si>
  <si>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</si>
  <si>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</si>
  <si>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</si>
  <si>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</si>
  <si>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</si>
  <si>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</si>
  <si>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</si>
  <si>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</si>
  <si>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</si>
  <si>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</si>
  <si>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</si>
  <si>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</si>
  <si>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</si>
  <si>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</si>
  <si>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</si>
  <si>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</si>
  <si>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</si>
  <si>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</si>
  <si>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</si>
  <si>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</si>
  <si>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</si>
  <si>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</si>
  <si>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</si>
  <si>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</si>
  <si>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</si>
  <si>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</si>
  <si>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</si>
  <si>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</si>
  <si>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</si>
  <si>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 xml:space="preserve">   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</si>
  <si>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</si>
  <si>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</si>
  <si>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</si>
  <si>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</si>
  <si>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</si>
  <si>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</si>
  <si>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PSD000:total_gross_imp</t>
  </si>
  <si>
    <t>Total Gross Imports</t>
  </si>
  <si>
    <t>PSD000:total_gross_exp</t>
  </si>
  <si>
    <t>Total Gross Exports</t>
  </si>
  <si>
    <t>PSD000:total_net_import</t>
  </si>
  <si>
    <t>Total Net Imports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</si>
  <si>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</si>
  <si>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</si>
  <si>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</si>
  <si>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</si>
  <si>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</si>
  <si>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</si>
  <si>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</si>
  <si>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</si>
  <si>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</si>
  <si>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have a lower specific gravity than the crude oil processed.</t>
  </si>
  <si>
    <t>5/ Includes pyrolysis oils, biomass-derived Fischer-Tropsch liquids, biobutanol, and renewable feedstocks used for the</t>
  </si>
  <si>
    <t>on-site production of diesel and gasoline.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</si>
  <si>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</si>
  <si>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</si>
  <si>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renewable sources, liquids from gas, liquids from coal, and other supply.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</si>
  <si>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</si>
  <si>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</si>
  <si>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</si>
  <si>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</si>
  <si>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</si>
  <si>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</si>
  <si>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</si>
  <si>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coke, crude oil product supplied, methanol, miscellaneous petroleum products, and kerosene not used in the residential sector.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</si>
  <si>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</si>
  <si>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</si>
  <si>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</si>
  <si>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</si>
  <si>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</si>
  <si>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</si>
  <si>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operable refining capacity in barrels per calendar day.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</si>
  <si>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</si>
  <si>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</si>
  <si>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</si>
  <si>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</si>
  <si>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</si>
  <si>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 xml:space="preserve"> Shipments, Energy Consumption, and Emissions</t>
  </si>
  <si>
    <t>IRF000:ba_ValueofShipme</t>
  </si>
  <si>
    <t>Value of Shipments (billion 2012 dollars)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</si>
  <si>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</si>
  <si>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</si>
  <si>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</si>
  <si>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</si>
  <si>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</si>
  <si>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</si>
  <si>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</si>
  <si>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</si>
  <si>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</si>
  <si>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</si>
  <si>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</si>
  <si>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</si>
  <si>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</si>
  <si>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</si>
  <si>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</si>
  <si>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</si>
  <si>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</si>
  <si>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</si>
  <si>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</si>
  <si>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</si>
  <si>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</si>
  <si>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</si>
  <si>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</si>
  <si>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</si>
  <si>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</si>
  <si>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</si>
  <si>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</si>
  <si>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</si>
  <si>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</si>
  <si>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</si>
  <si>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</si>
  <si>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</si>
  <si>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</si>
  <si>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</si>
  <si>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</si>
  <si>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</si>
  <si>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</si>
  <si>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</si>
  <si>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</si>
  <si>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</si>
  <si>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</si>
  <si>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</si>
  <si>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</si>
  <si>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</si>
  <si>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</si>
  <si>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</si>
  <si>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</si>
  <si>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</si>
  <si>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</si>
  <si>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</si>
  <si>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</si>
  <si>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</si>
  <si>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</si>
  <si>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</si>
  <si>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</si>
  <si>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</si>
  <si>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</si>
  <si>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</si>
  <si>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</si>
  <si>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</si>
  <si>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</si>
  <si>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</si>
  <si>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</si>
  <si>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</si>
  <si>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</si>
  <si>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</si>
  <si>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</si>
  <si>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</si>
  <si>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</si>
  <si>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</si>
  <si>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</si>
  <si>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</si>
  <si>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</si>
  <si>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</si>
  <si>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</si>
  <si>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</si>
  <si>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</si>
  <si>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</si>
  <si>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</si>
  <si>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</si>
  <si>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</si>
  <si>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</si>
  <si>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</si>
  <si>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</si>
  <si>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</si>
  <si>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</si>
  <si>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</si>
  <si>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</si>
  <si>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</si>
  <si>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</si>
  <si>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</si>
  <si>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</si>
  <si>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</si>
  <si>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</si>
  <si>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</si>
  <si>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</si>
  <si>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</si>
  <si>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</si>
  <si>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</si>
  <si>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</si>
  <si>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</si>
  <si>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</si>
  <si>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</si>
  <si>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</si>
  <si>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</si>
  <si>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</si>
  <si>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</si>
  <si>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</si>
  <si>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</si>
  <si>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</si>
  <si>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</si>
  <si>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</si>
  <si>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</si>
  <si>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</si>
  <si>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</si>
  <si>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</si>
  <si>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</si>
  <si>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</si>
  <si>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</si>
  <si>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</si>
  <si>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</t>
  </si>
  <si>
    <t>rounding.</t>
  </si>
  <si>
    <t xml:space="preserve">   Sources:  2019 value of shipments:  IHS Markit, Macroeconomic model, May 2019.</t>
  </si>
  <si>
    <t>Other 2019:  U.S. Energy Information Administration (EIA), Short-Term Energy Outlook, October 2019 and EIA, AEO2020 National Energy Modeling System run ref2020.d112119a.</t>
  </si>
  <si>
    <t>Projections: EIA, AEO2020 National Energy Modeling System run ref2020.d112119a.</t>
  </si>
  <si>
    <t>IFD000</t>
  </si>
  <si>
    <t>25. Food Industry Energy Consumption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</si>
  <si>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</si>
  <si>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</si>
  <si>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</si>
  <si>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</si>
  <si>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</si>
  <si>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</si>
  <si>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</si>
  <si>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</si>
  <si>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</si>
  <si>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</si>
  <si>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</si>
  <si>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</si>
  <si>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</si>
  <si>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</si>
  <si>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</si>
  <si>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</si>
  <si>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</si>
  <si>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2012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</si>
  <si>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</si>
  <si>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</si>
  <si>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</si>
  <si>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</si>
  <si>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</si>
  <si>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</si>
  <si>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</si>
  <si>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</si>
  <si>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</si>
  <si>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</si>
  <si>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</si>
  <si>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</si>
  <si>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</si>
  <si>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</si>
  <si>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</si>
  <si>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</si>
  <si>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</si>
  <si>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</si>
  <si>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</si>
  <si>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</si>
  <si>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</si>
  <si>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</si>
  <si>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</si>
  <si>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</si>
  <si>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</si>
  <si>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</si>
  <si>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</si>
  <si>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</si>
  <si>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</si>
  <si>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</si>
  <si>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</si>
  <si>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Other 2019:  U.S. Energy Information Administration (EIA), Short-Term Energy Outlook, October 2019 and EIA, AEO2020 National Energy</t>
  </si>
  <si>
    <t>Modeling System run ref2020.d112119a.  Projections: EIA, AEO2020 National Energy Modeling System run ref2020.d112119a.</t>
  </si>
  <si>
    <t>Annual Energy Outlook 2020</t>
  </si>
  <si>
    <t>ref2020</t>
  </si>
  <si>
    <t>d112119a</t>
  </si>
  <si>
    <t xml:space="preserve"> January 2020</t>
  </si>
  <si>
    <t>IPP000</t>
  </si>
  <si>
    <t>26. Paper Industry Energy Consumption</t>
  </si>
  <si>
    <t>2019-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</si>
  <si>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</si>
  <si>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</si>
  <si>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</si>
  <si>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</si>
  <si>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</si>
  <si>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</si>
  <si>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</si>
  <si>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</si>
  <si>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</si>
  <si>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</si>
  <si>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</si>
  <si>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</si>
  <si>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</si>
  <si>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</si>
  <si>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</si>
  <si>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</si>
  <si>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</si>
  <si>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</si>
  <si>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</si>
  <si>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</si>
  <si>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</si>
  <si>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</si>
  <si>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</si>
  <si>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</si>
  <si>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</si>
  <si>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</si>
  <si>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</si>
  <si>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</si>
  <si>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</si>
  <si>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</si>
  <si>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</si>
  <si>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</si>
  <si>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</si>
  <si>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</si>
  <si>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</si>
  <si>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</si>
  <si>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</si>
  <si>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</si>
  <si>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27. Bulk Chemical Industry Energy Consumption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</si>
  <si>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</si>
  <si>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</si>
  <si>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</si>
  <si>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</si>
  <si>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</si>
  <si>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</si>
  <si>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</si>
  <si>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</si>
  <si>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</si>
  <si>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</si>
  <si>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</si>
  <si>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</si>
  <si>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</si>
  <si>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</si>
  <si>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</si>
  <si>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</si>
  <si>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</si>
  <si>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</si>
  <si>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</si>
  <si>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ICH000:da_Propylene</t>
  </si>
  <si>
    <t xml:space="preserve">      Propylene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</si>
  <si>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</si>
  <si>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</si>
  <si>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</si>
  <si>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</si>
  <si>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</si>
  <si>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</si>
  <si>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</si>
  <si>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</si>
  <si>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</si>
  <si>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</si>
  <si>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</si>
  <si>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</si>
  <si>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</si>
  <si>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</si>
  <si>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</si>
  <si>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</si>
  <si>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</si>
  <si>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</si>
  <si>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</si>
  <si>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</si>
  <si>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</si>
  <si>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</si>
  <si>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</si>
  <si>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</si>
  <si>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</si>
  <si>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</si>
  <si>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</si>
  <si>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</si>
  <si>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</si>
  <si>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</si>
  <si>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</si>
  <si>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</si>
  <si>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</si>
  <si>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</si>
  <si>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</si>
  <si>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</si>
  <si>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</si>
  <si>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</si>
  <si>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</si>
  <si>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</si>
  <si>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</si>
  <si>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</si>
  <si>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</si>
  <si>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28. Glass Industry Energy Consumption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</si>
  <si>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</si>
  <si>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</si>
  <si>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</si>
  <si>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</si>
  <si>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</si>
  <si>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</si>
  <si>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</si>
  <si>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</si>
  <si>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</si>
  <si>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</si>
  <si>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</si>
  <si>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</si>
  <si>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</si>
  <si>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</si>
  <si>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</si>
  <si>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</si>
  <si>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</si>
  <si>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</si>
  <si>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</si>
  <si>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</si>
  <si>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</si>
  <si>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</si>
  <si>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</si>
  <si>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</si>
  <si>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</si>
  <si>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</si>
  <si>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</si>
  <si>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</si>
  <si>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</si>
  <si>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</si>
  <si>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</si>
  <si>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</si>
  <si>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</si>
  <si>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</si>
  <si>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</si>
  <si>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</si>
  <si>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</si>
  <si>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29. Cement and Lime Industry Energy Consumption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</si>
  <si>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</si>
  <si>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</si>
  <si>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</si>
  <si>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</si>
  <si>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</si>
  <si>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</si>
  <si>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</si>
  <si>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</si>
  <si>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</si>
  <si>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</si>
  <si>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</si>
  <si>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</si>
  <si>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</si>
  <si>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</si>
  <si>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</si>
  <si>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</si>
  <si>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</si>
  <si>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</si>
  <si>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</si>
  <si>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</si>
  <si>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</si>
  <si>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</si>
  <si>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</si>
  <si>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</si>
  <si>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</si>
  <si>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</si>
  <si>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</si>
  <si>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</si>
  <si>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</si>
  <si>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</si>
  <si>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</si>
  <si>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</si>
  <si>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</si>
  <si>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</si>
  <si>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</si>
  <si>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</si>
  <si>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</si>
  <si>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</si>
  <si>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</si>
  <si>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</si>
  <si>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</si>
  <si>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</si>
  <si>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Other 2019:  U.S. Energy Information Administration (EIA), Short-Term Energy Outlook, October 2019</t>
  </si>
  <si>
    <t>and EIA, AEO2020 National Energy Modeling System run ref2020.d112119a.</t>
  </si>
  <si>
    <t>IIR000</t>
  </si>
  <si>
    <t>30. Iron and Steel Industry Energy Consumption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</si>
  <si>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</si>
  <si>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</si>
  <si>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</si>
  <si>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</si>
  <si>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</si>
  <si>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</si>
  <si>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</si>
  <si>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</si>
  <si>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</si>
  <si>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</si>
  <si>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</si>
  <si>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</si>
  <si>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</si>
  <si>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</si>
  <si>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</si>
  <si>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</si>
  <si>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</si>
  <si>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</si>
  <si>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</si>
  <si>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</si>
  <si>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</si>
  <si>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</si>
  <si>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</si>
  <si>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</si>
  <si>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</si>
  <si>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</si>
  <si>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</si>
  <si>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</si>
  <si>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</si>
  <si>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</si>
  <si>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</si>
  <si>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</si>
  <si>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</si>
  <si>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</si>
  <si>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</si>
  <si>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</si>
  <si>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</si>
  <si>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</si>
  <si>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</si>
  <si>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</si>
  <si>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</si>
  <si>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</si>
  <si>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31. Aluminum Industry Energy Consumption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</si>
  <si>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</si>
  <si>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</si>
  <si>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</si>
  <si>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</si>
  <si>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</si>
  <si>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</si>
  <si>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</si>
  <si>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</si>
  <si>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</si>
  <si>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</si>
  <si>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</si>
  <si>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</si>
  <si>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</si>
  <si>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</si>
  <si>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</si>
  <si>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</si>
  <si>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</si>
  <si>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</si>
  <si>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</si>
  <si>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</si>
  <si>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</si>
  <si>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</si>
  <si>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</si>
  <si>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</si>
  <si>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</si>
  <si>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</si>
  <si>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</si>
  <si>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</si>
  <si>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</si>
  <si>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</si>
  <si>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</si>
  <si>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</si>
  <si>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</si>
  <si>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</si>
  <si>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</si>
  <si>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</si>
  <si>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</si>
  <si>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32. Metal Based Durables Industry Energy Consumption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</si>
  <si>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</si>
  <si>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</si>
  <si>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</si>
  <si>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</si>
  <si>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</si>
  <si>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</si>
  <si>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</si>
  <si>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</si>
  <si>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</si>
  <si>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</si>
  <si>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</si>
  <si>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</si>
  <si>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</si>
  <si>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</si>
  <si>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</si>
  <si>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</si>
  <si>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</si>
  <si>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</si>
  <si>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</si>
  <si>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</si>
  <si>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</si>
  <si>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</si>
  <si>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</si>
  <si>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</si>
  <si>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</si>
  <si>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</si>
  <si>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</si>
  <si>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</si>
  <si>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</si>
  <si>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</si>
  <si>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</si>
  <si>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</si>
  <si>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</si>
  <si>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</si>
  <si>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</si>
  <si>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</si>
  <si>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</si>
  <si>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</si>
  <si>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</si>
  <si>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</si>
  <si>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</si>
  <si>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</si>
  <si>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</si>
  <si>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</si>
  <si>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</si>
  <si>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</si>
  <si>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</si>
  <si>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</si>
  <si>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</si>
  <si>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</si>
  <si>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</si>
  <si>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</si>
  <si>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</si>
  <si>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</si>
  <si>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</si>
  <si>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</si>
  <si>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</si>
  <si>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</si>
  <si>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</si>
  <si>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</si>
  <si>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</si>
  <si>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</si>
  <si>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</si>
  <si>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</si>
  <si>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</si>
  <si>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</si>
  <si>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</si>
  <si>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</si>
  <si>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</si>
  <si>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</si>
  <si>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</si>
  <si>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</si>
  <si>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</si>
  <si>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</si>
  <si>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</si>
  <si>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</si>
  <si>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</si>
  <si>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</si>
  <si>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</si>
  <si>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</si>
  <si>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</si>
  <si>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</si>
  <si>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</si>
  <si>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</si>
  <si>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</si>
  <si>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</si>
  <si>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</si>
  <si>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</si>
  <si>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</si>
  <si>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</si>
  <si>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</si>
  <si>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</si>
  <si>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</si>
  <si>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</si>
  <si>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</si>
  <si>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</si>
  <si>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</si>
  <si>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</si>
  <si>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</si>
  <si>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</si>
  <si>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</si>
  <si>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</si>
  <si>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</si>
  <si>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</si>
  <si>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</si>
  <si>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</si>
  <si>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</si>
  <si>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</si>
  <si>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>33. Other Manufacturing Industry Energy Consumption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</si>
  <si>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</si>
  <si>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</si>
  <si>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</si>
  <si>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</si>
  <si>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</si>
  <si>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</si>
  <si>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</si>
  <si>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</si>
  <si>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</si>
  <si>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</si>
  <si>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</si>
  <si>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</si>
  <si>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</si>
  <si>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</si>
  <si>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</si>
  <si>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</si>
  <si>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</si>
  <si>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</si>
  <si>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</si>
  <si>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</si>
  <si>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</si>
  <si>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</si>
  <si>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</si>
  <si>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</si>
  <si>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</si>
  <si>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</si>
  <si>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</si>
  <si>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</si>
  <si>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</si>
  <si>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</si>
  <si>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</si>
  <si>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</si>
  <si>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</si>
  <si>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</si>
  <si>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</si>
  <si>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</si>
  <si>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</si>
  <si>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</si>
  <si>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</si>
  <si>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</si>
  <si>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</si>
  <si>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</si>
  <si>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</si>
  <si>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</si>
  <si>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</si>
  <si>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</si>
  <si>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</si>
  <si>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</si>
  <si>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</si>
  <si>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</si>
  <si>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</si>
  <si>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</si>
  <si>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</si>
  <si>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</si>
  <si>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</si>
  <si>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</si>
  <si>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</si>
  <si>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</si>
  <si>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</si>
  <si>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</si>
  <si>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</si>
  <si>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</si>
  <si>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</si>
  <si>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</si>
  <si>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</si>
  <si>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>34. Nonmanufacturing Sector Energy Consumption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</si>
  <si>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</si>
  <si>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</si>
  <si>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</si>
  <si>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</si>
  <si>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</si>
  <si>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</si>
  <si>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</si>
  <si>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</si>
  <si>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</si>
  <si>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</si>
  <si>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</si>
  <si>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</si>
  <si>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</si>
  <si>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</si>
  <si>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</si>
  <si>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</si>
  <si>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</si>
  <si>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</si>
  <si>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</si>
  <si>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</si>
  <si>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</si>
  <si>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</si>
  <si>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</si>
  <si>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</si>
  <si>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</si>
  <si>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</si>
  <si>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</si>
  <si>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</si>
  <si>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</si>
  <si>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</si>
  <si>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</si>
  <si>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</si>
  <si>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</si>
  <si>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</si>
  <si>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</si>
  <si>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</si>
  <si>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</si>
  <si>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</si>
  <si>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</si>
  <si>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</si>
  <si>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</si>
  <si>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</si>
  <si>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</si>
  <si>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</si>
  <si>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</si>
  <si>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</si>
  <si>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</si>
  <si>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</si>
  <si>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</si>
  <si>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</si>
  <si>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</si>
  <si>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</si>
  <si>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</si>
  <si>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</si>
  <si>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</si>
  <si>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</si>
  <si>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</si>
  <si>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</si>
  <si>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</si>
  <si>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</si>
  <si>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</si>
  <si>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</si>
  <si>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</si>
  <si>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</si>
  <si>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</si>
  <si>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</si>
  <si>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</si>
  <si>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</si>
  <si>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</si>
  <si>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</si>
  <si>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</si>
  <si>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TEF000</t>
  </si>
  <si>
    <t>36. Transportation Sector Energy Use by Fuel Type Within a Mode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</si>
  <si>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</si>
  <si>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</si>
  <si>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</si>
  <si>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</si>
  <si>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</si>
  <si>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</si>
  <si>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</si>
  <si>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</si>
  <si>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</si>
  <si>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</si>
  <si>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</si>
  <si>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</si>
  <si>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</si>
  <si>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</si>
  <si>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</si>
  <si>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</si>
  <si>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</si>
  <si>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</si>
  <si>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</si>
  <si>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</si>
  <si>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</si>
  <si>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</si>
  <si>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</si>
  <si>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</si>
  <si>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</si>
  <si>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</si>
  <si>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</si>
  <si>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</si>
  <si>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</si>
  <si>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</si>
  <si>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</si>
  <si>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</si>
  <si>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</si>
  <si>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</si>
  <si>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</si>
  <si>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</si>
  <si>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</si>
  <si>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</si>
  <si>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</si>
  <si>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</si>
  <si>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</si>
  <si>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</si>
  <si>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</si>
  <si>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</si>
  <si>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</si>
  <si>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</si>
  <si>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</si>
  <si>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</si>
  <si>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</si>
  <si>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</si>
  <si>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</si>
  <si>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</si>
  <si>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</si>
  <si>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</si>
  <si>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</si>
  <si>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</si>
  <si>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</si>
  <si>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</si>
  <si>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</si>
  <si>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</si>
  <si>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</si>
  <si>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</si>
  <si>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</si>
  <si>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</si>
  <si>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</si>
  <si>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</si>
  <si>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</si>
  <si>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</si>
  <si>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</si>
  <si>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</si>
  <si>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</si>
  <si>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</si>
  <si>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</si>
  <si>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</si>
  <si>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</si>
  <si>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</si>
  <si>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</si>
  <si>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</si>
  <si>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</si>
  <si>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</si>
  <si>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</si>
  <si>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</si>
  <si>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</si>
  <si>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</si>
  <si>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</si>
  <si>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</si>
  <si>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</si>
  <si>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</si>
  <si>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</si>
  <si>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</si>
  <si>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</si>
  <si>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</si>
  <si>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</si>
  <si>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</si>
  <si>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</si>
  <si>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</si>
  <si>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</si>
  <si>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</si>
  <si>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</si>
  <si>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</si>
  <si>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</si>
  <si>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</si>
  <si>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</si>
  <si>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</si>
  <si>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</si>
  <si>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</si>
  <si>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</si>
  <si>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</si>
  <si>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</si>
  <si>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</si>
  <si>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</si>
  <si>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</si>
  <si>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</si>
  <si>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</si>
  <si>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</si>
  <si>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</si>
  <si>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</si>
  <si>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</si>
  <si>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</si>
  <si>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</si>
  <si>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</si>
  <si>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</si>
  <si>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</si>
  <si>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</si>
  <si>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</si>
  <si>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</si>
  <si>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</si>
  <si>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</si>
  <si>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</si>
  <si>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</si>
  <si>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</si>
  <si>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</si>
  <si>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</si>
  <si>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</si>
  <si>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</si>
  <si>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</si>
  <si>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</si>
  <si>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</si>
  <si>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</si>
  <si>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</si>
  <si>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</si>
  <si>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</si>
  <si>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Note:  Includes estimated consumption for petroleum and other liquids.  Totals may not equal sum of components due to independent rounding.</t>
  </si>
  <si>
    <t xml:space="preserve">   Sources:  2019 and projections:  U.S. Energy Information Administration (EIA), AEO2020 National Energy Modeling System run ref2020.d112119a.</t>
  </si>
  <si>
    <t>ref2020.d112119a</t>
  </si>
  <si>
    <t>CNV000</t>
  </si>
  <si>
    <t>72. Conversion Factors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</si>
  <si>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</si>
  <si>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</si>
  <si>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</si>
  <si>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</si>
  <si>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</si>
  <si>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</si>
  <si>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</si>
  <si>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</si>
  <si>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</si>
  <si>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</si>
  <si>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</si>
  <si>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</si>
  <si>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</si>
  <si>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</si>
  <si>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</si>
  <si>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</si>
  <si>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</si>
  <si>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</si>
  <si>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</si>
  <si>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</si>
  <si>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</si>
  <si>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</si>
  <si>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</si>
  <si>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</si>
  <si>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</si>
  <si>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</si>
  <si>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</si>
  <si>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</si>
  <si>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</si>
  <si>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</si>
  <si>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</si>
  <si>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</si>
  <si>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</si>
  <si>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</si>
  <si>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</si>
  <si>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</si>
  <si>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</si>
  <si>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</si>
  <si>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</si>
  <si>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</si>
  <si>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</si>
  <si>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</si>
  <si>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</si>
  <si>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</si>
  <si>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</si>
  <si>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</si>
  <si>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</si>
  <si>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</si>
  <si>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</si>
  <si>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</si>
  <si>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</si>
  <si>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</si>
  <si>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</si>
  <si>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</si>
  <si>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</si>
  <si>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</si>
  <si>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</si>
  <si>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</si>
  <si>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</si>
  <si>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</si>
  <si>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</si>
  <si>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</si>
  <si>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</si>
  <si>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</si>
  <si>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</si>
  <si>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</si>
  <si>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</si>
  <si>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</si>
  <si>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</si>
  <si>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</si>
  <si>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</si>
  <si>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</si>
  <si>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</si>
  <si>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</si>
  <si>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</si>
  <si>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</si>
  <si>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</si>
  <si>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</si>
  <si>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</si>
  <si>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</si>
  <si>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</si>
  <si>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</si>
  <si>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</si>
  <si>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</si>
  <si>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</si>
  <si>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</si>
  <si>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</si>
  <si>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</si>
  <si>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</si>
  <si>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</si>
  <si>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</si>
  <si>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</si>
  <si>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</si>
  <si>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</si>
  <si>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</si>
  <si>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</si>
  <si>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</si>
  <si>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</si>
  <si>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</si>
  <si>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</si>
  <si>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</si>
  <si>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</si>
  <si>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</si>
  <si>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</si>
  <si>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</si>
  <si>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</si>
  <si>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</si>
  <si>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Approximate Heat Rates and Heat Content</t>
  </si>
  <si>
    <t>(Btu per kilowatthour)</t>
  </si>
  <si>
    <t>CNV000:da_Electricity</t>
  </si>
  <si>
    <t xml:space="preserve">  Electricity Heat Content</t>
  </si>
  <si>
    <t>CNV000:fossil_hr_us</t>
  </si>
  <si>
    <t xml:space="preserve">  Fossil Fuel Heat Rate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</si>
  <si>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</si>
  <si>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</si>
  <si>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</si>
  <si>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</si>
  <si>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</si>
  <si>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Non-Energy (Non-Fuel) Use</t>
  </si>
  <si>
    <t xml:space="preserve">Source: DOE/EIA, Perry Lindstrom, 202/586-0934, EIA inputs to EPA1990-2018.xls/Non-Energy Use, March 2020. </t>
  </si>
  <si>
    <t>Petrochemical Feedstock Consumption Data (TBtu). Data below are adjusted for exports.</t>
  </si>
  <si>
    <t>Sector/Fuel Type</t>
  </si>
  <si>
    <t>Natural Gas to Chemical Plants (Other Uses)</t>
  </si>
  <si>
    <t>LPG (non-energy use)</t>
  </si>
  <si>
    <t>Pentanes Plus</t>
  </si>
  <si>
    <t>Naphtha (&lt;401 deg. F)</t>
  </si>
  <si>
    <t>Other Oil (&gt;401 deg. F)</t>
  </si>
  <si>
    <t>Total</t>
  </si>
  <si>
    <t>Source: CO2 from Fossil Fuel Combustion 90-18.xls, in the "Consumption Input" worksheet.</t>
  </si>
  <si>
    <t>U.S. Industrial Sector fuel consumption (Tbtu)</t>
  </si>
  <si>
    <t>Fuel Type</t>
  </si>
  <si>
    <t>Coking Coal</t>
  </si>
  <si>
    <t>Other Coal</t>
  </si>
  <si>
    <t>Coke Imports</t>
  </si>
  <si>
    <t>Natural Gas</t>
  </si>
  <si>
    <t>Asphalt and Road Oil</t>
  </si>
  <si>
    <t>Aviation Gasoline</t>
  </si>
  <si>
    <t>Distillate Fuel</t>
  </si>
  <si>
    <t>Jet Fuel</t>
  </si>
  <si>
    <t>Kerosene</t>
  </si>
  <si>
    <t>LPG</t>
  </si>
  <si>
    <t>Motor Gasoline</t>
  </si>
  <si>
    <t>Residual Fuel</t>
  </si>
  <si>
    <t>Other Petroleum</t>
  </si>
  <si>
    <t>AvGas Blend Components</t>
  </si>
  <si>
    <t>Crude Oil</t>
  </si>
  <si>
    <t>MoGas Blend Components</t>
  </si>
  <si>
    <t>Misc. Petro Products</t>
  </si>
  <si>
    <t>Feedstocks, Naphtha less than 401 F</t>
  </si>
  <si>
    <t>Feedstocks, Other Oils greater than 401 F</t>
  </si>
  <si>
    <t>Petroleum Coke</t>
  </si>
  <si>
    <t>Still Gas</t>
  </si>
  <si>
    <t>Special Naphthas</t>
  </si>
  <si>
    <t>Unfinished Oils</t>
  </si>
  <si>
    <t>Waxes</t>
  </si>
  <si>
    <t>U.S. Transportation Sector fuel consumption (TBtu)</t>
  </si>
  <si>
    <t>Source: CO2 from Fossil Fuel Combustion 90-18.xls, in the "Non-Energy Use" worksheet, adjusted non-energy consumption</t>
  </si>
  <si>
    <t>U.S. Non-Energy Consumption Industrial Sector (Tbtu)</t>
  </si>
  <si>
    <t>U.S. Non-Energy Consumption Transportation Sector (Tbtu)</t>
  </si>
  <si>
    <t>Taken from CO2 from Fossil Fuel Combustion.xls used in the Inventory of U.S. Greenhouse Gas Emissions and Sinks: 1990-2018.</t>
  </si>
  <si>
    <t>National Non-Energy Consumption %'s</t>
  </si>
  <si>
    <t>Industrial Sector</t>
  </si>
  <si>
    <t>Aviation Gasoline Blending Components</t>
  </si>
  <si>
    <t>Motor Gasoline Blending Components</t>
  </si>
  <si>
    <t>Transportation</t>
  </si>
  <si>
    <t>HARD COPY PASTE FROM BIFUBC</t>
  </si>
  <si>
    <t>Unit: BTU</t>
  </si>
  <si>
    <t>coal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</si>
  <si>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</si>
  <si>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</si>
  <si>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</si>
  <si>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</si>
  <si>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</si>
  <si>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</si>
  <si>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</si>
  <si>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</si>
  <si>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</si>
  <si>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</si>
  <si>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</si>
  <si>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</si>
  <si>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</si>
  <si>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</si>
  <si>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</si>
  <si>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</si>
  <si>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</si>
  <si>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</si>
  <si>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</si>
  <si>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</si>
  <si>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</si>
  <si>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</si>
  <si>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</si>
  <si>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</si>
  <si>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</si>
  <si>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natural gas</t>
  </si>
  <si>
    <t>biomass</t>
  </si>
  <si>
    <t>petroleum diesel</t>
  </si>
  <si>
    <t>crude oil</t>
  </si>
  <si>
    <t>heavy or residual oil</t>
  </si>
  <si>
    <t>lpg propane or butane</t>
  </si>
  <si>
    <t>Methodology - use non-energy factors from the SIT tool and apply to state energy consumption for the iron and steel sector (coal); chemicals sector (natural gas); refinery sector (crude oil); chemicals sector (LPG)</t>
  </si>
  <si>
    <t>National Non-Energy Consumption %s</t>
  </si>
  <si>
    <t>SIT National Data</t>
  </si>
  <si>
    <t>COAL</t>
  </si>
  <si>
    <t>NATURAL GAS</t>
  </si>
  <si>
    <t>CRUDE OIL</t>
  </si>
  <si>
    <t>Total Energy Consumption</t>
  </si>
  <si>
    <t>LPG PROPANE OR BUTANE</t>
  </si>
  <si>
    <t>Energy Consumption by Fuel and Sector</t>
  </si>
  <si>
    <t>Total Non-Energy Consumption</t>
  </si>
  <si>
    <t>% Non-Energy Consumption by Sector</t>
  </si>
  <si>
    <t>Unit: dimensionless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</si>
</sst>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2"/>
      <color indexed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7"/>
      <color indexed="8"/>
      <name val="Comic Sans MS"/>
      <family val="4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0" fontId="2" fillId="0" borderId="1">
      <alignment wrapText="1"/>
    </xf>
    <xf numFmtId="0" fontId="3" fillId="0" borderId="2">
      <alignment wrapText="1"/>
    </xf>
    <xf numFmtId="0" fontId="2" fillId="0" borderId="7">
      <alignment horizontal="left" wrapText="1"/>
    </xf>
    <xf numFmtId="0" fontId="2" fillId="0" borderId="6">
      <alignment wrapText="1"/>
    </xf>
    <xf numFmtId="0" fontId="2" fillId="0" borderId="4">
      <alignment wrapText="1"/>
    </xf>
    <xf numFmtId="0" fontId="3" fillId="0" borderId="3">
      <alignment vertical="top" wrapText="1"/>
    </xf>
    <xf numFmtId="0" fontId="3" fillId="0" borderId="5">
      <alignment wrapText="1"/>
    </xf>
    <xf numFmtId="0" fontId="3" fillId="0" borderId="0"/>
    <xf numFmtId="0" fontId="4" fillId="0" borderId="0">
      <alignment vertical="top"/>
      <protection locked="0"/>
    </xf>
    <xf numFmtId="0" fontId="3" fillId="0" borderId="0">
      <alignment vertical="top" wrapText="1"/>
    </xf>
    <xf numFmtId="0" fontId="5" fillId="0" borderId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>
      <alignment wrapText="1"/>
    </xf>
    <xf numFmtId="0" fontId="15" fillId="0" borderId="0">
      <alignment horizontal="left"/>
    </xf>
    <xf numFmtId="0" fontId="10" fillId="0" borderId="9">
      <alignment wrapText="1"/>
    </xf>
    <xf numFmtId="0" fontId="12" fillId="0" borderId="8">
      <alignment wrapText="1"/>
    </xf>
    <xf numFmtId="0" fontId="12" fillId="0" borderId="1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6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6" fillId="0" borderId="0" xfId="9" applyFont="1" applyAlignment="1" applyProtection="1"/>
    <xf numFmtId="0" fontId="7" fillId="0" borderId="0" xfId="2" applyFont="1" applyBorder="1" applyAlignment="1">
      <alignment wrapText="1"/>
    </xf>
    <xf numFmtId="0" fontId="0" fillId="0" borderId="8" xfId="2" applyFont="1" applyBorder="1" applyAlignment="1">
      <alignment wrapText="1"/>
    </xf>
    <xf numFmtId="0" fontId="10" fillId="0" borderId="9" xfId="5" applyFont="1" applyBorder="1" applyAlignment="1">
      <alignment wrapText="1"/>
    </xf>
    <xf numFmtId="164" fontId="2" fillId="0" borderId="4" xfId="5" applyNumberFormat="1" applyAlignment="1">
      <alignment horizontal="right" wrapText="1"/>
    </xf>
    <xf numFmtId="1" fontId="1" fillId="0" borderId="0" xfId="0" applyNumberFormat="1" applyFont="1"/>
    <xf numFmtId="0" fontId="1" fillId="0" borderId="0" xfId="8" applyFont="1"/>
    <xf numFmtId="0" fontId="1" fillId="0" borderId="0" xfId="2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1" fillId="0" borderId="8" xfId="2" applyFont="1" applyBorder="1" applyAlignment="1">
      <alignment wrapText="1"/>
    </xf>
    <xf numFmtId="2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16" fillId="0" borderId="0" xfId="0" applyFont="1"/>
    <xf numFmtId="0" fontId="13" fillId="0" borderId="0" xfId="0" applyFont="1"/>
    <xf numFmtId="0" fontId="14" fillId="0" borderId="0" xfId="0" applyFont="1"/>
    <xf numFmtId="0" fontId="12" fillId="0" borderId="0" xfId="18"/>
    <xf numFmtId="0" fontId="10" fillId="0" borderId="10" xfId="19" applyAlignment="1">
      <alignment wrapText="1"/>
    </xf>
    <xf numFmtId="0" fontId="15" fillId="0" borderId="0" xfId="20" applyAlignment="1">
      <alignment horizontal="left"/>
    </xf>
    <xf numFmtId="0" fontId="10" fillId="0" borderId="9" xfId="21" applyAlignment="1">
      <alignment wrapText="1"/>
    </xf>
    <xf numFmtId="0" fontId="0" fillId="0" borderId="8" xfId="22" applyFont="1" applyAlignment="1">
      <alignment wrapText="1"/>
    </xf>
    <xf numFmtId="4" fontId="0" fillId="0" borderId="8" xfId="22" applyNumberFormat="1" applyFont="1" applyAlignment="1">
      <alignment horizontal="right" wrapText="1"/>
    </xf>
    <xf numFmtId="3" fontId="0" fillId="0" borderId="8" xfId="22" applyNumberFormat="1" applyFont="1" applyAlignment="1">
      <alignment horizontal="right" wrapText="1"/>
    </xf>
    <xf numFmtId="0" fontId="12" fillId="0" borderId="0" xfId="17"/>
    <xf numFmtId="0" fontId="14" fillId="0" borderId="0" xfId="17" applyFont="1"/>
    <xf numFmtId="0" fontId="16" fillId="0" borderId="0" xfId="17" applyFont="1"/>
    <xf numFmtId="0" fontId="13" fillId="0" borderId="0" xfId="17" applyFont="1"/>
    <xf numFmtId="164" fontId="10" fillId="0" borderId="9" xfId="21" applyNumberFormat="1" applyAlignment="1">
      <alignment horizontal="right" wrapText="1"/>
    </xf>
    <xf numFmtId="164" fontId="0" fillId="0" borderId="8" xfId="22" applyNumberFormat="1" applyFont="1" applyAlignment="1">
      <alignment horizontal="right" wrapText="1"/>
    </xf>
    <xf numFmtId="4" fontId="10" fillId="0" borderId="9" xfId="21" applyNumberFormat="1" applyAlignment="1">
      <alignment horizontal="right" wrapText="1"/>
    </xf>
    <xf numFmtId="3" fontId="10" fillId="0" borderId="9" xfId="21" applyNumberFormat="1" applyAlignment="1">
      <alignment horizontal="right" wrapText="1"/>
    </xf>
    <xf numFmtId="0" fontId="12" fillId="0" borderId="0" xfId="17" applyAlignment="1">
      <alignment horizontal="left"/>
    </xf>
    <xf numFmtId="0" fontId="19" fillId="0" borderId="0" xfId="0" applyFont="1"/>
    <xf numFmtId="0" fontId="0" fillId="3" borderId="8" xfId="22" applyFont="1" applyFill="1" applyAlignment="1">
      <alignment wrapText="1"/>
    </xf>
    <xf numFmtId="0" fontId="3" fillId="0" borderId="0" xfId="8"/>
    <xf numFmtId="0" fontId="2" fillId="0" borderId="1" xfId="1" applyAlignment="1">
      <alignment wrapText="1"/>
    </xf>
    <xf numFmtId="0" fontId="21" fillId="0" borderId="0" xfId="0" applyFont="1"/>
    <xf numFmtId="0" fontId="22" fillId="0" borderId="0" xfId="0" applyFont="1"/>
    <xf numFmtId="0" fontId="5" fillId="0" borderId="0" xfId="11" applyAlignment="1">
      <alignment horizontal="left"/>
    </xf>
    <xf numFmtId="0" fontId="10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 applyAlignment="1">
      <alignment wrapText="1"/>
    </xf>
    <xf numFmtId="0" fontId="0" fillId="0" borderId="2" xfId="2" applyFont="1" applyAlignment="1">
      <alignment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14" fillId="3" borderId="0" xfId="17" applyFont="1" applyFill="1"/>
    <xf numFmtId="164" fontId="0" fillId="3" borderId="8" xfId="22" applyNumberFormat="1" applyFont="1" applyFill="1" applyAlignment="1">
      <alignment horizontal="right" wrapText="1"/>
    </xf>
    <xf numFmtId="0" fontId="12" fillId="3" borderId="0" xfId="17" applyFill="1"/>
    <xf numFmtId="0" fontId="10" fillId="3" borderId="9" xfId="21" applyFill="1" applyAlignment="1">
      <alignment wrapText="1"/>
    </xf>
    <xf numFmtId="164" fontId="10" fillId="3" borderId="9" xfId="21" applyNumberFormat="1" applyFill="1" applyAlignment="1">
      <alignment horizontal="right" wrapText="1"/>
    </xf>
    <xf numFmtId="0" fontId="23" fillId="0" borderId="0" xfId="49" applyFont="1" applyAlignment="1">
      <alignment horizontal="left"/>
    </xf>
    <xf numFmtId="0" fontId="14" fillId="0" borderId="0" xfId="49"/>
    <xf numFmtId="0" fontId="24" fillId="0" borderId="0" xfId="50"/>
    <xf numFmtId="0" fontId="13" fillId="0" borderId="0" xfId="50" applyFont="1"/>
    <xf numFmtId="0" fontId="14" fillId="0" borderId="0" xfId="49" applyAlignment="1">
      <alignment horizontal="left"/>
    </xf>
    <xf numFmtId="9" fontId="25" fillId="0" borderId="0" xfId="51" applyFont="1" applyAlignment="1">
      <alignment horizontal="center"/>
    </xf>
    <xf numFmtId="0" fontId="14" fillId="0" borderId="0" xfId="49" applyAlignment="1">
      <alignment horizontal="center"/>
    </xf>
    <xf numFmtId="0" fontId="25" fillId="0" borderId="13" xfId="49" applyFont="1" applyBorder="1"/>
    <xf numFmtId="0" fontId="25" fillId="0" borderId="13" xfId="49" applyFont="1" applyBorder="1" applyAlignment="1">
      <alignment horizontal="right"/>
    </xf>
    <xf numFmtId="0" fontId="14" fillId="0" borderId="0" xfId="49" applyAlignment="1">
      <alignment horizontal="left" indent="1"/>
    </xf>
    <xf numFmtId="4" fontId="26" fillId="24" borderId="0" xfId="49" applyNumberFormat="1" applyFont="1" applyFill="1" applyAlignment="1">
      <alignment horizontal="right"/>
    </xf>
    <xf numFmtId="4" fontId="26" fillId="24" borderId="0" xfId="49" applyNumberFormat="1" applyFont="1" applyFill="1"/>
    <xf numFmtId="0" fontId="14" fillId="0" borderId="14" xfId="49" applyBorder="1" applyAlignment="1">
      <alignment horizontal="left" indent="1"/>
    </xf>
    <xf numFmtId="4" fontId="26" fillId="24" borderId="14" xfId="49" applyNumberFormat="1" applyFont="1" applyFill="1" applyBorder="1" applyAlignment="1">
      <alignment horizontal="right"/>
    </xf>
    <xf numFmtId="0" fontId="25" fillId="0" borderId="13" xfId="49" applyFont="1" applyBorder="1" applyAlignment="1">
      <alignment horizontal="left" indent="1"/>
    </xf>
    <xf numFmtId="2" fontId="25" fillId="0" borderId="13" xfId="49" applyNumberFormat="1" applyFont="1" applyBorder="1" applyAlignment="1">
      <alignment horizontal="right"/>
    </xf>
    <xf numFmtId="0" fontId="13" fillId="0" borderId="15" xfId="50" applyFont="1" applyBorder="1"/>
    <xf numFmtId="0" fontId="24" fillId="0" borderId="15" xfId="50" applyBorder="1"/>
    <xf numFmtId="0" fontId="27" fillId="0" borderId="16" xfId="50" applyFont="1" applyBorder="1"/>
    <xf numFmtId="0" fontId="24" fillId="0" borderId="17" xfId="50" applyBorder="1"/>
    <xf numFmtId="0" fontId="24" fillId="0" borderId="18" xfId="50" applyBorder="1"/>
    <xf numFmtId="0" fontId="27" fillId="0" borderId="19" xfId="50" applyFont="1" applyBorder="1"/>
    <xf numFmtId="0" fontId="27" fillId="0" borderId="20" xfId="50" applyFont="1" applyBorder="1"/>
    <xf numFmtId="0" fontId="28" fillId="0" borderId="0" xfId="50" applyFont="1"/>
    <xf numFmtId="0" fontId="27" fillId="0" borderId="0" xfId="50" applyFont="1"/>
    <xf numFmtId="0" fontId="27" fillId="0" borderId="21" xfId="50" applyFont="1" applyBorder="1"/>
    <xf numFmtId="0" fontId="29" fillId="0" borderId="0" xfId="50" applyFont="1"/>
    <xf numFmtId="0" fontId="30" fillId="0" borderId="0" xfId="50" applyFont="1"/>
    <xf numFmtId="2" fontId="24" fillId="24" borderId="15" xfId="50" applyNumberFormat="1" applyFill="1" applyBorder="1"/>
    <xf numFmtId="2" fontId="24" fillId="24" borderId="25" xfId="50" applyNumberFormat="1" applyFill="1" applyBorder="1"/>
    <xf numFmtId="0" fontId="13" fillId="0" borderId="20" xfId="50" applyFont="1" applyBorder="1"/>
    <xf numFmtId="0" fontId="24" fillId="0" borderId="20" xfId="50" applyBorder="1"/>
    <xf numFmtId="0" fontId="27" fillId="24" borderId="17" xfId="50" applyFont="1" applyFill="1" applyBorder="1"/>
    <xf numFmtId="0" fontId="24" fillId="24" borderId="17" xfId="50" applyFill="1" applyBorder="1"/>
    <xf numFmtId="0" fontId="13" fillId="24" borderId="17" xfId="50" applyFont="1" applyFill="1" applyBorder="1"/>
    <xf numFmtId="0" fontId="24" fillId="24" borderId="18" xfId="50" applyFill="1" applyBorder="1"/>
    <xf numFmtId="0" fontId="27" fillId="0" borderId="23" xfId="50" applyFont="1" applyBorder="1"/>
    <xf numFmtId="0" fontId="24" fillId="0" borderId="22" xfId="50" applyBorder="1"/>
    <xf numFmtId="43" fontId="24" fillId="24" borderId="0" xfId="52" applyFont="1" applyFill="1"/>
    <xf numFmtId="43" fontId="24" fillId="24" borderId="23" xfId="52" applyFont="1" applyFill="1" applyBorder="1"/>
    <xf numFmtId="0" fontId="24" fillId="0" borderId="22" xfId="50" applyBorder="1" applyAlignment="1">
      <alignment horizontal="left"/>
    </xf>
    <xf numFmtId="0" fontId="24" fillId="0" borderId="24" xfId="50" applyBorder="1"/>
    <xf numFmtId="43" fontId="24" fillId="24" borderId="15" xfId="52" applyFont="1" applyFill="1" applyBorder="1"/>
    <xf numFmtId="43" fontId="24" fillId="24" borderId="25" xfId="52" applyFont="1" applyFill="1" applyBorder="1"/>
    <xf numFmtId="0" fontId="27" fillId="0" borderId="17" xfId="50" applyFont="1" applyBorder="1"/>
    <xf numFmtId="0" fontId="13" fillId="0" borderId="17" xfId="50" applyFont="1" applyBorder="1"/>
    <xf numFmtId="0" fontId="27" fillId="0" borderId="22" xfId="50" applyFont="1" applyBorder="1"/>
    <xf numFmtId="0" fontId="13" fillId="0" borderId="23" xfId="50" applyFont="1" applyBorder="1"/>
    <xf numFmtId="9" fontId="24" fillId="0" borderId="0" xfId="51" applyFont="1"/>
    <xf numFmtId="9" fontId="24" fillId="0" borderId="23" xfId="51" applyFont="1" applyBorder="1"/>
    <xf numFmtId="9" fontId="24" fillId="0" borderId="15" xfId="51" applyFont="1" applyBorder="1"/>
    <xf numFmtId="9" fontId="24" fillId="0" borderId="25" xfId="51" applyFont="1" applyBorder="1"/>
    <xf numFmtId="0" fontId="24" fillId="0" borderId="19" xfId="50" applyBorder="1"/>
    <xf numFmtId="9" fontId="24" fillId="0" borderId="20" xfId="51" applyFont="1" applyBorder="1"/>
    <xf numFmtId="9" fontId="24" fillId="0" borderId="21" xfId="51" applyFont="1" applyBorder="1"/>
    <xf numFmtId="0" fontId="28" fillId="0" borderId="20" xfId="50" applyFont="1" applyBorder="1"/>
    <xf numFmtId="9" fontId="13" fillId="0" borderId="15" xfId="51" applyFont="1" applyBorder="1"/>
    <xf numFmtId="9" fontId="13" fillId="0" borderId="25" xfId="51" applyFont="1" applyBorder="1"/>
    <xf numFmtId="0" fontId="31" fillId="0" borderId="0" xfId="49" applyFont="1"/>
    <xf numFmtId="0" fontId="31" fillId="0" borderId="0" xfId="49" applyFont="1" applyAlignment="1">
      <alignment wrapText="1"/>
    </xf>
    <xf numFmtId="11" fontId="0" fillId="0" borderId="0" xfId="0" applyNumberFormat="1"/>
    <xf numFmtId="9" fontId="0" fillId="0" borderId="0" xfId="48" applyFont="1"/>
    <xf numFmtId="9" fontId="0" fillId="0" borderId="0" xfId="0" applyNumberFormat="1"/>
    <xf numFmtId="0" fontId="0" fillId="25" borderId="0" xfId="0" applyFill="1"/>
    <xf numFmtId="0" fontId="1" fillId="25" borderId="0" xfId="0" applyFont="1" applyFill="1"/>
    <xf numFmtId="0" fontId="1" fillId="26" borderId="0" xfId="0" applyFont="1" applyFill="1"/>
    <xf numFmtId="0" fontId="0" fillId="26" borderId="0" xfId="0" applyFill="1"/>
    <xf numFmtId="0" fontId="24" fillId="3" borderId="22" xfId="50" applyFill="1" applyBorder="1"/>
    <xf numFmtId="9" fontId="24" fillId="3" borderId="0" xfId="51" applyFont="1" applyFill="1"/>
    <xf numFmtId="14" fontId="0" fillId="0" borderId="0" xfId="0" applyNumberFormat="1"/>
    <xf numFmtId="170" fontId="0" fillId="0" borderId="0" xfId="0" applyNumberFormat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165" fontId="0" fillId="0" borderId="2" xfId="2" applyNumberFormat="1" applyFont="1" applyAlignment="1">
      <alignment horizontal="right" wrapText="1"/>
    </xf>
    <xf numFmtId="165" fontId="2" fillId="0" borderId="4" xfId="5" applyNumberFormat="1" applyAlignment="1">
      <alignment horizontal="right" wrapText="1"/>
    </xf>
    <xf numFmtId="165" fontId="10" fillId="0" borderId="9" xfId="21" applyNumberFormat="1" applyAlignment="1">
      <alignment horizontal="right" wrapText="1"/>
    </xf>
    <xf numFmtId="165" fontId="0" fillId="0" borderId="8" xfId="22" applyNumberFormat="1" applyFont="1" applyAlignment="1">
      <alignment horizontal="right" wrapText="1"/>
    </xf>
    <xf numFmtId="165" fontId="0" fillId="3" borderId="8" xfId="22" applyNumberFormat="1" applyFont="1" applyFill="1" applyAlignment="1">
      <alignment horizontal="right" wrapText="1"/>
    </xf>
    <xf numFmtId="165" fontId="10" fillId="3" borderId="9" xfId="21" applyNumberFormat="1" applyFill="1" applyAlignment="1">
      <alignment horizontal="right" wrapText="1"/>
    </xf>
    <xf numFmtId="166" fontId="0" fillId="0" borderId="8" xfId="22" applyNumberFormat="1" applyFont="1" applyAlignment="1">
      <alignment horizontal="right" wrapText="1"/>
    </xf>
    <xf numFmtId="167" fontId="24" fillId="0" borderId="22" xfId="52" applyNumberFormat="1" applyFont="1" applyBorder="1"/>
    <xf numFmtId="167" fontId="24" fillId="24" borderId="0" xfId="52" applyNumberFormat="1" applyFont="1" applyFill="1"/>
    <xf numFmtId="167" fontId="24" fillId="24" borderId="23" xfId="52" applyNumberFormat="1" applyFont="1" applyFill="1" applyBorder="1"/>
    <xf numFmtId="167" fontId="29" fillId="0" borderId="22" xfId="52" applyNumberFormat="1" applyFont="1" applyBorder="1"/>
    <xf numFmtId="167" fontId="29" fillId="24" borderId="0" xfId="52" applyNumberFormat="1" applyFont="1" applyFill="1"/>
    <xf numFmtId="167" fontId="29" fillId="24" borderId="23" xfId="52" applyNumberFormat="1" applyFont="1" applyFill="1" applyBorder="1"/>
    <xf numFmtId="167" fontId="30" fillId="0" borderId="22" xfId="52" applyNumberFormat="1" applyFont="1" applyBorder="1"/>
    <xf numFmtId="167" fontId="30" fillId="24" borderId="0" xfId="52" applyNumberFormat="1" applyFont="1" applyFill="1"/>
    <xf numFmtId="167" fontId="30" fillId="24" borderId="23" xfId="52" applyNumberFormat="1" applyFont="1" applyFill="1" applyBorder="1"/>
    <xf numFmtId="167" fontId="27" fillId="24" borderId="0" xfId="52" applyNumberFormat="1" applyFont="1" applyFill="1"/>
    <xf numFmtId="167" fontId="27" fillId="24" borderId="23" xfId="52" applyNumberFormat="1" applyFont="1" applyFill="1" applyBorder="1"/>
    <xf numFmtId="167" fontId="24" fillId="0" borderId="22" xfId="52" applyNumberFormat="1" applyFont="1" applyBorder="1" applyAlignment="1">
      <alignment horizontal="left" indent="1"/>
    </xf>
    <xf numFmtId="167" fontId="24" fillId="0" borderId="24" xfId="52" applyNumberFormat="1" applyFont="1" applyBorder="1" applyAlignment="1">
      <alignment horizontal="left" indent="1"/>
    </xf>
    <xf numFmtId="167" fontId="24" fillId="24" borderId="15" xfId="52" applyNumberFormat="1" applyFont="1" applyFill="1" applyBorder="1"/>
    <xf numFmtId="167" fontId="24" fillId="24" borderId="25" xfId="52" applyNumberFormat="1" applyFont="1" applyFill="1" applyBorder="1"/>
    <xf numFmtId="167" fontId="24" fillId="0" borderId="0" xfId="52" applyNumberFormat="1" applyFont="1"/>
    <xf numFmtId="167" fontId="13" fillId="0" borderId="17" xfId="52" applyNumberFormat="1" applyFont="1" applyBorder="1"/>
    <xf numFmtId="167" fontId="24" fillId="0" borderId="17" xfId="52" applyNumberFormat="1" applyFont="1" applyBorder="1"/>
    <xf numFmtId="168" fontId="24" fillId="0" borderId="0" xfId="51" applyNumberFormat="1" applyFont="1"/>
    <xf numFmtId="169" fontId="0" fillId="0" borderId="0" xfId="0" applyNumberFormat="1"/>
    <xf numFmtId="0" fontId="0" fillId="0" borderId="0" xfId="0"/>
    <xf numFmtId="0" fontId="16" fillId="0" borderId="3" xfId="6" applyFont="1" applyAlignment="1">
      <alignment wrapText="1"/>
    </xf>
    <xf numFmtId="0" fontId="0" fillId="0" borderId="3" xfId="0" applyBorder="1"/>
    <xf numFmtId="0" fontId="12" fillId="0" borderId="11" xfId="23" applyAlignment="1">
      <alignment wrapText="1"/>
    </xf>
    <xf numFmtId="0" fontId="0" fillId="0" borderId="11" xfId="0" applyBorder="1"/>
    <xf numFmtId="0" fontId="0" fillId="27" borderId="0" xfId="0" applyFill="1" applyAlignment="1">
      <alignment horizontal="center" wrapText="1"/>
    </xf>
  </cellXfs>
  <cellStyles count="53">
    <cellStyle name="20% - Accent1 2" xfId="32" xr:uid="{00000000-0005-0000-0000-000020000000}"/>
    <cellStyle name="20% - Accent2 2" xfId="34" xr:uid="{00000000-0005-0000-0000-000022000000}"/>
    <cellStyle name="20% - Accent3 2" xfId="36" xr:uid="{00000000-0005-0000-0000-000024000000}"/>
    <cellStyle name="20% - Accent4 2" xfId="38" xr:uid="{00000000-0005-0000-0000-000026000000}"/>
    <cellStyle name="20% - Accent5 2" xfId="40" xr:uid="{00000000-0005-0000-0000-000028000000}"/>
    <cellStyle name="20% - Accent6 2" xfId="42" xr:uid="{00000000-0005-0000-0000-00002A000000}"/>
    <cellStyle name="40% - Accent1 2" xfId="33" xr:uid="{00000000-0005-0000-0000-000021000000}"/>
    <cellStyle name="40% - Accent2 2" xfId="35" xr:uid="{00000000-0005-0000-0000-000023000000}"/>
    <cellStyle name="40% - Accent3 2" xfId="37" xr:uid="{00000000-0005-0000-0000-000025000000}"/>
    <cellStyle name="40% - Accent4 2" xfId="39" xr:uid="{00000000-0005-0000-0000-000027000000}"/>
    <cellStyle name="40% - Accent5 2" xfId="41" xr:uid="{00000000-0005-0000-0000-000029000000}"/>
    <cellStyle name="40% - Accent6 2" xfId="43" xr:uid="{00000000-0005-0000-0000-00002B000000}"/>
    <cellStyle name="60% - Accent1 2" xfId="25" xr:uid="{00000000-0005-0000-0000-000019000000}"/>
    <cellStyle name="60% - Accent2 2" xfId="26" xr:uid="{00000000-0005-0000-0000-00001A000000}"/>
    <cellStyle name="60% - Accent3 2" xfId="27" xr:uid="{00000000-0005-0000-0000-00001B000000}"/>
    <cellStyle name="60% - Accent4 2" xfId="28" xr:uid="{00000000-0005-0000-0000-00001C000000}"/>
    <cellStyle name="60% - Accent5 2" xfId="29" xr:uid="{00000000-0005-0000-0000-00001D000000}"/>
    <cellStyle name="60% - Accent6 2" xfId="30" xr:uid="{00000000-0005-0000-0000-00001E000000}"/>
    <cellStyle name="Body: normal cell" xfId="2" xr:uid="{00000000-0005-0000-0000-000002000000}"/>
    <cellStyle name="Body: normal cell 2" xfId="22" xr:uid="{00000000-0005-0000-0000-000016000000}"/>
    <cellStyle name="Comma 2" xfId="47" xr:uid="{00000000-0005-0000-0000-00002F000000}"/>
    <cellStyle name="Comma 3" xfId="52" xr:uid="{00000000-0005-0000-0000-000035000000}"/>
    <cellStyle name="Font: Calibri, 9pt regular" xfId="8" xr:uid="{00000000-0005-0000-0000-000008000000}"/>
    <cellStyle name="Font: Calibri, 9pt regular 2" xfId="18" xr:uid="{00000000-0005-0000-0000-000012000000}"/>
    <cellStyle name="Footnotes: all except top row" xfId="10" xr:uid="{00000000-0005-0000-0000-00000A000000}"/>
    <cellStyle name="Footnotes: top row" xfId="6" xr:uid="{00000000-0005-0000-0000-000006000000}"/>
    <cellStyle name="Footnotes: top row 2" xfId="23" xr:uid="{00000000-0005-0000-0000-000017000000}"/>
    <cellStyle name="Header: bottom row" xfId="1" xr:uid="{00000000-0005-0000-0000-000001000000}"/>
    <cellStyle name="Header: bottom row 2" xfId="19" xr:uid="{00000000-0005-0000-0000-000013000000}"/>
    <cellStyle name="Header: top rows" xfId="3" xr:uid="{00000000-0005-0000-0000-000003000000}"/>
    <cellStyle name="Hyperlink" xfId="9" builtinId="8"/>
    <cellStyle name="Neutral 2" xfId="24" xr:uid="{00000000-0005-0000-0000-000018000000}"/>
    <cellStyle name="Normal" xfId="0" builtinId="0"/>
    <cellStyle name="Normal 2" xfId="17" xr:uid="{00000000-0005-0000-0000-000011000000}"/>
    <cellStyle name="Normal 2 2" xfId="45" xr:uid="{00000000-0005-0000-0000-00002D000000}"/>
    <cellStyle name="Normal 3" xfId="12" xr:uid="{00000000-0005-0000-0000-00000C000000}"/>
    <cellStyle name="Normal 3 2" xfId="44" xr:uid="{00000000-0005-0000-0000-00002C000000}"/>
    <cellStyle name="Normal 4" xfId="13" xr:uid="{00000000-0005-0000-0000-00000D000000}"/>
    <cellStyle name="Normal 4 2 2" xfId="46" xr:uid="{00000000-0005-0000-0000-00002E000000}"/>
    <cellStyle name="Normal 5" xfId="14" xr:uid="{00000000-0005-0000-0000-00000E000000}"/>
    <cellStyle name="Normal 58" xfId="16" xr:uid="{00000000-0005-0000-0000-000010000000}"/>
    <cellStyle name="Normal 6" xfId="15" xr:uid="{00000000-0005-0000-0000-00000F000000}"/>
    <cellStyle name="Normal 7" xfId="49" xr:uid="{00000000-0005-0000-0000-000032000000}"/>
    <cellStyle name="Normal_Texas Energy 6.01.xls.xls" xfId="50" xr:uid="{00000000-0005-0000-0000-000033000000}"/>
    <cellStyle name="Note 2" xfId="31" xr:uid="{00000000-0005-0000-0000-00001F000000}"/>
    <cellStyle name="Parent row" xfId="5" xr:uid="{00000000-0005-0000-0000-000005000000}"/>
    <cellStyle name="Parent row 2" xfId="21" xr:uid="{00000000-0005-0000-0000-000015000000}"/>
    <cellStyle name="Percent" xfId="48" builtinId="5"/>
    <cellStyle name="Percent 2" xfId="51" xr:uid="{00000000-0005-0000-0000-000034000000}"/>
    <cellStyle name="Section Break" xfId="7" xr:uid="{00000000-0005-0000-0000-000007000000}"/>
    <cellStyle name="Section Break: parent row" xfId="4" xr:uid="{00000000-0005-0000-0000-000004000000}"/>
    <cellStyle name="Table title" xfId="11" xr:uid="{00000000-0005-0000-0000-00000B000000}"/>
    <cellStyle name="Table title 2" xfId="20" xr:uid="{00000000-0005-0000-0000-000014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wnloads/stationary_combustion_modu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4321/Desktop/SIT%20Updates/Revisions%20for%20November/CO2FFC%20Module%2010.19.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cf-hq.icfconsulting.com/Share/US%20GHG%20Inventory/1990-2012/Spreadsheets/FR/CO2%20from%20Fossil%20Fuel%20Combustion%2090-12_3_31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2" sqref="B12"/>
    </sheetView>
  </sheetViews>
  <sheetFormatPr defaultColWidth="8.85546875" defaultRowHeight="15" x14ac:dyDescent="0.25"/>
  <cols>
    <col min="2" max="2" width="76.42578125" style="129" customWidth="1"/>
    <col min="3" max="3" width="42.42578125" style="129" customWidth="1"/>
    <col min="4" max="4" width="57.85546875" style="129" bestFit="1" customWidth="1"/>
    <col min="5" max="5" width="60.42578125" style="129" customWidth="1"/>
  </cols>
  <sheetData>
    <row r="1" spans="1:3" x14ac:dyDescent="0.25">
      <c r="A1" s="15" t="s">
        <v>0</v>
      </c>
      <c r="B1" t="s">
        <v>1</v>
      </c>
      <c r="C1" s="127">
        <v>44352</v>
      </c>
    </row>
    <row r="3" spans="1:3" x14ac:dyDescent="0.25">
      <c r="A3" s="15" t="s">
        <v>2</v>
      </c>
      <c r="B3" s="2" t="s">
        <v>3</v>
      </c>
    </row>
    <row r="4" spans="1:3" x14ac:dyDescent="0.25">
      <c r="B4" t="s">
        <v>4</v>
      </c>
    </row>
    <row r="5" spans="1:3" x14ac:dyDescent="0.25">
      <c r="B5" s="1">
        <v>2020</v>
      </c>
    </row>
    <row r="6" spans="1:3" x14ac:dyDescent="0.25">
      <c r="B6" t="s">
        <v>5</v>
      </c>
    </row>
    <row r="7" spans="1:3" x14ac:dyDescent="0.25">
      <c r="B7" s="3" t="s">
        <v>6</v>
      </c>
    </row>
    <row r="10" spans="1:3" x14ac:dyDescent="0.25">
      <c r="A10" s="15" t="s">
        <v>7</v>
      </c>
    </row>
    <row r="11" spans="1:3" x14ac:dyDescent="0.25">
      <c r="A11" s="11" t="s">
        <v>8</v>
      </c>
      <c r="B11" s="12"/>
    </row>
    <row r="12" spans="1:3" x14ac:dyDescent="0.25">
      <c r="A12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8" spans="1:4" x14ac:dyDescent="0.25">
      <c r="A18" t="s">
        <v>13</v>
      </c>
    </row>
    <row r="19" spans="1:4" x14ac:dyDescent="0.25">
      <c r="A19" t="s">
        <v>14</v>
      </c>
    </row>
    <row r="21" spans="1:4" x14ac:dyDescent="0.25">
      <c r="A21" s="15" t="s">
        <v>15</v>
      </c>
    </row>
    <row r="22" spans="1:4" x14ac:dyDescent="0.25">
      <c r="A22" t="s">
        <v>16</v>
      </c>
    </row>
    <row r="23" spans="1:4" x14ac:dyDescent="0.25">
      <c r="A23" t="s">
        <v>17</v>
      </c>
    </row>
    <row r="24" spans="1:4" x14ac:dyDescent="0.25">
      <c r="A24" t="s">
        <v>18</v>
      </c>
    </row>
    <row r="25" spans="1:4" x14ac:dyDescent="0.25">
      <c r="A25" t="s">
        <v>19</v>
      </c>
    </row>
    <row r="26" spans="1:4" x14ac:dyDescent="0.25">
      <c r="A26" t="s">
        <v>20</v>
      </c>
    </row>
    <row r="28" spans="1:4" x14ac:dyDescent="0.25">
      <c r="D28" s="26"/>
    </row>
    <row r="29" spans="1:4" ht="15" customHeight="1" x14ac:dyDescent="0.25"/>
    <row r="31" spans="1:4" x14ac:dyDescent="0.25">
      <c r="D31" s="26"/>
    </row>
    <row r="32" spans="1:4" x14ac:dyDescent="0.25">
      <c r="D32" s="26"/>
    </row>
    <row r="33" spans="4:4" x14ac:dyDescent="0.25">
      <c r="D33" s="26"/>
    </row>
    <row r="34" spans="4:4" x14ac:dyDescent="0.25">
      <c r="D34" s="26"/>
    </row>
    <row r="35" spans="4:4" x14ac:dyDescent="0.25">
      <c r="D35" s="26"/>
    </row>
    <row r="36" spans="4:4" x14ac:dyDescent="0.25">
      <c r="D36" s="25"/>
    </row>
    <row r="37" spans="4:4" x14ac:dyDescent="0.25">
      <c r="D37" s="26"/>
    </row>
    <row r="38" spans="4:4" x14ac:dyDescent="0.25">
      <c r="D38" s="2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40625" defaultRowHeight="15" customHeight="1" x14ac:dyDescent="0.25"/>
  <cols>
    <col min="1" max="1" width="55.7109375" style="129" customWidth="1"/>
    <col min="2" max="2" width="49" style="129" customWidth="1"/>
    <col min="3" max="5" width="9.140625" style="129" customWidth="1"/>
    <col min="6" max="16384" width="9.140625" style="129"/>
  </cols>
  <sheetData>
    <row r="1" spans="1:34" ht="15" customHeight="1" thickBot="1" x14ac:dyDescent="0.3">
      <c r="B1" s="40" t="s">
        <v>21</v>
      </c>
      <c r="C1" s="41">
        <v>2020</v>
      </c>
      <c r="D1" s="41">
        <v>2021</v>
      </c>
      <c r="E1" s="41">
        <v>2022</v>
      </c>
      <c r="F1" s="41">
        <v>2023</v>
      </c>
      <c r="G1" s="41">
        <v>2024</v>
      </c>
      <c r="H1" s="41">
        <v>2025</v>
      </c>
      <c r="I1" s="41">
        <v>2026</v>
      </c>
      <c r="J1" s="41">
        <v>2027</v>
      </c>
      <c r="K1" s="41">
        <v>2028</v>
      </c>
      <c r="L1" s="41">
        <v>2029</v>
      </c>
      <c r="M1" s="41">
        <v>2030</v>
      </c>
      <c r="N1" s="41">
        <v>2031</v>
      </c>
      <c r="O1" s="41">
        <v>2032</v>
      </c>
      <c r="P1" s="41">
        <v>2033</v>
      </c>
      <c r="Q1" s="41">
        <v>2034</v>
      </c>
      <c r="R1" s="41">
        <v>2035</v>
      </c>
      <c r="S1" s="41">
        <v>2036</v>
      </c>
      <c r="T1" s="41">
        <v>2037</v>
      </c>
      <c r="U1" s="41">
        <v>2038</v>
      </c>
      <c r="V1" s="41">
        <v>2039</v>
      </c>
      <c r="W1" s="41">
        <v>2040</v>
      </c>
      <c r="X1" s="41">
        <v>2041</v>
      </c>
      <c r="Y1" s="41">
        <v>2042</v>
      </c>
      <c r="Z1" s="41">
        <v>2043</v>
      </c>
      <c r="AA1" s="41">
        <v>2044</v>
      </c>
      <c r="AB1" s="41">
        <v>2045</v>
      </c>
      <c r="AC1" s="41">
        <v>2046</v>
      </c>
      <c r="AD1" s="41">
        <v>2047</v>
      </c>
      <c r="AE1" s="41">
        <v>2048</v>
      </c>
      <c r="AF1" s="41">
        <v>2049</v>
      </c>
      <c r="AG1" s="41">
        <v>2050</v>
      </c>
    </row>
    <row r="2" spans="1:34" ht="15" customHeight="1" thickTop="1" x14ac:dyDescent="0.25"/>
    <row r="3" spans="1:34" ht="15" customHeight="1" x14ac:dyDescent="0.25">
      <c r="C3" s="42" t="s">
        <v>22</v>
      </c>
      <c r="D3" s="42" t="s">
        <v>23</v>
      </c>
      <c r="E3" s="43"/>
      <c r="F3" s="43"/>
      <c r="G3" s="43"/>
      <c r="H3" s="43"/>
    </row>
    <row r="4" spans="1:34" ht="15" customHeight="1" x14ac:dyDescent="0.25">
      <c r="C4" s="42" t="s">
        <v>24</v>
      </c>
      <c r="D4" s="42" t="s">
        <v>25</v>
      </c>
      <c r="E4" s="43"/>
      <c r="F4" s="43"/>
      <c r="G4" s="42" t="s">
        <v>26</v>
      </c>
      <c r="H4" s="43"/>
    </row>
    <row r="5" spans="1:34" ht="15" customHeight="1" x14ac:dyDescent="0.25">
      <c r="C5" s="42" t="s">
        <v>27</v>
      </c>
      <c r="D5" s="42" t="s">
        <v>28</v>
      </c>
      <c r="E5" s="43"/>
      <c r="F5" s="43"/>
      <c r="G5" s="43"/>
      <c r="H5" s="43"/>
    </row>
    <row r="6" spans="1:34" ht="15" customHeight="1" x14ac:dyDescent="0.25">
      <c r="C6" s="42" t="s">
        <v>29</v>
      </c>
      <c r="D6" s="43"/>
      <c r="E6" s="42" t="s">
        <v>30</v>
      </c>
      <c r="F6" s="43"/>
      <c r="G6" s="43"/>
      <c r="H6" s="43"/>
    </row>
    <row r="7" spans="1:34" ht="15" customHeight="1" x14ac:dyDescent="0.25">
      <c r="C7" s="43"/>
      <c r="D7" s="43"/>
      <c r="E7" s="43"/>
      <c r="F7" s="43"/>
      <c r="G7" s="43"/>
      <c r="H7" s="43"/>
    </row>
    <row r="10" spans="1:34" ht="15" customHeight="1" x14ac:dyDescent="0.25">
      <c r="A10" s="21" t="s">
        <v>31</v>
      </c>
      <c r="B10" s="44" t="s">
        <v>32</v>
      </c>
      <c r="AH10" s="45" t="s">
        <v>33</v>
      </c>
    </row>
    <row r="11" spans="1:34" ht="15" customHeight="1" x14ac:dyDescent="0.25">
      <c r="B11" s="40" t="s">
        <v>34</v>
      </c>
      <c r="AH11" s="45" t="s">
        <v>35</v>
      </c>
    </row>
    <row r="12" spans="1:34" ht="15" customHeight="1" x14ac:dyDescent="0.25">
      <c r="B12" s="4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 t="s">
        <v>36</v>
      </c>
    </row>
    <row r="13" spans="1:34" ht="15" customHeight="1" thickBot="1" x14ac:dyDescent="0.3">
      <c r="B13" s="41" t="s">
        <v>37</v>
      </c>
      <c r="C13" s="41">
        <v>2020</v>
      </c>
      <c r="D13" s="41">
        <v>2021</v>
      </c>
      <c r="E13" s="41">
        <v>2022</v>
      </c>
      <c r="F13" s="41">
        <v>2023</v>
      </c>
      <c r="G13" s="41">
        <v>2024</v>
      </c>
      <c r="H13" s="41">
        <v>2025</v>
      </c>
      <c r="I13" s="41">
        <v>2026</v>
      </c>
      <c r="J13" s="41">
        <v>2027</v>
      </c>
      <c r="K13" s="41">
        <v>2028</v>
      </c>
      <c r="L13" s="41">
        <v>2029</v>
      </c>
      <c r="M13" s="41">
        <v>2030</v>
      </c>
      <c r="N13" s="41">
        <v>2031</v>
      </c>
      <c r="O13" s="41">
        <v>2032</v>
      </c>
      <c r="P13" s="41">
        <v>2033</v>
      </c>
      <c r="Q13" s="41">
        <v>2034</v>
      </c>
      <c r="R13" s="41">
        <v>2035</v>
      </c>
      <c r="S13" s="41">
        <v>2036</v>
      </c>
      <c r="T13" s="41">
        <v>2037</v>
      </c>
      <c r="U13" s="41">
        <v>2038</v>
      </c>
      <c r="V13" s="41">
        <v>2039</v>
      </c>
      <c r="W13" s="41">
        <v>2040</v>
      </c>
      <c r="X13" s="41">
        <v>2041</v>
      </c>
      <c r="Y13" s="41">
        <v>2042</v>
      </c>
      <c r="Z13" s="41">
        <v>2043</v>
      </c>
      <c r="AA13" s="41">
        <v>2044</v>
      </c>
      <c r="AB13" s="41">
        <v>2045</v>
      </c>
      <c r="AC13" s="41">
        <v>2046</v>
      </c>
      <c r="AD13" s="41">
        <v>2047</v>
      </c>
      <c r="AE13" s="41">
        <v>2048</v>
      </c>
      <c r="AF13" s="41">
        <v>2049</v>
      </c>
      <c r="AG13" s="41">
        <v>2050</v>
      </c>
      <c r="AH13" s="46" t="s">
        <v>38</v>
      </c>
    </row>
    <row r="14" spans="1:34" ht="15" customHeight="1" thickTop="1" x14ac:dyDescent="0.25"/>
    <row r="15" spans="1:34" ht="15" customHeight="1" x14ac:dyDescent="0.25">
      <c r="B15" s="47" t="s">
        <v>39</v>
      </c>
    </row>
    <row r="16" spans="1:34" ht="15" customHeight="1" x14ac:dyDescent="0.25">
      <c r="A16" s="21" t="s">
        <v>40</v>
      </c>
      <c r="B16" s="48" t="s">
        <v>41</v>
      </c>
      <c r="C16" s="49">
        <v>11.470048</v>
      </c>
      <c r="D16" s="49">
        <v>11.393803</v>
      </c>
      <c r="E16" s="49">
        <v>11.802375</v>
      </c>
      <c r="F16" s="49">
        <v>13.463839</v>
      </c>
      <c r="G16" s="49">
        <v>14.764208999999999</v>
      </c>
      <c r="H16" s="49">
        <v>15.909644</v>
      </c>
      <c r="I16" s="49">
        <v>16.658766</v>
      </c>
      <c r="J16" s="49">
        <v>17.065017999999998</v>
      </c>
      <c r="K16" s="49">
        <v>17.395396999999999</v>
      </c>
      <c r="L16" s="49">
        <v>17.593847</v>
      </c>
      <c r="M16" s="49">
        <v>17.711957999999999</v>
      </c>
      <c r="N16" s="49">
        <v>17.862158000000001</v>
      </c>
      <c r="O16" s="49">
        <v>18.046313999999999</v>
      </c>
      <c r="P16" s="49">
        <v>18.076929</v>
      </c>
      <c r="Q16" s="49">
        <v>18.215654000000001</v>
      </c>
      <c r="R16" s="49">
        <v>18.377293000000002</v>
      </c>
      <c r="S16" s="49">
        <v>18.469908</v>
      </c>
      <c r="T16" s="49">
        <v>18.521104999999999</v>
      </c>
      <c r="U16" s="49">
        <v>18.442879000000001</v>
      </c>
      <c r="V16" s="49">
        <v>18.536311999999999</v>
      </c>
      <c r="W16" s="49">
        <v>18.643000000000001</v>
      </c>
      <c r="X16" s="49">
        <v>18.699743000000002</v>
      </c>
      <c r="Y16" s="49">
        <v>18.727302999999999</v>
      </c>
      <c r="Z16" s="49">
        <v>18.785596999999999</v>
      </c>
      <c r="AA16" s="49">
        <v>18.724299999999999</v>
      </c>
      <c r="AB16" s="49">
        <v>18.783881999999998</v>
      </c>
      <c r="AC16" s="49">
        <v>18.666398999999998</v>
      </c>
      <c r="AD16" s="49">
        <v>18.600128000000002</v>
      </c>
      <c r="AE16" s="49">
        <v>18.491758000000001</v>
      </c>
      <c r="AF16" s="49">
        <v>18.308938999999999</v>
      </c>
      <c r="AG16" s="49">
        <v>18.083735000000001</v>
      </c>
      <c r="AH16" s="132">
        <v>1.5292E-2</v>
      </c>
    </row>
    <row r="17" spans="1:34" ht="15" customHeight="1" x14ac:dyDescent="0.25">
      <c r="A17" s="21" t="s">
        <v>42</v>
      </c>
      <c r="B17" s="48" t="s">
        <v>43</v>
      </c>
      <c r="C17" s="49">
        <v>0.45756799999999997</v>
      </c>
      <c r="D17" s="49">
        <v>0.48552800000000002</v>
      </c>
      <c r="E17" s="49">
        <v>0.47199999999999998</v>
      </c>
      <c r="F17" s="49">
        <v>0.57186899999999996</v>
      </c>
      <c r="G17" s="49">
        <v>0.58726800000000001</v>
      </c>
      <c r="H17" s="49">
        <v>0.57532300000000003</v>
      </c>
      <c r="I17" s="49">
        <v>0.63008399999999998</v>
      </c>
      <c r="J17" s="49">
        <v>0.65001500000000001</v>
      </c>
      <c r="K17" s="49">
        <v>0.63541999999999998</v>
      </c>
      <c r="L17" s="49">
        <v>0.62031700000000001</v>
      </c>
      <c r="M17" s="49">
        <v>0.59631900000000004</v>
      </c>
      <c r="N17" s="49">
        <v>0.63416300000000003</v>
      </c>
      <c r="O17" s="49">
        <v>0.73085999999999995</v>
      </c>
      <c r="P17" s="49">
        <v>0.777783</v>
      </c>
      <c r="Q17" s="49">
        <v>0.78785899999999998</v>
      </c>
      <c r="R17" s="49">
        <v>0.85095799999999999</v>
      </c>
      <c r="S17" s="49">
        <v>0.92002399999999995</v>
      </c>
      <c r="T17" s="49">
        <v>0.973387</v>
      </c>
      <c r="U17" s="49">
        <v>0.96486000000000005</v>
      </c>
      <c r="V17" s="49">
        <v>0.99343300000000001</v>
      </c>
      <c r="W17" s="49">
        <v>1.0002</v>
      </c>
      <c r="X17" s="49">
        <v>0.98350599999999999</v>
      </c>
      <c r="Y17" s="49">
        <v>0.95865699999999998</v>
      </c>
      <c r="Z17" s="49">
        <v>0.93616200000000005</v>
      </c>
      <c r="AA17" s="49">
        <v>0.91327000000000003</v>
      </c>
      <c r="AB17" s="49">
        <v>0.86604599999999998</v>
      </c>
      <c r="AC17" s="49">
        <v>0.81275399999999998</v>
      </c>
      <c r="AD17" s="49">
        <v>0.97923800000000005</v>
      </c>
      <c r="AE17" s="49">
        <v>0.98336699999999999</v>
      </c>
      <c r="AF17" s="49">
        <v>0.962642</v>
      </c>
      <c r="AG17" s="49">
        <v>0.91109499999999999</v>
      </c>
      <c r="AH17" s="132">
        <v>2.3223000000000001E-2</v>
      </c>
    </row>
    <row r="18" spans="1:34" ht="15" customHeight="1" x14ac:dyDescent="0.25">
      <c r="A18" s="21" t="s">
        <v>44</v>
      </c>
      <c r="B18" s="48" t="s">
        <v>45</v>
      </c>
      <c r="C18" s="49">
        <v>11.01248</v>
      </c>
      <c r="D18" s="49">
        <v>10.908275</v>
      </c>
      <c r="E18" s="49">
        <v>11.330375</v>
      </c>
      <c r="F18" s="49">
        <v>12.891970000000001</v>
      </c>
      <c r="G18" s="49">
        <v>14.176940999999999</v>
      </c>
      <c r="H18" s="49">
        <v>15.334320999999999</v>
      </c>
      <c r="I18" s="49">
        <v>16.028680999999999</v>
      </c>
      <c r="J18" s="49">
        <v>16.415002999999999</v>
      </c>
      <c r="K18" s="49">
        <v>16.759976999999999</v>
      </c>
      <c r="L18" s="49">
        <v>16.973531999999999</v>
      </c>
      <c r="M18" s="49">
        <v>17.115639000000002</v>
      </c>
      <c r="N18" s="49">
        <v>17.227995</v>
      </c>
      <c r="O18" s="49">
        <v>17.315453000000002</v>
      </c>
      <c r="P18" s="49">
        <v>17.299144999999999</v>
      </c>
      <c r="Q18" s="49">
        <v>17.427795</v>
      </c>
      <c r="R18" s="49">
        <v>17.526333000000001</v>
      </c>
      <c r="S18" s="49">
        <v>17.549885</v>
      </c>
      <c r="T18" s="49">
        <v>17.547718</v>
      </c>
      <c r="U18" s="49">
        <v>17.478020000000001</v>
      </c>
      <c r="V18" s="49">
        <v>17.542878999999999</v>
      </c>
      <c r="W18" s="49">
        <v>17.642799</v>
      </c>
      <c r="X18" s="49">
        <v>17.716238000000001</v>
      </c>
      <c r="Y18" s="49">
        <v>17.768643999999998</v>
      </c>
      <c r="Z18" s="49">
        <v>17.849436000000001</v>
      </c>
      <c r="AA18" s="49">
        <v>17.811031</v>
      </c>
      <c r="AB18" s="49">
        <v>17.917836999999999</v>
      </c>
      <c r="AC18" s="49">
        <v>17.853643000000002</v>
      </c>
      <c r="AD18" s="49">
        <v>17.620889999999999</v>
      </c>
      <c r="AE18" s="49">
        <v>17.508392000000001</v>
      </c>
      <c r="AF18" s="49">
        <v>17.346295999999999</v>
      </c>
      <c r="AG18" s="49">
        <v>17.172640000000001</v>
      </c>
      <c r="AH18" s="132">
        <v>1.4919999999999999E-2</v>
      </c>
    </row>
    <row r="19" spans="1:34" ht="15" customHeight="1" x14ac:dyDescent="0.25">
      <c r="A19" s="21" t="s">
        <v>46</v>
      </c>
      <c r="B19" s="48" t="s">
        <v>47</v>
      </c>
      <c r="C19" s="49">
        <v>2.83</v>
      </c>
      <c r="D19" s="49">
        <v>4.5</v>
      </c>
      <c r="E19" s="49">
        <v>4.9783309999999998</v>
      </c>
      <c r="F19" s="49">
        <v>3.593823</v>
      </c>
      <c r="G19" s="49">
        <v>2.4573589999999998</v>
      </c>
      <c r="H19" s="49">
        <v>1.407645</v>
      </c>
      <c r="I19" s="49">
        <v>0.78451899999999997</v>
      </c>
      <c r="J19" s="49">
        <v>0.35241099999999997</v>
      </c>
      <c r="K19" s="49">
        <v>-3.7096999999999998E-2</v>
      </c>
      <c r="L19" s="49">
        <v>-0.21251900000000001</v>
      </c>
      <c r="M19" s="49">
        <v>-0.33462500000000001</v>
      </c>
      <c r="N19" s="49">
        <v>-0.62872799999999995</v>
      </c>
      <c r="O19" s="49">
        <v>-0.83334699999999995</v>
      </c>
      <c r="P19" s="49">
        <v>-0.91871100000000006</v>
      </c>
      <c r="Q19" s="49">
        <v>-1.0361899999999999</v>
      </c>
      <c r="R19" s="49">
        <v>-1.246972</v>
      </c>
      <c r="S19" s="49">
        <v>-1.3244480000000001</v>
      </c>
      <c r="T19" s="49">
        <v>-1.3334159999999999</v>
      </c>
      <c r="U19" s="49">
        <v>-1.264689</v>
      </c>
      <c r="V19" s="49">
        <v>-1.311267</v>
      </c>
      <c r="W19" s="49">
        <v>-1.4865569999999999</v>
      </c>
      <c r="X19" s="49">
        <v>-1.52511</v>
      </c>
      <c r="Y19" s="49">
        <v>-1.5621499999999999</v>
      </c>
      <c r="Z19" s="49">
        <v>-1.689595</v>
      </c>
      <c r="AA19" s="49">
        <v>-1.614141</v>
      </c>
      <c r="AB19" s="49">
        <v>-1.7257210000000001</v>
      </c>
      <c r="AC19" s="49">
        <v>-1.6645449999999999</v>
      </c>
      <c r="AD19" s="49">
        <v>-1.5388409999999999</v>
      </c>
      <c r="AE19" s="49">
        <v>-1.536279</v>
      </c>
      <c r="AF19" s="49">
        <v>-1.3671800000000001</v>
      </c>
      <c r="AG19" s="49">
        <v>-1.096508</v>
      </c>
      <c r="AH19" s="132" t="s">
        <v>48</v>
      </c>
    </row>
    <row r="20" spans="1:34" ht="15" customHeight="1" x14ac:dyDescent="0.25">
      <c r="A20" s="21" t="s">
        <v>49</v>
      </c>
      <c r="B20" s="48" t="s">
        <v>50</v>
      </c>
      <c r="C20" s="49">
        <v>6.0529999999999999</v>
      </c>
      <c r="D20" s="49">
        <v>7.55</v>
      </c>
      <c r="E20" s="49">
        <v>7.722823</v>
      </c>
      <c r="F20" s="49">
        <v>6.5798040000000002</v>
      </c>
      <c r="G20" s="49">
        <v>5.6237029999999999</v>
      </c>
      <c r="H20" s="49">
        <v>4.5184430000000004</v>
      </c>
      <c r="I20" s="49">
        <v>4.1365530000000001</v>
      </c>
      <c r="J20" s="49">
        <v>3.7393900000000002</v>
      </c>
      <c r="K20" s="49">
        <v>3.4185400000000001</v>
      </c>
      <c r="L20" s="49">
        <v>3.283296</v>
      </c>
      <c r="M20" s="49">
        <v>3.1692269999999998</v>
      </c>
      <c r="N20" s="49">
        <v>2.9033289999999998</v>
      </c>
      <c r="O20" s="49">
        <v>2.7353209999999999</v>
      </c>
      <c r="P20" s="49">
        <v>2.6505429999999999</v>
      </c>
      <c r="Q20" s="49">
        <v>2.5516610000000002</v>
      </c>
      <c r="R20" s="49">
        <v>2.4523169999999999</v>
      </c>
      <c r="S20" s="49">
        <v>2.4782459999999999</v>
      </c>
      <c r="T20" s="49">
        <v>2.523237</v>
      </c>
      <c r="U20" s="49">
        <v>2.5346679999999999</v>
      </c>
      <c r="V20" s="49">
        <v>2.5899930000000002</v>
      </c>
      <c r="W20" s="49">
        <v>2.3504420000000001</v>
      </c>
      <c r="X20" s="49">
        <v>2.3294820000000001</v>
      </c>
      <c r="Y20" s="49">
        <v>2.3592019999999998</v>
      </c>
      <c r="Z20" s="49">
        <v>2.3389039999999999</v>
      </c>
      <c r="AA20" s="49">
        <v>2.2167020000000002</v>
      </c>
      <c r="AB20" s="49">
        <v>2.092495</v>
      </c>
      <c r="AC20" s="49">
        <v>2.0355799999999999</v>
      </c>
      <c r="AD20" s="49">
        <v>2.2123789999999999</v>
      </c>
      <c r="AE20" s="49">
        <v>2.3066949999999999</v>
      </c>
      <c r="AF20" s="49">
        <v>2.3953660000000001</v>
      </c>
      <c r="AG20" s="49">
        <v>2.5613320000000002</v>
      </c>
      <c r="AH20" s="132">
        <v>-2.8261000000000001E-2</v>
      </c>
    </row>
    <row r="21" spans="1:34" ht="15" customHeight="1" x14ac:dyDescent="0.25">
      <c r="A21" s="21" t="s">
        <v>51</v>
      </c>
      <c r="B21" s="48" t="s">
        <v>52</v>
      </c>
      <c r="C21" s="49">
        <v>3.2229999999999999</v>
      </c>
      <c r="D21" s="49">
        <v>3.05</v>
      </c>
      <c r="E21" s="49">
        <v>2.744491</v>
      </c>
      <c r="F21" s="49">
        <v>2.9859810000000002</v>
      </c>
      <c r="G21" s="49">
        <v>3.166344</v>
      </c>
      <c r="H21" s="49">
        <v>3.1107969999999998</v>
      </c>
      <c r="I21" s="49">
        <v>3.3520340000000002</v>
      </c>
      <c r="J21" s="49">
        <v>3.3869799999999999</v>
      </c>
      <c r="K21" s="49">
        <v>3.4556369999999998</v>
      </c>
      <c r="L21" s="49">
        <v>3.4958140000000002</v>
      </c>
      <c r="M21" s="49">
        <v>3.5038520000000002</v>
      </c>
      <c r="N21" s="49">
        <v>3.532057</v>
      </c>
      <c r="O21" s="49">
        <v>3.568667</v>
      </c>
      <c r="P21" s="49">
        <v>3.5692529999999998</v>
      </c>
      <c r="Q21" s="49">
        <v>3.5878510000000001</v>
      </c>
      <c r="R21" s="49">
        <v>3.6992889999999998</v>
      </c>
      <c r="S21" s="49">
        <v>3.8026939999999998</v>
      </c>
      <c r="T21" s="49">
        <v>3.856652</v>
      </c>
      <c r="U21" s="49">
        <v>3.7993570000000001</v>
      </c>
      <c r="V21" s="49">
        <v>3.9012600000000002</v>
      </c>
      <c r="W21" s="49">
        <v>3.836999</v>
      </c>
      <c r="X21" s="49">
        <v>3.8545929999999999</v>
      </c>
      <c r="Y21" s="49">
        <v>3.9213529999999999</v>
      </c>
      <c r="Z21" s="49">
        <v>4.0284979999999999</v>
      </c>
      <c r="AA21" s="49">
        <v>3.8308420000000001</v>
      </c>
      <c r="AB21" s="49">
        <v>3.8182160000000001</v>
      </c>
      <c r="AC21" s="49">
        <v>3.7001249999999999</v>
      </c>
      <c r="AD21" s="49">
        <v>3.75122</v>
      </c>
      <c r="AE21" s="49">
        <v>3.842975</v>
      </c>
      <c r="AF21" s="49">
        <v>3.7625459999999999</v>
      </c>
      <c r="AG21" s="49">
        <v>3.6578400000000002</v>
      </c>
      <c r="AH21" s="132">
        <v>4.228E-3</v>
      </c>
    </row>
    <row r="22" spans="1:34" ht="15" customHeight="1" x14ac:dyDescent="0.25">
      <c r="A22" s="21" t="s">
        <v>53</v>
      </c>
      <c r="B22" s="48" t="s">
        <v>54</v>
      </c>
      <c r="C22" s="49">
        <v>4.2000000000000003E-2</v>
      </c>
      <c r="D22" s="49">
        <v>0.29599999999999999</v>
      </c>
      <c r="E22" s="49">
        <v>3.4250000000000003E-2</v>
      </c>
      <c r="F22" s="49">
        <v>7.7399999999999997E-2</v>
      </c>
      <c r="G22" s="49">
        <v>9.5630000000000007E-2</v>
      </c>
      <c r="H22" s="49">
        <v>7.1919999999999998E-2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132" t="s">
        <v>48</v>
      </c>
    </row>
    <row r="23" spans="1:34" ht="15" customHeight="1" x14ac:dyDescent="0.25">
      <c r="A23" s="21" t="s">
        <v>55</v>
      </c>
      <c r="B23" s="47" t="s">
        <v>56</v>
      </c>
      <c r="C23" s="50">
        <v>14.342048</v>
      </c>
      <c r="D23" s="50">
        <v>16.189802</v>
      </c>
      <c r="E23" s="50">
        <v>16.814957</v>
      </c>
      <c r="F23" s="50">
        <v>17.135061</v>
      </c>
      <c r="G23" s="50">
        <v>17.317198000000001</v>
      </c>
      <c r="H23" s="50">
        <v>17.389209999999999</v>
      </c>
      <c r="I23" s="50">
        <v>17.443284999999999</v>
      </c>
      <c r="J23" s="50">
        <v>17.417428999999998</v>
      </c>
      <c r="K23" s="50">
        <v>17.358298999999999</v>
      </c>
      <c r="L23" s="50">
        <v>17.381329000000001</v>
      </c>
      <c r="M23" s="50">
        <v>17.377333</v>
      </c>
      <c r="N23" s="50">
        <v>17.233431</v>
      </c>
      <c r="O23" s="50">
        <v>17.212966999999999</v>
      </c>
      <c r="P23" s="50">
        <v>17.158218000000002</v>
      </c>
      <c r="Q23" s="50">
        <v>17.179463999999999</v>
      </c>
      <c r="R23" s="50">
        <v>17.130322</v>
      </c>
      <c r="S23" s="50">
        <v>17.14546</v>
      </c>
      <c r="T23" s="50">
        <v>17.187688999999999</v>
      </c>
      <c r="U23" s="50">
        <v>17.178190000000001</v>
      </c>
      <c r="V23" s="50">
        <v>17.225044</v>
      </c>
      <c r="W23" s="50">
        <v>17.156442999999999</v>
      </c>
      <c r="X23" s="50">
        <v>17.174633</v>
      </c>
      <c r="Y23" s="50">
        <v>17.165151999999999</v>
      </c>
      <c r="Z23" s="50">
        <v>17.096003</v>
      </c>
      <c r="AA23" s="50">
        <v>17.110158999999999</v>
      </c>
      <c r="AB23" s="50">
        <v>17.058160999999998</v>
      </c>
      <c r="AC23" s="50">
        <v>17.001854000000002</v>
      </c>
      <c r="AD23" s="50">
        <v>17.061287</v>
      </c>
      <c r="AE23" s="50">
        <v>16.955479</v>
      </c>
      <c r="AF23" s="50">
        <v>16.941759000000001</v>
      </c>
      <c r="AG23" s="50">
        <v>16.987226</v>
      </c>
      <c r="AH23" s="133">
        <v>5.6579999999999998E-3</v>
      </c>
    </row>
    <row r="25" spans="1:34" ht="15" customHeight="1" x14ac:dyDescent="0.25">
      <c r="A25" s="21" t="s">
        <v>57</v>
      </c>
      <c r="B25" s="48" t="s">
        <v>58</v>
      </c>
      <c r="C25" s="49">
        <v>-3.2170000000000001</v>
      </c>
      <c r="D25" s="49">
        <v>-3.6349999999999998</v>
      </c>
      <c r="E25" s="49">
        <v>-5.1411670000000003</v>
      </c>
      <c r="F25" s="49">
        <v>-5.805974</v>
      </c>
      <c r="G25" s="49">
        <v>-6.0594330000000003</v>
      </c>
      <c r="H25" s="49">
        <v>-6.0486899999999997</v>
      </c>
      <c r="I25" s="49">
        <v>-6.1846189999999996</v>
      </c>
      <c r="J25" s="49">
        <v>-6.2374330000000002</v>
      </c>
      <c r="K25" s="49">
        <v>-6.2405080000000002</v>
      </c>
      <c r="L25" s="49">
        <v>-6.3264430000000003</v>
      </c>
      <c r="M25" s="49">
        <v>-6.3976050000000004</v>
      </c>
      <c r="N25" s="49">
        <v>-6.2765760000000004</v>
      </c>
      <c r="O25" s="49">
        <v>-6.3159679999999998</v>
      </c>
      <c r="P25" s="49">
        <v>-6.2833119999999996</v>
      </c>
      <c r="Q25" s="49">
        <v>-6.3302050000000003</v>
      </c>
      <c r="R25" s="49">
        <v>-6.2199289999999996</v>
      </c>
      <c r="S25" s="49">
        <v>-6.1781100000000002</v>
      </c>
      <c r="T25" s="49">
        <v>-6.1930199999999997</v>
      </c>
      <c r="U25" s="49">
        <v>-6.1033590000000002</v>
      </c>
      <c r="V25" s="49">
        <v>-6.0658289999999999</v>
      </c>
      <c r="W25" s="49">
        <v>-5.9236329999999997</v>
      </c>
      <c r="X25" s="49">
        <v>-5.859826</v>
      </c>
      <c r="Y25" s="49">
        <v>-5.78972</v>
      </c>
      <c r="Z25" s="49">
        <v>-5.6524260000000002</v>
      </c>
      <c r="AA25" s="49">
        <v>-5.600543</v>
      </c>
      <c r="AB25" s="49">
        <v>-5.483555</v>
      </c>
      <c r="AC25" s="49">
        <v>-5.3081300000000002</v>
      </c>
      <c r="AD25" s="49">
        <v>-5.2792969999999997</v>
      </c>
      <c r="AE25" s="49">
        <v>-5.1047000000000002</v>
      </c>
      <c r="AF25" s="49">
        <v>-4.931165</v>
      </c>
      <c r="AG25" s="49">
        <v>-4.8036390000000004</v>
      </c>
      <c r="AH25" s="132">
        <v>1.3454000000000001E-2</v>
      </c>
    </row>
    <row r="26" spans="1:34" ht="15" customHeight="1" x14ac:dyDescent="0.25">
      <c r="A26" s="21" t="s">
        <v>59</v>
      </c>
      <c r="B26" s="48" t="s">
        <v>60</v>
      </c>
      <c r="C26" s="49">
        <v>0.97399999999999998</v>
      </c>
      <c r="D26" s="49">
        <v>0.85199999999999998</v>
      </c>
      <c r="E26" s="49">
        <v>0.663636</v>
      </c>
      <c r="F26" s="49">
        <v>0.68891800000000003</v>
      </c>
      <c r="G26" s="49">
        <v>0.59392500000000004</v>
      </c>
      <c r="H26" s="49">
        <v>0.65594200000000003</v>
      </c>
      <c r="I26" s="49">
        <v>0.74634500000000004</v>
      </c>
      <c r="J26" s="49">
        <v>0.74305500000000002</v>
      </c>
      <c r="K26" s="49">
        <v>0.73962399999999995</v>
      </c>
      <c r="L26" s="49">
        <v>0.71757599999999999</v>
      </c>
      <c r="M26" s="49">
        <v>0.72004299999999999</v>
      </c>
      <c r="N26" s="49">
        <v>0.75514800000000004</v>
      </c>
      <c r="O26" s="49">
        <v>0.74132799999999999</v>
      </c>
      <c r="P26" s="49">
        <v>0.74019100000000004</v>
      </c>
      <c r="Q26" s="49">
        <v>0.74089899999999997</v>
      </c>
      <c r="R26" s="49">
        <v>0.76681699999999997</v>
      </c>
      <c r="S26" s="49">
        <v>0.75349299999999997</v>
      </c>
      <c r="T26" s="49">
        <v>0.78642299999999998</v>
      </c>
      <c r="U26" s="49">
        <v>0.79696999999999996</v>
      </c>
      <c r="V26" s="49">
        <v>0.784161</v>
      </c>
      <c r="W26" s="49">
        <v>0.80188599999999999</v>
      </c>
      <c r="X26" s="49">
        <v>0.82421900000000003</v>
      </c>
      <c r="Y26" s="49">
        <v>0.81925899999999996</v>
      </c>
      <c r="Z26" s="49">
        <v>0.78622400000000003</v>
      </c>
      <c r="AA26" s="49">
        <v>0.79239000000000004</v>
      </c>
      <c r="AB26" s="49">
        <v>0.82423000000000002</v>
      </c>
      <c r="AC26" s="49">
        <v>0.82194900000000004</v>
      </c>
      <c r="AD26" s="49">
        <v>0.78680499999999998</v>
      </c>
      <c r="AE26" s="49">
        <v>0.80982399999999999</v>
      </c>
      <c r="AF26" s="49">
        <v>0.81538500000000003</v>
      </c>
      <c r="AG26" s="49">
        <v>0.79728200000000005</v>
      </c>
      <c r="AH26" s="132">
        <v>-6.6509999999999998E-3</v>
      </c>
    </row>
    <row r="27" spans="1:34" ht="15" customHeight="1" x14ac:dyDescent="0.25">
      <c r="A27" s="21" t="s">
        <v>61</v>
      </c>
      <c r="B27" s="48" t="s">
        <v>62</v>
      </c>
      <c r="C27" s="49">
        <v>0.56299999999999994</v>
      </c>
      <c r="D27" s="49">
        <v>0.69799999999999995</v>
      </c>
      <c r="E27" s="49">
        <v>0.66464900000000005</v>
      </c>
      <c r="F27" s="49">
        <v>0.65764800000000001</v>
      </c>
      <c r="G27" s="49">
        <v>0.646594</v>
      </c>
      <c r="H27" s="49">
        <v>0.64655799999999997</v>
      </c>
      <c r="I27" s="49">
        <v>0.59942899999999999</v>
      </c>
      <c r="J27" s="49">
        <v>0.59747700000000004</v>
      </c>
      <c r="K27" s="49">
        <v>0.59515700000000005</v>
      </c>
      <c r="L27" s="49">
        <v>0.59330099999999997</v>
      </c>
      <c r="M27" s="49">
        <v>0.59162199999999998</v>
      </c>
      <c r="N27" s="49">
        <v>0.58930300000000002</v>
      </c>
      <c r="O27" s="49">
        <v>0.58735099999999996</v>
      </c>
      <c r="P27" s="49">
        <v>0.585399</v>
      </c>
      <c r="Q27" s="49">
        <v>0.58344799999999997</v>
      </c>
      <c r="R27" s="49">
        <v>0.58149600000000001</v>
      </c>
      <c r="S27" s="49">
        <v>0.57356099999999999</v>
      </c>
      <c r="T27" s="49">
        <v>0.56984299999999999</v>
      </c>
      <c r="U27" s="49">
        <v>0.56789199999999995</v>
      </c>
      <c r="V27" s="49">
        <v>0.56605700000000003</v>
      </c>
      <c r="W27" s="49">
        <v>0.564222</v>
      </c>
      <c r="X27" s="49">
        <v>0.56200700000000003</v>
      </c>
      <c r="Y27" s="49">
        <v>0.56009399999999998</v>
      </c>
      <c r="Z27" s="49">
        <v>0.56428</v>
      </c>
      <c r="AA27" s="49">
        <v>0.55650299999999997</v>
      </c>
      <c r="AB27" s="49">
        <v>0.55466800000000005</v>
      </c>
      <c r="AC27" s="49">
        <v>0.55283300000000002</v>
      </c>
      <c r="AD27" s="49">
        <v>0.55086100000000005</v>
      </c>
      <c r="AE27" s="49">
        <v>0.54916299999999996</v>
      </c>
      <c r="AF27" s="49">
        <v>0.54732800000000004</v>
      </c>
      <c r="AG27" s="49">
        <v>0.54535599999999995</v>
      </c>
      <c r="AH27" s="132">
        <v>-1.0610000000000001E-3</v>
      </c>
    </row>
    <row r="28" spans="1:34" ht="15" customHeight="1" x14ac:dyDescent="0.25">
      <c r="A28" s="21" t="s">
        <v>63</v>
      </c>
      <c r="B28" s="48" t="s">
        <v>64</v>
      </c>
      <c r="C28" s="49">
        <v>0.35899999999999999</v>
      </c>
      <c r="D28" s="49">
        <v>0.442</v>
      </c>
      <c r="E28" s="49">
        <v>0.59816400000000003</v>
      </c>
      <c r="F28" s="49">
        <v>0.60789599999999999</v>
      </c>
      <c r="G28" s="49">
        <v>0.62710299999999997</v>
      </c>
      <c r="H28" s="49">
        <v>0.63753300000000002</v>
      </c>
      <c r="I28" s="49">
        <v>0.61073500000000003</v>
      </c>
      <c r="J28" s="49">
        <v>0.56705399999999995</v>
      </c>
      <c r="K28" s="49">
        <v>0.52091200000000004</v>
      </c>
      <c r="L28" s="49">
        <v>0.48718</v>
      </c>
      <c r="M28" s="49">
        <v>0.458625</v>
      </c>
      <c r="N28" s="49">
        <v>0.432668</v>
      </c>
      <c r="O28" s="49">
        <v>0.40992400000000001</v>
      </c>
      <c r="P28" s="49">
        <v>0.388623</v>
      </c>
      <c r="Q28" s="49">
        <v>0.37019600000000003</v>
      </c>
      <c r="R28" s="49">
        <v>0.33948600000000001</v>
      </c>
      <c r="S28" s="49">
        <v>0.30677500000000002</v>
      </c>
      <c r="T28" s="49">
        <v>0.266764</v>
      </c>
      <c r="U28" s="49">
        <v>0.26902100000000001</v>
      </c>
      <c r="V28" s="49">
        <v>0.26155200000000001</v>
      </c>
      <c r="W28" s="49">
        <v>0.27167999999999998</v>
      </c>
      <c r="X28" s="49">
        <v>0.27568799999999999</v>
      </c>
      <c r="Y28" s="49">
        <v>0.27082000000000001</v>
      </c>
      <c r="Z28" s="49">
        <v>0.28192899999999999</v>
      </c>
      <c r="AA28" s="49">
        <v>0.28015299999999999</v>
      </c>
      <c r="AB28" s="49">
        <v>0.27291700000000002</v>
      </c>
      <c r="AC28" s="49">
        <v>0.27762700000000001</v>
      </c>
      <c r="AD28" s="49">
        <v>0.28230499999999997</v>
      </c>
      <c r="AE28" s="49">
        <v>0.28871400000000003</v>
      </c>
      <c r="AF28" s="49">
        <v>0.29334500000000002</v>
      </c>
      <c r="AG28" s="49">
        <v>0.30864900000000001</v>
      </c>
      <c r="AH28" s="132">
        <v>-5.025E-3</v>
      </c>
    </row>
    <row r="29" spans="1:34" ht="15" customHeight="1" x14ac:dyDescent="0.25">
      <c r="A29" s="21" t="s">
        <v>65</v>
      </c>
      <c r="B29" s="48" t="s">
        <v>66</v>
      </c>
      <c r="C29" s="49">
        <v>5.1130000000000004</v>
      </c>
      <c r="D29" s="49">
        <v>5.6269999999999998</v>
      </c>
      <c r="E29" s="49">
        <v>7.0676160000000001</v>
      </c>
      <c r="F29" s="49">
        <v>7.7604360000000003</v>
      </c>
      <c r="G29" s="49">
        <v>7.9270550000000002</v>
      </c>
      <c r="H29" s="49">
        <v>7.9887230000000002</v>
      </c>
      <c r="I29" s="49">
        <v>8.1411289999999994</v>
      </c>
      <c r="J29" s="49">
        <v>8.1450200000000006</v>
      </c>
      <c r="K29" s="49">
        <v>8.0962019999999999</v>
      </c>
      <c r="L29" s="49">
        <v>8.1244999999999994</v>
      </c>
      <c r="M29" s="49">
        <v>8.1678949999999997</v>
      </c>
      <c r="N29" s="49">
        <v>8.0536949999999994</v>
      </c>
      <c r="O29" s="49">
        <v>8.05457</v>
      </c>
      <c r="P29" s="49">
        <v>7.9975259999999997</v>
      </c>
      <c r="Q29" s="49">
        <v>8.0247469999999996</v>
      </c>
      <c r="R29" s="49">
        <v>7.9077279999999996</v>
      </c>
      <c r="S29" s="49">
        <v>7.8119389999999997</v>
      </c>
      <c r="T29" s="49">
        <v>7.8160499999999997</v>
      </c>
      <c r="U29" s="49">
        <v>7.7372420000000002</v>
      </c>
      <c r="V29" s="49">
        <v>7.6775989999999998</v>
      </c>
      <c r="W29" s="49">
        <v>7.5614210000000002</v>
      </c>
      <c r="X29" s="49">
        <v>7.5217400000000003</v>
      </c>
      <c r="Y29" s="49">
        <v>7.4398920000000004</v>
      </c>
      <c r="Z29" s="49">
        <v>7.2848600000000001</v>
      </c>
      <c r="AA29" s="49">
        <v>7.2295889999999998</v>
      </c>
      <c r="AB29" s="49">
        <v>7.13537</v>
      </c>
      <c r="AC29" s="49">
        <v>6.9605389999999998</v>
      </c>
      <c r="AD29" s="49">
        <v>6.8992680000000002</v>
      </c>
      <c r="AE29" s="49">
        <v>6.7523999999999997</v>
      </c>
      <c r="AF29" s="49">
        <v>6.5872229999999998</v>
      </c>
      <c r="AG29" s="49">
        <v>6.4549260000000004</v>
      </c>
      <c r="AH29" s="132">
        <v>7.7990000000000004E-3</v>
      </c>
    </row>
    <row r="30" spans="1:34" ht="15" customHeight="1" x14ac:dyDescent="0.25">
      <c r="A30" s="21" t="s">
        <v>67</v>
      </c>
      <c r="B30" s="48" t="s">
        <v>68</v>
      </c>
      <c r="C30" s="49">
        <v>0.96299999999999997</v>
      </c>
      <c r="D30" s="49">
        <v>1.093</v>
      </c>
      <c r="E30" s="49">
        <v>1.014167</v>
      </c>
      <c r="F30" s="49">
        <v>0.96139699999999995</v>
      </c>
      <c r="G30" s="49">
        <v>0.87175999999999998</v>
      </c>
      <c r="H30" s="49">
        <v>0.87103799999999998</v>
      </c>
      <c r="I30" s="49">
        <v>0.88023300000000004</v>
      </c>
      <c r="J30" s="49">
        <v>0.85790100000000002</v>
      </c>
      <c r="K30" s="49">
        <v>0.85144500000000001</v>
      </c>
      <c r="L30" s="49">
        <v>0.86322699999999997</v>
      </c>
      <c r="M30" s="49">
        <v>0.89124199999999998</v>
      </c>
      <c r="N30" s="49">
        <v>0.86306000000000005</v>
      </c>
      <c r="O30" s="49">
        <v>0.86306000000000005</v>
      </c>
      <c r="P30" s="49">
        <v>0.864255</v>
      </c>
      <c r="Q30" s="49">
        <v>0.88183900000000004</v>
      </c>
      <c r="R30" s="49">
        <v>0.88052699999999995</v>
      </c>
      <c r="S30" s="49">
        <v>0.89727400000000002</v>
      </c>
      <c r="T30" s="49">
        <v>0.90320699999999998</v>
      </c>
      <c r="U30" s="49">
        <v>0.91071899999999995</v>
      </c>
      <c r="V30" s="49">
        <v>0.92022300000000001</v>
      </c>
      <c r="W30" s="49">
        <v>0.916578</v>
      </c>
      <c r="X30" s="49">
        <v>0.92057999999999995</v>
      </c>
      <c r="Y30" s="49">
        <v>0.92265600000000003</v>
      </c>
      <c r="Z30" s="49">
        <v>0.922068</v>
      </c>
      <c r="AA30" s="49">
        <v>0.91853899999999999</v>
      </c>
      <c r="AB30" s="49">
        <v>0.92386599999999997</v>
      </c>
      <c r="AC30" s="49">
        <v>0.91686199999999995</v>
      </c>
      <c r="AD30" s="49">
        <v>0.90959500000000004</v>
      </c>
      <c r="AE30" s="49">
        <v>0.91157299999999997</v>
      </c>
      <c r="AF30" s="49">
        <v>0.90798100000000004</v>
      </c>
      <c r="AG30" s="49">
        <v>0.91040900000000002</v>
      </c>
      <c r="AH30" s="132">
        <v>-1.8699999999999999E-3</v>
      </c>
    </row>
    <row r="31" spans="1:34" ht="15.95" customHeight="1" x14ac:dyDescent="0.25">
      <c r="A31" s="21" t="s">
        <v>69</v>
      </c>
      <c r="B31" s="48" t="s">
        <v>70</v>
      </c>
      <c r="C31" s="49">
        <v>-8.3000000000000004E-2</v>
      </c>
      <c r="D31" s="49">
        <v>5.1999999999999998E-2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132" t="s">
        <v>48</v>
      </c>
    </row>
    <row r="32" spans="1:34" ht="15.95" customHeight="1" x14ac:dyDescent="0.25">
      <c r="A32" s="21" t="s">
        <v>71</v>
      </c>
      <c r="B32" s="48" t="s">
        <v>72</v>
      </c>
      <c r="C32" s="49">
        <v>5.0260300000000004</v>
      </c>
      <c r="D32" s="49">
        <v>5.2856230000000002</v>
      </c>
      <c r="E32" s="49">
        <v>5.7693899999999996</v>
      </c>
      <c r="F32" s="49">
        <v>6.4225789999999998</v>
      </c>
      <c r="G32" s="49">
        <v>6.7762060000000002</v>
      </c>
      <c r="H32" s="49">
        <v>6.8788479999999996</v>
      </c>
      <c r="I32" s="49">
        <v>7.008146</v>
      </c>
      <c r="J32" s="49">
        <v>7.1111950000000004</v>
      </c>
      <c r="K32" s="49">
        <v>7.2021249999999997</v>
      </c>
      <c r="L32" s="49">
        <v>7.2495440000000002</v>
      </c>
      <c r="M32" s="49">
        <v>7.3370090000000001</v>
      </c>
      <c r="N32" s="49">
        <v>7.4182059999999996</v>
      </c>
      <c r="O32" s="49">
        <v>7.503762</v>
      </c>
      <c r="P32" s="49">
        <v>7.5547719999999998</v>
      </c>
      <c r="Q32" s="49">
        <v>7.6459890000000001</v>
      </c>
      <c r="R32" s="49">
        <v>7.7044069999999998</v>
      </c>
      <c r="S32" s="49">
        <v>7.7228339999999998</v>
      </c>
      <c r="T32" s="49">
        <v>7.7820590000000003</v>
      </c>
      <c r="U32" s="49">
        <v>7.7856300000000003</v>
      </c>
      <c r="V32" s="49">
        <v>7.7890930000000003</v>
      </c>
      <c r="W32" s="49">
        <v>7.796106</v>
      </c>
      <c r="X32" s="49">
        <v>7.8150909999999998</v>
      </c>
      <c r="Y32" s="49">
        <v>7.8563739999999997</v>
      </c>
      <c r="Z32" s="49">
        <v>7.9427440000000002</v>
      </c>
      <c r="AA32" s="49">
        <v>8.0078490000000002</v>
      </c>
      <c r="AB32" s="49">
        <v>8.097505</v>
      </c>
      <c r="AC32" s="49">
        <v>8.0941340000000004</v>
      </c>
      <c r="AD32" s="49">
        <v>8.0989419999999992</v>
      </c>
      <c r="AE32" s="49">
        <v>8.1268270000000005</v>
      </c>
      <c r="AF32" s="49">
        <v>8.1009700000000002</v>
      </c>
      <c r="AG32" s="49">
        <v>8.0693319999999993</v>
      </c>
      <c r="AH32" s="132">
        <v>1.5907000000000001E-2</v>
      </c>
    </row>
    <row r="33" spans="1:34" ht="15.95" customHeight="1" x14ac:dyDescent="0.25">
      <c r="A33" s="21" t="s">
        <v>73</v>
      </c>
      <c r="B33" s="48" t="s">
        <v>74</v>
      </c>
      <c r="C33" s="49">
        <v>0.96784499999999996</v>
      </c>
      <c r="D33" s="49">
        <v>1.0978079999999999</v>
      </c>
      <c r="E33" s="49">
        <v>1.104058</v>
      </c>
      <c r="F33" s="49">
        <v>1.1209659999999999</v>
      </c>
      <c r="G33" s="49">
        <v>1.1251150000000001</v>
      </c>
      <c r="H33" s="49">
        <v>1.130476</v>
      </c>
      <c r="I33" s="49">
        <v>1.1351420000000001</v>
      </c>
      <c r="J33" s="49">
        <v>1.1392629999999999</v>
      </c>
      <c r="K33" s="49">
        <v>1.1431530000000001</v>
      </c>
      <c r="L33" s="49">
        <v>1.146663</v>
      </c>
      <c r="M33" s="49">
        <v>1.1501049999999999</v>
      </c>
      <c r="N33" s="49">
        <v>1.1500140000000001</v>
      </c>
      <c r="O33" s="49">
        <v>1.1502300000000001</v>
      </c>
      <c r="P33" s="49">
        <v>1.150846</v>
      </c>
      <c r="Q33" s="49">
        <v>1.1518299999999999</v>
      </c>
      <c r="R33" s="49">
        <v>1.153152</v>
      </c>
      <c r="S33" s="49">
        <v>1.1542730000000001</v>
      </c>
      <c r="T33" s="49">
        <v>1.1556340000000001</v>
      </c>
      <c r="U33" s="49">
        <v>1.157011</v>
      </c>
      <c r="V33" s="49">
        <v>1.1588400000000001</v>
      </c>
      <c r="W33" s="49">
        <v>1.160657</v>
      </c>
      <c r="X33" s="49">
        <v>1.162442</v>
      </c>
      <c r="Y33" s="49">
        <v>1.164779</v>
      </c>
      <c r="Z33" s="49">
        <v>1.1670830000000001</v>
      </c>
      <c r="AA33" s="49">
        <v>1.1687689999999999</v>
      </c>
      <c r="AB33" s="49">
        <v>1.1705030000000001</v>
      </c>
      <c r="AC33" s="49">
        <v>1.174558</v>
      </c>
      <c r="AD33" s="49">
        <v>1.1908700000000001</v>
      </c>
      <c r="AE33" s="49">
        <v>1.2006810000000001</v>
      </c>
      <c r="AF33" s="49">
        <v>1.215252</v>
      </c>
      <c r="AG33" s="49">
        <v>1.225938</v>
      </c>
      <c r="AH33" s="132">
        <v>7.9109999999999996E-3</v>
      </c>
    </row>
    <row r="34" spans="1:34" ht="15.95" customHeight="1" x14ac:dyDescent="0.25">
      <c r="A34" s="21" t="s">
        <v>75</v>
      </c>
      <c r="B34" s="48" t="s">
        <v>76</v>
      </c>
      <c r="C34" s="49">
        <v>0.80141700000000005</v>
      </c>
      <c r="D34" s="49">
        <v>0.88364100000000001</v>
      </c>
      <c r="E34" s="49">
        <v>0.87468500000000005</v>
      </c>
      <c r="F34" s="49">
        <v>0.87879799999999997</v>
      </c>
      <c r="G34" s="49">
        <v>0.88032999999999995</v>
      </c>
      <c r="H34" s="49">
        <v>0.88540399999999997</v>
      </c>
      <c r="I34" s="49">
        <v>0.88809000000000005</v>
      </c>
      <c r="J34" s="49">
        <v>0.88900299999999999</v>
      </c>
      <c r="K34" s="49">
        <v>0.88987499999999997</v>
      </c>
      <c r="L34" s="49">
        <v>0.88989499999999999</v>
      </c>
      <c r="M34" s="49">
        <v>0.88976100000000002</v>
      </c>
      <c r="N34" s="49">
        <v>0.88968199999999997</v>
      </c>
      <c r="O34" s="49">
        <v>0.89028399999999996</v>
      </c>
      <c r="P34" s="49">
        <v>0.89199899999999999</v>
      </c>
      <c r="Q34" s="49">
        <v>0.89451700000000001</v>
      </c>
      <c r="R34" s="49">
        <v>0.89873199999999998</v>
      </c>
      <c r="S34" s="49">
        <v>0.90211300000000005</v>
      </c>
      <c r="T34" s="49">
        <v>0.90566899999999995</v>
      </c>
      <c r="U34" s="49">
        <v>0.90939199999999998</v>
      </c>
      <c r="V34" s="49">
        <v>0.91414700000000004</v>
      </c>
      <c r="W34" s="49">
        <v>0.91985499999999998</v>
      </c>
      <c r="X34" s="49">
        <v>0.92518999999999996</v>
      </c>
      <c r="Y34" s="49">
        <v>0.93104399999999998</v>
      </c>
      <c r="Z34" s="49">
        <v>0.93722799999999995</v>
      </c>
      <c r="AA34" s="49">
        <v>0.94283099999999997</v>
      </c>
      <c r="AB34" s="49">
        <v>0.94871300000000003</v>
      </c>
      <c r="AC34" s="49">
        <v>0.95496800000000004</v>
      </c>
      <c r="AD34" s="49">
        <v>0.96090900000000001</v>
      </c>
      <c r="AE34" s="49">
        <v>0.96757400000000005</v>
      </c>
      <c r="AF34" s="49">
        <v>0.974553</v>
      </c>
      <c r="AG34" s="49">
        <v>0.98171900000000001</v>
      </c>
      <c r="AH34" s="132">
        <v>6.7869999999999996E-3</v>
      </c>
    </row>
    <row r="35" spans="1:34" ht="15.95" customHeight="1" x14ac:dyDescent="0.25">
      <c r="A35" s="21" t="s">
        <v>77</v>
      </c>
      <c r="B35" s="48" t="s">
        <v>78</v>
      </c>
      <c r="C35" s="49">
        <v>0.87758999999999998</v>
      </c>
      <c r="D35" s="49">
        <v>0.96729900000000002</v>
      </c>
      <c r="E35" s="49">
        <v>0.98176300000000005</v>
      </c>
      <c r="F35" s="49">
        <v>0.98855400000000004</v>
      </c>
      <c r="G35" s="49">
        <v>0.99845499999999998</v>
      </c>
      <c r="H35" s="49">
        <v>1.00648</v>
      </c>
      <c r="I35" s="49">
        <v>1.012189</v>
      </c>
      <c r="J35" s="49">
        <v>1.0162040000000001</v>
      </c>
      <c r="K35" s="49">
        <v>1.020262</v>
      </c>
      <c r="L35" s="49">
        <v>1.0235369999999999</v>
      </c>
      <c r="M35" s="49">
        <v>1.0332619999999999</v>
      </c>
      <c r="N35" s="49">
        <v>1.0367759999999999</v>
      </c>
      <c r="O35" s="49">
        <v>1.041058</v>
      </c>
      <c r="P35" s="49">
        <v>1.0465359999999999</v>
      </c>
      <c r="Q35" s="49">
        <v>1.0529170000000001</v>
      </c>
      <c r="R35" s="49">
        <v>1.058686</v>
      </c>
      <c r="S35" s="49">
        <v>1.0685309999999999</v>
      </c>
      <c r="T35" s="49">
        <v>1.076254</v>
      </c>
      <c r="U35" s="49">
        <v>1.0842430000000001</v>
      </c>
      <c r="V35" s="49">
        <v>1.0933619999999999</v>
      </c>
      <c r="W35" s="49">
        <v>1.1035550000000001</v>
      </c>
      <c r="X35" s="49">
        <v>1.1134850000000001</v>
      </c>
      <c r="Y35" s="49">
        <v>1.124045</v>
      </c>
      <c r="Z35" s="49">
        <v>1.135057</v>
      </c>
      <c r="AA35" s="49">
        <v>1.1547909999999999</v>
      </c>
      <c r="AB35" s="49">
        <v>1.165999</v>
      </c>
      <c r="AC35" s="49">
        <v>1.177684</v>
      </c>
      <c r="AD35" s="49">
        <v>1.1891970000000001</v>
      </c>
      <c r="AE35" s="49">
        <v>1.20156</v>
      </c>
      <c r="AF35" s="49">
        <v>1.2143919999999999</v>
      </c>
      <c r="AG35" s="49">
        <v>1.2275640000000001</v>
      </c>
      <c r="AH35" s="132">
        <v>1.125E-2</v>
      </c>
    </row>
    <row r="36" spans="1:34" ht="15.95" customHeight="1" x14ac:dyDescent="0.25">
      <c r="A36" s="21" t="s">
        <v>79</v>
      </c>
      <c r="B36" s="48" t="s">
        <v>80</v>
      </c>
      <c r="C36" s="49">
        <v>-7.6173000000000005E-2</v>
      </c>
      <c r="D36" s="49">
        <v>-8.3657999999999996E-2</v>
      </c>
      <c r="E36" s="49">
        <v>-0.10707800000000001</v>
      </c>
      <c r="F36" s="49">
        <v>-0.10975600000000001</v>
      </c>
      <c r="G36" s="49">
        <v>-0.11812499999999999</v>
      </c>
      <c r="H36" s="49">
        <v>-0.121077</v>
      </c>
      <c r="I36" s="49">
        <v>-0.124098</v>
      </c>
      <c r="J36" s="49">
        <v>-0.12720200000000001</v>
      </c>
      <c r="K36" s="49">
        <v>-0.130387</v>
      </c>
      <c r="L36" s="49">
        <v>-0.13364200000000001</v>
      </c>
      <c r="M36" s="49">
        <v>-0.14350099999999999</v>
      </c>
      <c r="N36" s="49">
        <v>-0.147094</v>
      </c>
      <c r="O36" s="49">
        <v>-0.15077299999999999</v>
      </c>
      <c r="P36" s="49">
        <v>-0.15453800000000001</v>
      </c>
      <c r="Q36" s="49">
        <v>-0.15840000000000001</v>
      </c>
      <c r="R36" s="49">
        <v>-0.15995400000000001</v>
      </c>
      <c r="S36" s="49">
        <v>-0.16641800000000001</v>
      </c>
      <c r="T36" s="49">
        <v>-0.17058599999999999</v>
      </c>
      <c r="U36" s="49">
        <v>-0.17485100000000001</v>
      </c>
      <c r="V36" s="49">
        <v>-0.17921400000000001</v>
      </c>
      <c r="W36" s="49">
        <v>-0.1837</v>
      </c>
      <c r="X36" s="49">
        <v>-0.18829599999999999</v>
      </c>
      <c r="Y36" s="49">
        <v>-0.19300100000000001</v>
      </c>
      <c r="Z36" s="49">
        <v>-0.197829</v>
      </c>
      <c r="AA36" s="49">
        <v>-0.21196000000000001</v>
      </c>
      <c r="AB36" s="49">
        <v>-0.21728600000000001</v>
      </c>
      <c r="AC36" s="49">
        <v>-0.222717</v>
      </c>
      <c r="AD36" s="49">
        <v>-0.22828799999999999</v>
      </c>
      <c r="AE36" s="49">
        <v>-0.233987</v>
      </c>
      <c r="AF36" s="49">
        <v>-0.239839</v>
      </c>
      <c r="AG36" s="49">
        <v>-0.24584400000000001</v>
      </c>
      <c r="AH36" s="132">
        <v>3.9829000000000003E-2</v>
      </c>
    </row>
    <row r="37" spans="1:34" ht="15.95" customHeight="1" x14ac:dyDescent="0.25">
      <c r="A37" s="21" t="s">
        <v>81</v>
      </c>
      <c r="B37" s="48" t="s">
        <v>82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132" t="s">
        <v>48</v>
      </c>
    </row>
    <row r="38" spans="1:34" ht="15.95" customHeight="1" x14ac:dyDescent="0.25">
      <c r="A38" s="21" t="s">
        <v>83</v>
      </c>
      <c r="B38" s="48" t="s">
        <v>84</v>
      </c>
      <c r="C38" s="49">
        <v>0.116096</v>
      </c>
      <c r="D38" s="49">
        <v>0.137044</v>
      </c>
      <c r="E38" s="49">
        <v>0.12911900000000001</v>
      </c>
      <c r="F38" s="49">
        <v>0.13076399999999999</v>
      </c>
      <c r="G38" s="49">
        <v>0.131831</v>
      </c>
      <c r="H38" s="49">
        <v>0.13046199999999999</v>
      </c>
      <c r="I38" s="49">
        <v>0.13120599999999999</v>
      </c>
      <c r="J38" s="49">
        <v>0.133105</v>
      </c>
      <c r="K38" s="49">
        <v>0.133297</v>
      </c>
      <c r="L38" s="49">
        <v>0.13350999999999999</v>
      </c>
      <c r="M38" s="49">
        <v>0.13389699999999999</v>
      </c>
      <c r="N38" s="49">
        <v>0.13411200000000001</v>
      </c>
      <c r="O38" s="49">
        <v>0.13414899999999999</v>
      </c>
      <c r="P38" s="49">
        <v>0.13436200000000001</v>
      </c>
      <c r="Q38" s="49">
        <v>0.134575</v>
      </c>
      <c r="R38" s="49">
        <v>0.13205900000000001</v>
      </c>
      <c r="S38" s="49">
        <v>0.13076399999999999</v>
      </c>
      <c r="T38" s="49">
        <v>0.130938</v>
      </c>
      <c r="U38" s="49">
        <v>0.13091800000000001</v>
      </c>
      <c r="V38" s="49">
        <v>0.13089400000000001</v>
      </c>
      <c r="W38" s="49">
        <v>0.12767000000000001</v>
      </c>
      <c r="X38" s="49">
        <v>0.125501</v>
      </c>
      <c r="Y38" s="49">
        <v>0.12645400000000001</v>
      </c>
      <c r="Z38" s="49">
        <v>0.125863</v>
      </c>
      <c r="AA38" s="49">
        <v>0.123127</v>
      </c>
      <c r="AB38" s="49">
        <v>0.118713</v>
      </c>
      <c r="AC38" s="49">
        <v>0.116801</v>
      </c>
      <c r="AD38" s="49">
        <v>0.12589700000000001</v>
      </c>
      <c r="AE38" s="49">
        <v>0.12757199999999999</v>
      </c>
      <c r="AF38" s="49">
        <v>0.129693</v>
      </c>
      <c r="AG38" s="49">
        <v>0.131716</v>
      </c>
      <c r="AH38" s="132" t="s">
        <v>48</v>
      </c>
    </row>
    <row r="39" spans="1:34" ht="15.95" customHeight="1" x14ac:dyDescent="0.25">
      <c r="A39" s="21" t="s">
        <v>85</v>
      </c>
      <c r="B39" s="48" t="s">
        <v>78</v>
      </c>
      <c r="C39" s="49">
        <v>0.113001</v>
      </c>
      <c r="D39" s="49">
        <v>0.13394800000000001</v>
      </c>
      <c r="E39" s="49">
        <v>0.119328</v>
      </c>
      <c r="F39" s="49">
        <v>0.120925</v>
      </c>
      <c r="G39" s="49">
        <v>0.12381300000000001</v>
      </c>
      <c r="H39" s="49">
        <v>0.122403</v>
      </c>
      <c r="I39" s="49">
        <v>0.123108</v>
      </c>
      <c r="J39" s="49">
        <v>0.12496599999999999</v>
      </c>
      <c r="K39" s="49">
        <v>0.12511700000000001</v>
      </c>
      <c r="L39" s="49">
        <v>0.12528900000000001</v>
      </c>
      <c r="M39" s="49">
        <v>0.125635</v>
      </c>
      <c r="N39" s="49">
        <v>0.125809</v>
      </c>
      <c r="O39" s="49">
        <v>0.125805</v>
      </c>
      <c r="P39" s="49">
        <v>0.125976</v>
      </c>
      <c r="Q39" s="49">
        <v>0.12614700000000001</v>
      </c>
      <c r="R39" s="49">
        <v>0.123589</v>
      </c>
      <c r="S39" s="49">
        <v>0.122251</v>
      </c>
      <c r="T39" s="49">
        <v>0.12238300000000001</v>
      </c>
      <c r="U39" s="49">
        <v>0.12232</v>
      </c>
      <c r="V39" s="49">
        <v>0.122253</v>
      </c>
      <c r="W39" s="49">
        <v>0.11898599999999999</v>
      </c>
      <c r="X39" s="49">
        <v>0.116773</v>
      </c>
      <c r="Y39" s="49">
        <v>0.117683</v>
      </c>
      <c r="Z39" s="49">
        <v>0.117048</v>
      </c>
      <c r="AA39" s="49">
        <v>0.11426799999999999</v>
      </c>
      <c r="AB39" s="49">
        <v>0.10981</v>
      </c>
      <c r="AC39" s="49">
        <v>0.107853</v>
      </c>
      <c r="AD39" s="49">
        <v>0.11690399999999999</v>
      </c>
      <c r="AE39" s="49">
        <v>0.118535</v>
      </c>
      <c r="AF39" s="49">
        <v>0.12060999999999999</v>
      </c>
      <c r="AG39" s="49">
        <v>0.122588</v>
      </c>
      <c r="AH39" s="132">
        <v>2.7179999999999999E-3</v>
      </c>
    </row>
    <row r="40" spans="1:34" ht="15.95" customHeight="1" x14ac:dyDescent="0.25">
      <c r="A40" s="21" t="s">
        <v>86</v>
      </c>
      <c r="B40" s="48" t="s">
        <v>80</v>
      </c>
      <c r="C40" s="49">
        <v>3.0950000000000001E-3</v>
      </c>
      <c r="D40" s="49">
        <v>3.0950000000000001E-3</v>
      </c>
      <c r="E40" s="49">
        <v>9.7909999999999994E-3</v>
      </c>
      <c r="F40" s="49">
        <v>9.8399999999999998E-3</v>
      </c>
      <c r="G40" s="49">
        <v>8.0180000000000008E-3</v>
      </c>
      <c r="H40" s="49">
        <v>8.0579999999999992E-3</v>
      </c>
      <c r="I40" s="49">
        <v>8.0979999999999993E-3</v>
      </c>
      <c r="J40" s="49">
        <v>8.1390000000000004E-3</v>
      </c>
      <c r="K40" s="49">
        <v>8.1799999999999998E-3</v>
      </c>
      <c r="L40" s="49">
        <v>8.2199999999999999E-3</v>
      </c>
      <c r="M40" s="49">
        <v>8.2620000000000002E-3</v>
      </c>
      <c r="N40" s="49">
        <v>8.3029999999999996E-3</v>
      </c>
      <c r="O40" s="49">
        <v>8.3440000000000007E-3</v>
      </c>
      <c r="P40" s="49">
        <v>8.3859999999999994E-3</v>
      </c>
      <c r="Q40" s="49">
        <v>8.4279999999999997E-3</v>
      </c>
      <c r="R40" s="49">
        <v>8.4700000000000001E-3</v>
      </c>
      <c r="S40" s="49">
        <v>8.5120000000000005E-3</v>
      </c>
      <c r="T40" s="49">
        <v>8.5550000000000001E-3</v>
      </c>
      <c r="U40" s="49">
        <v>8.5979999999999997E-3</v>
      </c>
      <c r="V40" s="49">
        <v>8.6409999999999994E-3</v>
      </c>
      <c r="W40" s="49">
        <v>8.6840000000000007E-3</v>
      </c>
      <c r="X40" s="49">
        <v>8.7270000000000004E-3</v>
      </c>
      <c r="Y40" s="49">
        <v>8.7709999999999993E-3</v>
      </c>
      <c r="Z40" s="49">
        <v>8.8149999999999999E-3</v>
      </c>
      <c r="AA40" s="49">
        <v>8.8590000000000006E-3</v>
      </c>
      <c r="AB40" s="49">
        <v>8.9029999999999995E-3</v>
      </c>
      <c r="AC40" s="49">
        <v>8.9479999999999994E-3</v>
      </c>
      <c r="AD40" s="49">
        <v>8.9929999999999993E-3</v>
      </c>
      <c r="AE40" s="49">
        <v>9.0379999999999992E-3</v>
      </c>
      <c r="AF40" s="49">
        <v>9.0830000000000008E-3</v>
      </c>
      <c r="AG40" s="49">
        <v>9.1280000000000007E-3</v>
      </c>
      <c r="AH40" s="132">
        <v>3.6708999999999999E-2</v>
      </c>
    </row>
    <row r="41" spans="1:34" ht="15.95" customHeight="1" x14ac:dyDescent="0.25">
      <c r="A41" s="21" t="s">
        <v>87</v>
      </c>
      <c r="B41" s="48" t="s">
        <v>82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132" t="s">
        <v>48</v>
      </c>
    </row>
    <row r="42" spans="1:34" ht="15.95" customHeight="1" x14ac:dyDescent="0.25">
      <c r="A42" s="21" t="s">
        <v>88</v>
      </c>
      <c r="B42" s="48" t="s">
        <v>89</v>
      </c>
      <c r="C42" s="49">
        <v>5.0332000000000002E-2</v>
      </c>
      <c r="D42" s="49">
        <v>7.7122999999999997E-2</v>
      </c>
      <c r="E42" s="49">
        <v>0.100255</v>
      </c>
      <c r="F42" s="49">
        <v>0.111404</v>
      </c>
      <c r="G42" s="49">
        <v>0.112953</v>
      </c>
      <c r="H42" s="49">
        <v>0.114611</v>
      </c>
      <c r="I42" s="49">
        <v>0.115846</v>
      </c>
      <c r="J42" s="49">
        <v>0.117155</v>
      </c>
      <c r="K42" s="49">
        <v>0.119981</v>
      </c>
      <c r="L42" s="49">
        <v>0.12325800000000001</v>
      </c>
      <c r="M42" s="49">
        <v>0.126447</v>
      </c>
      <c r="N42" s="49">
        <v>0.12622</v>
      </c>
      <c r="O42" s="49">
        <v>0.12579599999999999</v>
      </c>
      <c r="P42" s="49">
        <v>0.124485</v>
      </c>
      <c r="Q42" s="49">
        <v>0.122737</v>
      </c>
      <c r="R42" s="49">
        <v>0.122361</v>
      </c>
      <c r="S42" s="49">
        <v>0.121396</v>
      </c>
      <c r="T42" s="49">
        <v>0.11902799999999999</v>
      </c>
      <c r="U42" s="49">
        <v>0.1167</v>
      </c>
      <c r="V42" s="49">
        <v>0.113799</v>
      </c>
      <c r="W42" s="49">
        <v>0.113132</v>
      </c>
      <c r="X42" s="49">
        <v>0.111752</v>
      </c>
      <c r="Y42" s="49">
        <v>0.107281</v>
      </c>
      <c r="Z42" s="49">
        <v>0.103993</v>
      </c>
      <c r="AA42" s="49">
        <v>0.102811</v>
      </c>
      <c r="AB42" s="49">
        <v>0.103077</v>
      </c>
      <c r="AC42" s="49">
        <v>0.10279000000000001</v>
      </c>
      <c r="AD42" s="49">
        <v>0.104064</v>
      </c>
      <c r="AE42" s="49">
        <v>0.105535</v>
      </c>
      <c r="AF42" s="49">
        <v>0.11100599999999999</v>
      </c>
      <c r="AG42" s="49">
        <v>0.11250300000000001</v>
      </c>
      <c r="AH42" s="132">
        <v>2.7174E-2</v>
      </c>
    </row>
    <row r="43" spans="1:34" ht="15.95" customHeight="1" x14ac:dyDescent="0.25">
      <c r="A43" s="21" t="s">
        <v>90</v>
      </c>
      <c r="B43" s="48" t="s">
        <v>78</v>
      </c>
      <c r="C43" s="49">
        <v>3.2682999999999997E-2</v>
      </c>
      <c r="D43" s="49">
        <v>5.1091999999999999E-2</v>
      </c>
      <c r="E43" s="49">
        <v>7.5903999999999999E-2</v>
      </c>
      <c r="F43" s="49">
        <v>8.6749000000000007E-2</v>
      </c>
      <c r="G43" s="49">
        <v>8.7989999999999999E-2</v>
      </c>
      <c r="H43" s="49">
        <v>8.9335999999999999E-2</v>
      </c>
      <c r="I43" s="49">
        <v>9.0255000000000002E-2</v>
      </c>
      <c r="J43" s="49">
        <v>9.1244000000000006E-2</v>
      </c>
      <c r="K43" s="49">
        <v>9.3745999999999996E-2</v>
      </c>
      <c r="L43" s="49">
        <v>9.6695000000000003E-2</v>
      </c>
      <c r="M43" s="49">
        <v>9.9553000000000003E-2</v>
      </c>
      <c r="N43" s="49">
        <v>9.8988999999999994E-2</v>
      </c>
      <c r="O43" s="49">
        <v>9.8225000000000007E-2</v>
      </c>
      <c r="P43" s="49">
        <v>9.6569000000000002E-2</v>
      </c>
      <c r="Q43" s="49">
        <v>9.4472E-2</v>
      </c>
      <c r="R43" s="49">
        <v>9.3743000000000007E-2</v>
      </c>
      <c r="S43" s="49">
        <v>9.2420000000000002E-2</v>
      </c>
      <c r="T43" s="49">
        <v>8.9690000000000006E-2</v>
      </c>
      <c r="U43" s="49">
        <v>8.6995000000000003E-2</v>
      </c>
      <c r="V43" s="49">
        <v>8.3722000000000005E-2</v>
      </c>
      <c r="W43" s="49">
        <v>8.2679000000000002E-2</v>
      </c>
      <c r="X43" s="49">
        <v>8.0919000000000005E-2</v>
      </c>
      <c r="Y43" s="49">
        <v>8.1969E-2</v>
      </c>
      <c r="Z43" s="49">
        <v>7.8364000000000003E-2</v>
      </c>
      <c r="AA43" s="49">
        <v>7.6862E-2</v>
      </c>
      <c r="AB43" s="49">
        <v>7.6802999999999996E-2</v>
      </c>
      <c r="AC43" s="49">
        <v>7.6188000000000006E-2</v>
      </c>
      <c r="AD43" s="49">
        <v>7.7130000000000004E-2</v>
      </c>
      <c r="AE43" s="49">
        <v>7.8264E-2</v>
      </c>
      <c r="AF43" s="49">
        <v>8.3393999999999996E-2</v>
      </c>
      <c r="AG43" s="49">
        <v>8.4545999999999996E-2</v>
      </c>
      <c r="AH43" s="132">
        <v>3.2188000000000001E-2</v>
      </c>
    </row>
    <row r="44" spans="1:34" ht="15.95" customHeight="1" x14ac:dyDescent="0.25">
      <c r="A44" s="21" t="s">
        <v>91</v>
      </c>
      <c r="B44" s="48" t="s">
        <v>80</v>
      </c>
      <c r="C44" s="49">
        <v>1.7648E-2</v>
      </c>
      <c r="D44" s="49">
        <v>2.6030999999999999E-2</v>
      </c>
      <c r="E44" s="49">
        <v>2.4351000000000001E-2</v>
      </c>
      <c r="F44" s="49">
        <v>2.4655E-2</v>
      </c>
      <c r="G44" s="49">
        <v>2.4962999999999999E-2</v>
      </c>
      <c r="H44" s="49">
        <v>2.5274999999999999E-2</v>
      </c>
      <c r="I44" s="49">
        <v>2.5590999999999999E-2</v>
      </c>
      <c r="J44" s="49">
        <v>2.5911E-2</v>
      </c>
      <c r="K44" s="49">
        <v>2.6235000000000001E-2</v>
      </c>
      <c r="L44" s="49">
        <v>2.6563E-2</v>
      </c>
      <c r="M44" s="49">
        <v>2.6894999999999999E-2</v>
      </c>
      <c r="N44" s="49">
        <v>2.7231000000000002E-2</v>
      </c>
      <c r="O44" s="49">
        <v>2.7571999999999999E-2</v>
      </c>
      <c r="P44" s="49">
        <v>2.7916E-2</v>
      </c>
      <c r="Q44" s="49">
        <v>2.8264999999999998E-2</v>
      </c>
      <c r="R44" s="49">
        <v>2.8618000000000001E-2</v>
      </c>
      <c r="S44" s="49">
        <v>2.8975999999999998E-2</v>
      </c>
      <c r="T44" s="49">
        <v>2.9337999999999999E-2</v>
      </c>
      <c r="U44" s="49">
        <v>2.9704999999999999E-2</v>
      </c>
      <c r="V44" s="49">
        <v>3.0075999999999999E-2</v>
      </c>
      <c r="W44" s="49">
        <v>3.0452E-2</v>
      </c>
      <c r="X44" s="49">
        <v>3.0832999999999999E-2</v>
      </c>
      <c r="Y44" s="49">
        <v>2.5312000000000001E-2</v>
      </c>
      <c r="Z44" s="49">
        <v>2.5628999999999999E-2</v>
      </c>
      <c r="AA44" s="49">
        <v>2.5949E-2</v>
      </c>
      <c r="AB44" s="49">
        <v>2.6273000000000001E-2</v>
      </c>
      <c r="AC44" s="49">
        <v>2.6602000000000001E-2</v>
      </c>
      <c r="AD44" s="49">
        <v>2.6934E-2</v>
      </c>
      <c r="AE44" s="49">
        <v>2.7271E-2</v>
      </c>
      <c r="AF44" s="49">
        <v>2.7612000000000001E-2</v>
      </c>
      <c r="AG44" s="49">
        <v>2.7956999999999999E-2</v>
      </c>
      <c r="AH44" s="132">
        <v>1.5452E-2</v>
      </c>
    </row>
    <row r="45" spans="1:34" ht="15.95" customHeight="1" x14ac:dyDescent="0.25">
      <c r="A45" s="21" t="s">
        <v>92</v>
      </c>
      <c r="B45" s="48" t="s">
        <v>82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132" t="s">
        <v>48</v>
      </c>
    </row>
    <row r="46" spans="1:34" ht="15.95" customHeight="1" x14ac:dyDescent="0.25">
      <c r="A46" s="21" t="s">
        <v>93</v>
      </c>
      <c r="B46" s="48" t="s">
        <v>94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132" t="s">
        <v>48</v>
      </c>
    </row>
    <row r="47" spans="1:34" ht="15.95" customHeight="1" x14ac:dyDescent="0.25">
      <c r="A47" s="21" t="s">
        <v>95</v>
      </c>
      <c r="B47" s="48" t="s">
        <v>96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132" t="s">
        <v>48</v>
      </c>
    </row>
    <row r="48" spans="1:34" ht="15.95" customHeight="1" x14ac:dyDescent="0.25">
      <c r="A48" s="21" t="s">
        <v>97</v>
      </c>
      <c r="B48" s="48" t="s">
        <v>98</v>
      </c>
      <c r="C48" s="49">
        <v>0.20899999999999999</v>
      </c>
      <c r="D48" s="49">
        <v>0.20899999999999999</v>
      </c>
      <c r="E48" s="49">
        <v>0.24101300000000001</v>
      </c>
      <c r="F48" s="49">
        <v>0.237738</v>
      </c>
      <c r="G48" s="49">
        <v>0.23724700000000001</v>
      </c>
      <c r="H48" s="49">
        <v>0.23082</v>
      </c>
      <c r="I48" s="49">
        <v>0.23361000000000001</v>
      </c>
      <c r="J48" s="49">
        <v>0.22803200000000001</v>
      </c>
      <c r="K48" s="49">
        <v>0.22973399999999999</v>
      </c>
      <c r="L48" s="49">
        <v>0.22795000000000001</v>
      </c>
      <c r="M48" s="49">
        <v>0.21168999999999999</v>
      </c>
      <c r="N48" s="49">
        <v>0.20801900000000001</v>
      </c>
      <c r="O48" s="49">
        <v>0.205903</v>
      </c>
      <c r="P48" s="49">
        <v>0.204848</v>
      </c>
      <c r="Q48" s="49">
        <v>0.204765</v>
      </c>
      <c r="R48" s="49">
        <v>0.203793</v>
      </c>
      <c r="S48" s="49">
        <v>0.20510999999999999</v>
      </c>
      <c r="T48" s="49">
        <v>0.20649500000000001</v>
      </c>
      <c r="U48" s="49">
        <v>0.20752699999999999</v>
      </c>
      <c r="V48" s="49">
        <v>0.210066</v>
      </c>
      <c r="W48" s="49">
        <v>0.20716899999999999</v>
      </c>
      <c r="X48" s="49">
        <v>0.20802599999999999</v>
      </c>
      <c r="Y48" s="49">
        <v>0.20891000000000001</v>
      </c>
      <c r="Z48" s="49">
        <v>0.20901900000000001</v>
      </c>
      <c r="AA48" s="49">
        <v>0.20972099999999999</v>
      </c>
      <c r="AB48" s="49">
        <v>0.21040500000000001</v>
      </c>
      <c r="AC48" s="49">
        <v>0.20983099999999999</v>
      </c>
      <c r="AD48" s="49">
        <v>0.210234</v>
      </c>
      <c r="AE48" s="49">
        <v>0.21024699999999999</v>
      </c>
      <c r="AF48" s="49">
        <v>0.211588</v>
      </c>
      <c r="AG48" s="49">
        <v>0.21449299999999999</v>
      </c>
      <c r="AH48" s="132">
        <v>8.6499999999999999E-4</v>
      </c>
    </row>
    <row r="50" spans="1:34" ht="15" customHeight="1" x14ac:dyDescent="0.25">
      <c r="A50" s="21" t="s">
        <v>99</v>
      </c>
      <c r="B50" s="47" t="s">
        <v>100</v>
      </c>
      <c r="C50" s="50">
        <v>18.207922</v>
      </c>
      <c r="D50" s="50">
        <v>20.292234000000001</v>
      </c>
      <c r="E50" s="50">
        <v>19.802417999999999</v>
      </c>
      <c r="F50" s="50">
        <v>20.071767999999999</v>
      </c>
      <c r="G50" s="50">
        <v>20.268093</v>
      </c>
      <c r="H50" s="50">
        <v>20.451702000000001</v>
      </c>
      <c r="I50" s="50">
        <v>20.515796999999999</v>
      </c>
      <c r="J50" s="50">
        <v>20.516387999999999</v>
      </c>
      <c r="K50" s="50">
        <v>20.544249000000001</v>
      </c>
      <c r="L50" s="50">
        <v>20.542269000000001</v>
      </c>
      <c r="M50" s="50">
        <v>20.569773000000001</v>
      </c>
      <c r="N50" s="50">
        <v>20.596153000000001</v>
      </c>
      <c r="O50" s="50">
        <v>20.619952999999999</v>
      </c>
      <c r="P50" s="50">
        <v>20.649628</v>
      </c>
      <c r="Q50" s="50">
        <v>20.733682999999999</v>
      </c>
      <c r="R50" s="50">
        <v>20.852271999999999</v>
      </c>
      <c r="S50" s="50">
        <v>20.946840000000002</v>
      </c>
      <c r="T50" s="50">
        <v>21.042065000000001</v>
      </c>
      <c r="U50" s="50">
        <v>21.135717</v>
      </c>
      <c r="V50" s="50">
        <v>21.237435999999999</v>
      </c>
      <c r="W50" s="50">
        <v>21.313320000000001</v>
      </c>
      <c r="X50" s="50">
        <v>21.420947999999999</v>
      </c>
      <c r="Y50" s="50">
        <v>21.528151999999999</v>
      </c>
      <c r="Z50" s="50">
        <v>21.684491999999999</v>
      </c>
      <c r="AA50" s="50">
        <v>21.814495000000001</v>
      </c>
      <c r="AB50" s="50">
        <v>21.976884999999999</v>
      </c>
      <c r="AC50" s="50">
        <v>22.089110999999999</v>
      </c>
      <c r="AD50" s="50">
        <v>22.191628999999999</v>
      </c>
      <c r="AE50" s="50">
        <v>22.300106</v>
      </c>
      <c r="AF50" s="50">
        <v>22.446383999999998</v>
      </c>
      <c r="AG50" s="50">
        <v>22.603760000000001</v>
      </c>
      <c r="AH50" s="133">
        <v>7.2350000000000001E-3</v>
      </c>
    </row>
    <row r="53" spans="1:34" ht="15" customHeight="1" x14ac:dyDescent="0.25">
      <c r="B53" s="47" t="s">
        <v>101</v>
      </c>
    </row>
    <row r="54" spans="1:34" ht="15" customHeight="1" x14ac:dyDescent="0.25">
      <c r="B54" s="47" t="s">
        <v>102</v>
      </c>
    </row>
    <row r="55" spans="1:34" ht="15" customHeight="1" x14ac:dyDescent="0.25">
      <c r="A55" s="21" t="s">
        <v>103</v>
      </c>
      <c r="B55" s="48" t="s">
        <v>104</v>
      </c>
      <c r="C55" s="49">
        <v>2.9889999999999999</v>
      </c>
      <c r="D55" s="49">
        <v>3.2549999999999999</v>
      </c>
      <c r="E55" s="49">
        <v>3.6043720000000001</v>
      </c>
      <c r="F55" s="49">
        <v>3.7321029999999999</v>
      </c>
      <c r="G55" s="49">
        <v>3.8606690000000001</v>
      </c>
      <c r="H55" s="49">
        <v>3.9666589999999999</v>
      </c>
      <c r="I55" s="49">
        <v>4.0425440000000004</v>
      </c>
      <c r="J55" s="49">
        <v>4.0952570000000001</v>
      </c>
      <c r="K55" s="49">
        <v>4.1608679999999998</v>
      </c>
      <c r="L55" s="49">
        <v>4.2203340000000003</v>
      </c>
      <c r="M55" s="49">
        <v>4.2910000000000004</v>
      </c>
      <c r="N55" s="49">
        <v>4.3623329999999996</v>
      </c>
      <c r="O55" s="49">
        <v>4.4235800000000003</v>
      </c>
      <c r="P55" s="49">
        <v>4.479095</v>
      </c>
      <c r="Q55" s="49">
        <v>4.5651460000000004</v>
      </c>
      <c r="R55" s="49">
        <v>4.6496430000000002</v>
      </c>
      <c r="S55" s="49">
        <v>4.7181940000000004</v>
      </c>
      <c r="T55" s="49">
        <v>4.7874889999999999</v>
      </c>
      <c r="U55" s="49">
        <v>4.84917</v>
      </c>
      <c r="V55" s="49">
        <v>4.909141</v>
      </c>
      <c r="W55" s="49">
        <v>4.9351929999999999</v>
      </c>
      <c r="X55" s="49">
        <v>4.9728789999999998</v>
      </c>
      <c r="Y55" s="49">
        <v>5.0184819999999997</v>
      </c>
      <c r="Z55" s="49">
        <v>5.0990080000000004</v>
      </c>
      <c r="AA55" s="49">
        <v>5.1619529999999996</v>
      </c>
      <c r="AB55" s="49">
        <v>5.2451800000000004</v>
      </c>
      <c r="AC55" s="49">
        <v>5.2900960000000001</v>
      </c>
      <c r="AD55" s="49">
        <v>5.3295659999999998</v>
      </c>
      <c r="AE55" s="49">
        <v>5.3704710000000002</v>
      </c>
      <c r="AF55" s="49">
        <v>5.4407019999999999</v>
      </c>
      <c r="AG55" s="49">
        <v>5.5137409999999996</v>
      </c>
      <c r="AH55" s="132">
        <v>2.0619999999999999E-2</v>
      </c>
    </row>
    <row r="56" spans="1:34" ht="15" customHeight="1" x14ac:dyDescent="0.25">
      <c r="A56" s="21" t="s">
        <v>105</v>
      </c>
      <c r="B56" s="48" t="s">
        <v>106</v>
      </c>
      <c r="C56" s="49">
        <v>8.2219999999999995</v>
      </c>
      <c r="D56" s="49">
        <v>8.9749999999999996</v>
      </c>
      <c r="E56" s="49">
        <v>8.6571750000000005</v>
      </c>
      <c r="F56" s="49">
        <v>8.6845619999999997</v>
      </c>
      <c r="G56" s="49">
        <v>8.6932109999999998</v>
      </c>
      <c r="H56" s="49">
        <v>8.6898789999999995</v>
      </c>
      <c r="I56" s="49">
        <v>8.6632529999999992</v>
      </c>
      <c r="J56" s="49">
        <v>8.6207019999999996</v>
      </c>
      <c r="K56" s="49">
        <v>8.5780949999999994</v>
      </c>
      <c r="L56" s="49">
        <v>8.5279260000000008</v>
      </c>
      <c r="M56" s="49">
        <v>8.47879</v>
      </c>
      <c r="N56" s="49">
        <v>8.4281869999999994</v>
      </c>
      <c r="O56" s="49">
        <v>8.3848909999999997</v>
      </c>
      <c r="P56" s="49">
        <v>8.3521870000000007</v>
      </c>
      <c r="Q56" s="49">
        <v>8.3274500000000007</v>
      </c>
      <c r="R56" s="49">
        <v>8.3169780000000006</v>
      </c>
      <c r="S56" s="49">
        <v>8.3108660000000008</v>
      </c>
      <c r="T56" s="49">
        <v>8.3058669999999992</v>
      </c>
      <c r="U56" s="49">
        <v>8.302365</v>
      </c>
      <c r="V56" s="49">
        <v>8.3078249999999993</v>
      </c>
      <c r="W56" s="49">
        <v>8.3218779999999999</v>
      </c>
      <c r="X56" s="49">
        <v>8.337771</v>
      </c>
      <c r="Y56" s="49">
        <v>8.3579799999999995</v>
      </c>
      <c r="Z56" s="49">
        <v>8.3810710000000004</v>
      </c>
      <c r="AA56" s="49">
        <v>8.401033</v>
      </c>
      <c r="AB56" s="49">
        <v>8.4213349999999991</v>
      </c>
      <c r="AC56" s="49">
        <v>8.4445759999999996</v>
      </c>
      <c r="AD56" s="49">
        <v>8.4648749999999993</v>
      </c>
      <c r="AE56" s="49">
        <v>8.4910990000000002</v>
      </c>
      <c r="AF56" s="49">
        <v>8.5202000000000009</v>
      </c>
      <c r="AG56" s="49">
        <v>8.5507200000000001</v>
      </c>
      <c r="AH56" s="132">
        <v>1.3079999999999999E-3</v>
      </c>
    </row>
    <row r="57" spans="1:34" ht="15" customHeight="1" x14ac:dyDescent="0.25">
      <c r="A57" s="21" t="s">
        <v>107</v>
      </c>
      <c r="B57" s="48" t="s">
        <v>108</v>
      </c>
      <c r="C57" s="49">
        <v>2.0757000000000001E-2</v>
      </c>
      <c r="D57" s="49">
        <v>2.2324E-2</v>
      </c>
      <c r="E57" s="49">
        <v>2.1262E-2</v>
      </c>
      <c r="F57" s="49">
        <v>2.2172999999999998E-2</v>
      </c>
      <c r="G57" s="49">
        <v>2.2164E-2</v>
      </c>
      <c r="H57" s="49">
        <v>2.2022E-2</v>
      </c>
      <c r="I57" s="49">
        <v>2.1787999999999998E-2</v>
      </c>
      <c r="J57" s="49">
        <v>2.1374000000000001E-2</v>
      </c>
      <c r="K57" s="49">
        <v>2.0972000000000001E-2</v>
      </c>
      <c r="L57" s="49">
        <v>2.0559000000000001E-2</v>
      </c>
      <c r="M57" s="49">
        <v>2.0168999999999999E-2</v>
      </c>
      <c r="N57" s="49">
        <v>1.9862999999999999E-2</v>
      </c>
      <c r="O57" s="49">
        <v>1.9571999999999999E-2</v>
      </c>
      <c r="P57" s="49">
        <v>1.9354E-2</v>
      </c>
      <c r="Q57" s="49">
        <v>1.9175999999999999E-2</v>
      </c>
      <c r="R57" s="49">
        <v>1.9171000000000001E-2</v>
      </c>
      <c r="S57" s="49">
        <v>1.9178000000000001E-2</v>
      </c>
      <c r="T57" s="49">
        <v>1.9238000000000002E-2</v>
      </c>
      <c r="U57" s="49">
        <v>1.9313E-2</v>
      </c>
      <c r="V57" s="49">
        <v>1.9487999999999998E-2</v>
      </c>
      <c r="W57" s="49">
        <v>1.9695000000000001E-2</v>
      </c>
      <c r="X57" s="49">
        <v>1.9910000000000001E-2</v>
      </c>
      <c r="Y57" s="49">
        <v>2.0163E-2</v>
      </c>
      <c r="Z57" s="49">
        <v>2.0412E-2</v>
      </c>
      <c r="AA57" s="49">
        <v>2.0677999999999998E-2</v>
      </c>
      <c r="AB57" s="49">
        <v>2.0895E-2</v>
      </c>
      <c r="AC57" s="49">
        <v>2.1118999999999999E-2</v>
      </c>
      <c r="AD57" s="49">
        <v>2.1434000000000002E-2</v>
      </c>
      <c r="AE57" s="49">
        <v>2.1668E-2</v>
      </c>
      <c r="AF57" s="49">
        <v>2.2022E-2</v>
      </c>
      <c r="AG57" s="49">
        <v>2.2346999999999999E-2</v>
      </c>
      <c r="AH57" s="132">
        <v>2.4629999999999999E-3</v>
      </c>
    </row>
    <row r="58" spans="1:34" ht="15" customHeight="1" x14ac:dyDescent="0.25">
      <c r="A58" s="21" t="s">
        <v>109</v>
      </c>
      <c r="B58" s="48" t="s">
        <v>110</v>
      </c>
      <c r="C58" s="49">
        <v>1.0760000000000001</v>
      </c>
      <c r="D58" s="49">
        <v>1.542</v>
      </c>
      <c r="E58" s="49">
        <v>1.5725229999999999</v>
      </c>
      <c r="F58" s="49">
        <v>1.635418</v>
      </c>
      <c r="G58" s="49">
        <v>1.6758949999999999</v>
      </c>
      <c r="H58" s="49">
        <v>1.7093929999999999</v>
      </c>
      <c r="I58" s="49">
        <v>1.720585</v>
      </c>
      <c r="J58" s="49">
        <v>1.728874</v>
      </c>
      <c r="K58" s="49">
        <v>1.740105</v>
      </c>
      <c r="L58" s="49">
        <v>1.7488900000000001</v>
      </c>
      <c r="M58" s="49">
        <v>1.7581329999999999</v>
      </c>
      <c r="N58" s="49">
        <v>1.770804</v>
      </c>
      <c r="O58" s="49">
        <v>1.789863</v>
      </c>
      <c r="P58" s="49">
        <v>1.808664</v>
      </c>
      <c r="Q58" s="49">
        <v>1.8296950000000001</v>
      </c>
      <c r="R58" s="49">
        <v>1.8539369999999999</v>
      </c>
      <c r="S58" s="49">
        <v>1.874058</v>
      </c>
      <c r="T58" s="49">
        <v>1.8912629999999999</v>
      </c>
      <c r="U58" s="49">
        <v>1.9094150000000001</v>
      </c>
      <c r="V58" s="49">
        <v>1.9298979999999999</v>
      </c>
      <c r="W58" s="49">
        <v>1.955443</v>
      </c>
      <c r="X58" s="49">
        <v>1.979069</v>
      </c>
      <c r="Y58" s="49">
        <v>2.0033750000000001</v>
      </c>
      <c r="Z58" s="49">
        <v>2.0264950000000002</v>
      </c>
      <c r="AA58" s="49">
        <v>2.0504120000000001</v>
      </c>
      <c r="AB58" s="49">
        <v>2.076371</v>
      </c>
      <c r="AC58" s="49">
        <v>2.1000700000000001</v>
      </c>
      <c r="AD58" s="49">
        <v>2.1182259999999999</v>
      </c>
      <c r="AE58" s="49">
        <v>2.1376979999999999</v>
      </c>
      <c r="AF58" s="49">
        <v>2.1554700000000002</v>
      </c>
      <c r="AG58" s="49">
        <v>2.1735600000000002</v>
      </c>
      <c r="AH58" s="132">
        <v>2.3713999999999999E-2</v>
      </c>
    </row>
    <row r="59" spans="1:34" ht="15" customHeight="1" x14ac:dyDescent="0.25">
      <c r="A59" s="21" t="s">
        <v>111</v>
      </c>
      <c r="B59" s="48" t="s">
        <v>112</v>
      </c>
      <c r="C59" s="49">
        <v>3.7519999999999998</v>
      </c>
      <c r="D59" s="49">
        <v>3.9590000000000001</v>
      </c>
      <c r="E59" s="49">
        <v>3.8617340000000002</v>
      </c>
      <c r="F59" s="49">
        <v>3.8816760000000001</v>
      </c>
      <c r="G59" s="49">
        <v>3.9551080000000001</v>
      </c>
      <c r="H59" s="49">
        <v>3.982955</v>
      </c>
      <c r="I59" s="49">
        <v>3.9845739999999998</v>
      </c>
      <c r="J59" s="49">
        <v>3.9860180000000001</v>
      </c>
      <c r="K59" s="49">
        <v>3.9703020000000002</v>
      </c>
      <c r="L59" s="49">
        <v>3.9535369999999999</v>
      </c>
      <c r="M59" s="49">
        <v>3.9347089999999998</v>
      </c>
      <c r="N59" s="49">
        <v>3.9060100000000002</v>
      </c>
      <c r="O59" s="49">
        <v>3.901268</v>
      </c>
      <c r="P59" s="49">
        <v>3.8851719999999998</v>
      </c>
      <c r="Q59" s="49">
        <v>3.878841</v>
      </c>
      <c r="R59" s="49">
        <v>3.8753160000000002</v>
      </c>
      <c r="S59" s="49">
        <v>3.888998</v>
      </c>
      <c r="T59" s="49">
        <v>3.8919389999999998</v>
      </c>
      <c r="U59" s="49">
        <v>3.8905280000000002</v>
      </c>
      <c r="V59" s="49">
        <v>3.9100039999999998</v>
      </c>
      <c r="W59" s="49">
        <v>3.9188809999999998</v>
      </c>
      <c r="X59" s="49">
        <v>3.9267189999999998</v>
      </c>
      <c r="Y59" s="49">
        <v>3.9542670000000002</v>
      </c>
      <c r="Z59" s="49">
        <v>3.9807619999999999</v>
      </c>
      <c r="AA59" s="49">
        <v>4.0033159999999999</v>
      </c>
      <c r="AB59" s="49">
        <v>4.0241150000000001</v>
      </c>
      <c r="AC59" s="49">
        <v>4.0434559999999999</v>
      </c>
      <c r="AD59" s="49">
        <v>4.0593919999999999</v>
      </c>
      <c r="AE59" s="49">
        <v>4.0776380000000003</v>
      </c>
      <c r="AF59" s="49">
        <v>4.0985699999999996</v>
      </c>
      <c r="AG59" s="49">
        <v>4.124047</v>
      </c>
      <c r="AH59" s="132">
        <v>3.1570000000000001E-3</v>
      </c>
    </row>
    <row r="60" spans="1:34" ht="15" customHeight="1" x14ac:dyDescent="0.25">
      <c r="A60" s="21" t="s">
        <v>113</v>
      </c>
      <c r="B60" s="48" t="s">
        <v>114</v>
      </c>
      <c r="C60" s="49">
        <v>3.456</v>
      </c>
      <c r="D60" s="49">
        <v>3.657</v>
      </c>
      <c r="E60" s="49">
        <v>3.4304260000000002</v>
      </c>
      <c r="F60" s="49">
        <v>3.4573239999999998</v>
      </c>
      <c r="G60" s="49">
        <v>3.5352800000000002</v>
      </c>
      <c r="H60" s="49">
        <v>3.5673339999999998</v>
      </c>
      <c r="I60" s="49">
        <v>3.572263</v>
      </c>
      <c r="J60" s="49">
        <v>3.577855</v>
      </c>
      <c r="K60" s="49">
        <v>3.5656530000000002</v>
      </c>
      <c r="L60" s="49">
        <v>3.551593</v>
      </c>
      <c r="M60" s="49">
        <v>3.535158</v>
      </c>
      <c r="N60" s="49">
        <v>3.509258</v>
      </c>
      <c r="O60" s="49">
        <v>3.506011</v>
      </c>
      <c r="P60" s="49">
        <v>3.4914489999999998</v>
      </c>
      <c r="Q60" s="49">
        <v>3.4864660000000001</v>
      </c>
      <c r="R60" s="49">
        <v>3.4836119999999999</v>
      </c>
      <c r="S60" s="49">
        <v>3.4978129999999998</v>
      </c>
      <c r="T60" s="49">
        <v>3.5018609999999999</v>
      </c>
      <c r="U60" s="49">
        <v>3.5022869999999999</v>
      </c>
      <c r="V60" s="49">
        <v>3.5222410000000002</v>
      </c>
      <c r="W60" s="49">
        <v>3.531663</v>
      </c>
      <c r="X60" s="49">
        <v>3.5399370000000001</v>
      </c>
      <c r="Y60" s="49">
        <v>3.5680320000000001</v>
      </c>
      <c r="Z60" s="49">
        <v>3.5948519999999999</v>
      </c>
      <c r="AA60" s="49">
        <v>3.6177540000000001</v>
      </c>
      <c r="AB60" s="49">
        <v>3.6391499999999999</v>
      </c>
      <c r="AC60" s="49">
        <v>3.658426</v>
      </c>
      <c r="AD60" s="49">
        <v>3.674474</v>
      </c>
      <c r="AE60" s="49">
        <v>3.6926580000000002</v>
      </c>
      <c r="AF60" s="49">
        <v>3.7132610000000001</v>
      </c>
      <c r="AG60" s="49">
        <v>3.7380629999999999</v>
      </c>
      <c r="AH60" s="132">
        <v>2.6189999999999998E-3</v>
      </c>
    </row>
    <row r="61" spans="1:34" ht="15" customHeight="1" x14ac:dyDescent="0.25">
      <c r="A61" s="21" t="s">
        <v>115</v>
      </c>
      <c r="B61" s="48" t="s">
        <v>116</v>
      </c>
      <c r="C61" s="49">
        <v>0.222</v>
      </c>
      <c r="D61" s="49">
        <v>0.251</v>
      </c>
      <c r="E61" s="49">
        <v>0.346333</v>
      </c>
      <c r="F61" s="49">
        <v>0.36414200000000002</v>
      </c>
      <c r="G61" s="49">
        <v>0.30784600000000001</v>
      </c>
      <c r="H61" s="49">
        <v>0.310977</v>
      </c>
      <c r="I61" s="49">
        <v>0.32316099999999998</v>
      </c>
      <c r="J61" s="49">
        <v>0.29782799999999998</v>
      </c>
      <c r="K61" s="49">
        <v>0.29856500000000002</v>
      </c>
      <c r="L61" s="49">
        <v>0.289215</v>
      </c>
      <c r="M61" s="49">
        <v>0.29124100000000003</v>
      </c>
      <c r="N61" s="49">
        <v>0.30951600000000001</v>
      </c>
      <c r="O61" s="49">
        <v>0.29293599999999997</v>
      </c>
      <c r="P61" s="49">
        <v>0.29286000000000001</v>
      </c>
      <c r="Q61" s="49">
        <v>0.289742</v>
      </c>
      <c r="R61" s="49">
        <v>0.30532900000000002</v>
      </c>
      <c r="S61" s="49">
        <v>0.28898099999999999</v>
      </c>
      <c r="T61" s="49">
        <v>0.28772999999999999</v>
      </c>
      <c r="U61" s="49">
        <v>0.29801699999999998</v>
      </c>
      <c r="V61" s="49">
        <v>0.28253699999999998</v>
      </c>
      <c r="W61" s="49">
        <v>0.27979399999999999</v>
      </c>
      <c r="X61" s="49">
        <v>0.29227199999999998</v>
      </c>
      <c r="Y61" s="49">
        <v>0.273559</v>
      </c>
      <c r="Z61" s="49">
        <v>0.27139000000000002</v>
      </c>
      <c r="AA61" s="49">
        <v>0.26289699999999999</v>
      </c>
      <c r="AB61" s="49">
        <v>0.26194499999999998</v>
      </c>
      <c r="AC61" s="49">
        <v>0.25732500000000003</v>
      </c>
      <c r="AD61" s="49">
        <v>0.25447199999999998</v>
      </c>
      <c r="AE61" s="49">
        <v>0.254552</v>
      </c>
      <c r="AF61" s="49">
        <v>0.25257200000000002</v>
      </c>
      <c r="AG61" s="49">
        <v>0.24950700000000001</v>
      </c>
      <c r="AH61" s="132">
        <v>3.901E-3</v>
      </c>
    </row>
    <row r="62" spans="1:34" ht="15" customHeight="1" x14ac:dyDescent="0.25">
      <c r="A62" s="21" t="s">
        <v>117</v>
      </c>
      <c r="B62" s="48" t="s">
        <v>118</v>
      </c>
      <c r="C62" s="49">
        <v>1.7929999999999999</v>
      </c>
      <c r="D62" s="49">
        <v>1.9019999999999999</v>
      </c>
      <c r="E62" s="49">
        <v>1.7909729999999999</v>
      </c>
      <c r="F62" s="49">
        <v>1.7915490000000001</v>
      </c>
      <c r="G62" s="49">
        <v>1.7953889999999999</v>
      </c>
      <c r="H62" s="49">
        <v>1.81094</v>
      </c>
      <c r="I62" s="49">
        <v>1.799253</v>
      </c>
      <c r="J62" s="49">
        <v>1.8040590000000001</v>
      </c>
      <c r="K62" s="49">
        <v>1.8136159999999999</v>
      </c>
      <c r="L62" s="49">
        <v>1.8252170000000001</v>
      </c>
      <c r="M62" s="49">
        <v>1.8322350000000001</v>
      </c>
      <c r="N62" s="49">
        <v>1.832819</v>
      </c>
      <c r="O62" s="49">
        <v>1.839037</v>
      </c>
      <c r="P62" s="49">
        <v>1.8462179999999999</v>
      </c>
      <c r="Q62" s="49">
        <v>1.859742</v>
      </c>
      <c r="R62" s="49">
        <v>1.8676680000000001</v>
      </c>
      <c r="S62" s="49">
        <v>1.884649</v>
      </c>
      <c r="T62" s="49">
        <v>1.8964369999999999</v>
      </c>
      <c r="U62" s="49">
        <v>1.905491</v>
      </c>
      <c r="V62" s="49">
        <v>1.92032</v>
      </c>
      <c r="W62" s="49">
        <v>1.921902</v>
      </c>
      <c r="X62" s="49">
        <v>1.9324950000000001</v>
      </c>
      <c r="Y62" s="49">
        <v>1.9410430000000001</v>
      </c>
      <c r="Z62" s="49">
        <v>1.9474940000000001</v>
      </c>
      <c r="AA62" s="49">
        <v>1.956467</v>
      </c>
      <c r="AB62" s="49">
        <v>1.971357</v>
      </c>
      <c r="AC62" s="49">
        <v>1.976281</v>
      </c>
      <c r="AD62" s="49">
        <v>1.9862439999999999</v>
      </c>
      <c r="AE62" s="49">
        <v>1.993266</v>
      </c>
      <c r="AF62" s="49">
        <v>2.0027729999999999</v>
      </c>
      <c r="AG62" s="49">
        <v>2.016311</v>
      </c>
      <c r="AH62" s="132">
        <v>3.9199999999999999E-3</v>
      </c>
    </row>
    <row r="63" spans="1:34" ht="15" customHeight="1" x14ac:dyDescent="0.25">
      <c r="B63" s="47" t="s">
        <v>119</v>
      </c>
    </row>
    <row r="64" spans="1:34" ht="15" customHeight="1" x14ac:dyDescent="0.25">
      <c r="A64" s="21" t="s">
        <v>120</v>
      </c>
      <c r="B64" s="48" t="s">
        <v>121</v>
      </c>
      <c r="C64" s="49">
        <v>0.97300799999999998</v>
      </c>
      <c r="D64" s="49">
        <v>1.0209790000000001</v>
      </c>
      <c r="E64" s="49">
        <v>1.026637</v>
      </c>
      <c r="F64" s="49">
        <v>1.022589</v>
      </c>
      <c r="G64" s="49">
        <v>1.019827</v>
      </c>
      <c r="H64" s="49">
        <v>1.0192079999999999</v>
      </c>
      <c r="I64" s="49">
        <v>1.0154700000000001</v>
      </c>
      <c r="J64" s="49">
        <v>1.0115179999999999</v>
      </c>
      <c r="K64" s="49">
        <v>1.0072460000000001</v>
      </c>
      <c r="L64" s="49">
        <v>1.002867</v>
      </c>
      <c r="M64" s="49">
        <v>0.99727900000000003</v>
      </c>
      <c r="N64" s="49">
        <v>0.99298699999999995</v>
      </c>
      <c r="O64" s="49">
        <v>0.98885299999999998</v>
      </c>
      <c r="P64" s="49">
        <v>0.98534200000000005</v>
      </c>
      <c r="Q64" s="49">
        <v>0.98195900000000003</v>
      </c>
      <c r="R64" s="49">
        <v>0.97968500000000003</v>
      </c>
      <c r="S64" s="49">
        <v>0.97764899999999999</v>
      </c>
      <c r="T64" s="49">
        <v>0.974966</v>
      </c>
      <c r="U64" s="49">
        <v>0.971993</v>
      </c>
      <c r="V64" s="49">
        <v>0.96973500000000001</v>
      </c>
      <c r="W64" s="49">
        <v>0.96709699999999998</v>
      </c>
      <c r="X64" s="49">
        <v>0.96466499999999999</v>
      </c>
      <c r="Y64" s="49">
        <v>0.96240700000000001</v>
      </c>
      <c r="Z64" s="49">
        <v>0.96042899999999998</v>
      </c>
      <c r="AA64" s="49">
        <v>0.95832799999999996</v>
      </c>
      <c r="AB64" s="49">
        <v>0.95604999999999996</v>
      </c>
      <c r="AC64" s="49">
        <v>0.95407900000000001</v>
      </c>
      <c r="AD64" s="49">
        <v>0.95211900000000005</v>
      </c>
      <c r="AE64" s="49">
        <v>0.95044600000000001</v>
      </c>
      <c r="AF64" s="49">
        <v>0.948465</v>
      </c>
      <c r="AG64" s="49">
        <v>0.94650900000000004</v>
      </c>
      <c r="AH64" s="132">
        <v>-9.2000000000000003E-4</v>
      </c>
    </row>
    <row r="65" spans="1:34" ht="15" customHeight="1" x14ac:dyDescent="0.25">
      <c r="A65" s="21" t="s">
        <v>122</v>
      </c>
      <c r="B65" s="48" t="s">
        <v>123</v>
      </c>
      <c r="C65" s="49">
        <v>5.0303789999999999</v>
      </c>
      <c r="D65" s="49">
        <v>5.383756</v>
      </c>
      <c r="E65" s="49">
        <v>5.5970050000000002</v>
      </c>
      <c r="F65" s="49">
        <v>5.7448240000000004</v>
      </c>
      <c r="G65" s="49">
        <v>5.897583</v>
      </c>
      <c r="H65" s="49">
        <v>6.0396570000000001</v>
      </c>
      <c r="I65" s="49">
        <v>6.1235910000000002</v>
      </c>
      <c r="J65" s="49">
        <v>6.1939599999999997</v>
      </c>
      <c r="K65" s="49">
        <v>6.2786670000000004</v>
      </c>
      <c r="L65" s="49">
        <v>6.3528320000000003</v>
      </c>
      <c r="M65" s="49">
        <v>6.4436030000000004</v>
      </c>
      <c r="N65" s="49">
        <v>6.5286970000000002</v>
      </c>
      <c r="O65" s="49">
        <v>6.6102460000000001</v>
      </c>
      <c r="P65" s="49">
        <v>6.679773</v>
      </c>
      <c r="Q65" s="49">
        <v>6.7877159999999996</v>
      </c>
      <c r="R65" s="49">
        <v>6.8927269999999998</v>
      </c>
      <c r="S65" s="49">
        <v>6.9879990000000003</v>
      </c>
      <c r="T65" s="49">
        <v>7.0810060000000004</v>
      </c>
      <c r="U65" s="49">
        <v>7.1625199999999998</v>
      </c>
      <c r="V65" s="49">
        <v>7.2466920000000004</v>
      </c>
      <c r="W65" s="49">
        <v>7.288557</v>
      </c>
      <c r="X65" s="49">
        <v>7.3501339999999997</v>
      </c>
      <c r="Y65" s="49">
        <v>7.4169650000000003</v>
      </c>
      <c r="Z65" s="49">
        <v>7.5166329999999997</v>
      </c>
      <c r="AA65" s="49">
        <v>7.6023430000000003</v>
      </c>
      <c r="AB65" s="49">
        <v>7.7127369999999997</v>
      </c>
      <c r="AC65" s="49">
        <v>7.7774089999999996</v>
      </c>
      <c r="AD65" s="49">
        <v>7.8411910000000002</v>
      </c>
      <c r="AE65" s="49">
        <v>7.8994169999999997</v>
      </c>
      <c r="AF65" s="49">
        <v>7.9948680000000003</v>
      </c>
      <c r="AG65" s="49">
        <v>8.0977110000000003</v>
      </c>
      <c r="AH65" s="132">
        <v>1.5996E-2</v>
      </c>
    </row>
    <row r="66" spans="1:34" ht="15.95" customHeight="1" x14ac:dyDescent="0.25">
      <c r="A66" s="21" t="s">
        <v>124</v>
      </c>
      <c r="B66" s="48" t="s">
        <v>125</v>
      </c>
      <c r="C66" s="49">
        <v>12.307612000000001</v>
      </c>
      <c r="D66" s="49">
        <v>13.094597</v>
      </c>
      <c r="E66" s="49">
        <v>13.377822</v>
      </c>
      <c r="F66" s="49">
        <v>13.497843</v>
      </c>
      <c r="G66" s="49">
        <v>13.550045000000001</v>
      </c>
      <c r="H66" s="49">
        <v>13.594745</v>
      </c>
      <c r="I66" s="49">
        <v>13.58159</v>
      </c>
      <c r="J66" s="49">
        <v>13.517564999999999</v>
      </c>
      <c r="K66" s="49">
        <v>13.465025000000001</v>
      </c>
      <c r="L66" s="49">
        <v>13.392250000000001</v>
      </c>
      <c r="M66" s="49">
        <v>13.330294</v>
      </c>
      <c r="N66" s="49">
        <v>13.274874000000001</v>
      </c>
      <c r="O66" s="49">
        <v>13.220904000000001</v>
      </c>
      <c r="P66" s="49">
        <v>13.18398</v>
      </c>
      <c r="Q66" s="49">
        <v>13.163384000000001</v>
      </c>
      <c r="R66" s="49">
        <v>13.179141</v>
      </c>
      <c r="S66" s="49">
        <v>13.181767000000001</v>
      </c>
      <c r="T66" s="49">
        <v>13.188197000000001</v>
      </c>
      <c r="U66" s="49">
        <v>13.205050999999999</v>
      </c>
      <c r="V66" s="49">
        <v>13.226827999999999</v>
      </c>
      <c r="W66" s="49">
        <v>13.264089</v>
      </c>
      <c r="X66" s="49">
        <v>13.314484</v>
      </c>
      <c r="Y66" s="49">
        <v>13.359959</v>
      </c>
      <c r="Z66" s="49">
        <v>13.421528</v>
      </c>
      <c r="AA66" s="49">
        <v>13.470853999999999</v>
      </c>
      <c r="AB66" s="49">
        <v>13.527092</v>
      </c>
      <c r="AC66" s="49">
        <v>13.578077</v>
      </c>
      <c r="AD66" s="49">
        <v>13.619713000000001</v>
      </c>
      <c r="AE66" s="49">
        <v>13.673492</v>
      </c>
      <c r="AF66" s="49">
        <v>13.727857</v>
      </c>
      <c r="AG66" s="49">
        <v>13.785959</v>
      </c>
      <c r="AH66" s="132">
        <v>3.7880000000000001E-3</v>
      </c>
    </row>
    <row r="67" spans="1:34" ht="15" customHeight="1" x14ac:dyDescent="0.25">
      <c r="A67" s="21" t="s">
        <v>126</v>
      </c>
      <c r="B67" s="48" t="s">
        <v>127</v>
      </c>
      <c r="C67" s="49">
        <v>6.9713999999999998E-2</v>
      </c>
      <c r="D67" s="49">
        <v>5.4525999999999998E-2</v>
      </c>
      <c r="E67" s="49">
        <v>5.4379999999999998E-2</v>
      </c>
      <c r="F67" s="49">
        <v>4.9597000000000002E-2</v>
      </c>
      <c r="G67" s="49">
        <v>4.6469999999999997E-2</v>
      </c>
      <c r="H67" s="49">
        <v>4.2784000000000003E-2</v>
      </c>
      <c r="I67" s="49">
        <v>4.0819000000000001E-2</v>
      </c>
      <c r="J67" s="49">
        <v>3.8591E-2</v>
      </c>
      <c r="K67" s="49">
        <v>3.7054999999999998E-2</v>
      </c>
      <c r="L67" s="49">
        <v>3.6353000000000003E-2</v>
      </c>
      <c r="M67" s="49">
        <v>3.5649E-2</v>
      </c>
      <c r="N67" s="49">
        <v>3.4271000000000003E-2</v>
      </c>
      <c r="O67" s="49">
        <v>3.3804000000000001E-2</v>
      </c>
      <c r="P67" s="49">
        <v>3.3575000000000001E-2</v>
      </c>
      <c r="Q67" s="49">
        <v>3.3239999999999999E-2</v>
      </c>
      <c r="R67" s="49">
        <v>3.2892999999999999E-2</v>
      </c>
      <c r="S67" s="49">
        <v>3.2459000000000002E-2</v>
      </c>
      <c r="T67" s="49">
        <v>3.1744000000000001E-2</v>
      </c>
      <c r="U67" s="49">
        <v>3.0360999999999999E-2</v>
      </c>
      <c r="V67" s="49">
        <v>2.9949E-2</v>
      </c>
      <c r="W67" s="49">
        <v>2.9541000000000001E-2</v>
      </c>
      <c r="X67" s="49">
        <v>2.8386000000000002E-2</v>
      </c>
      <c r="Y67" s="49">
        <v>2.7163E-2</v>
      </c>
      <c r="Z67" s="49">
        <v>2.5928E-2</v>
      </c>
      <c r="AA67" s="49">
        <v>2.4719999999999999E-2</v>
      </c>
      <c r="AB67" s="49">
        <v>2.3212E-2</v>
      </c>
      <c r="AC67" s="49">
        <v>2.3144999999999999E-2</v>
      </c>
      <c r="AD67" s="49">
        <v>2.3111E-2</v>
      </c>
      <c r="AE67" s="49">
        <v>2.3007E-2</v>
      </c>
      <c r="AF67" s="49">
        <v>2.2983E-2</v>
      </c>
      <c r="AG67" s="49">
        <v>2.3147000000000001E-2</v>
      </c>
      <c r="AH67" s="132">
        <v>-3.6083999999999998E-2</v>
      </c>
    </row>
    <row r="68" spans="1:34" ht="15" customHeight="1" x14ac:dyDescent="0.25">
      <c r="A68" s="21" t="s">
        <v>128</v>
      </c>
      <c r="B68" s="48" t="s">
        <v>129</v>
      </c>
      <c r="C68" s="49">
        <v>-0.213168</v>
      </c>
      <c r="D68" s="49">
        <v>-0.22062999999999999</v>
      </c>
      <c r="E68" s="49">
        <v>-0.22216</v>
      </c>
      <c r="F68" s="49">
        <v>-0.223278</v>
      </c>
      <c r="G68" s="49">
        <v>-0.22612499999999999</v>
      </c>
      <c r="H68" s="49">
        <v>-0.22687599999999999</v>
      </c>
      <c r="I68" s="49">
        <v>-0.22631799999999999</v>
      </c>
      <c r="J68" s="49">
        <v>-0.22578500000000001</v>
      </c>
      <c r="K68" s="49">
        <v>-0.22454299999999999</v>
      </c>
      <c r="L68" s="49">
        <v>-0.223191</v>
      </c>
      <c r="M68" s="49">
        <v>-0.22175300000000001</v>
      </c>
      <c r="N68" s="49">
        <v>-0.219859</v>
      </c>
      <c r="O68" s="49">
        <v>-0.21898999999999999</v>
      </c>
      <c r="P68" s="49">
        <v>-0.21781500000000001</v>
      </c>
      <c r="Q68" s="49">
        <v>-0.217111</v>
      </c>
      <c r="R68" s="49">
        <v>-0.21659700000000001</v>
      </c>
      <c r="S68" s="49">
        <v>-0.216858</v>
      </c>
      <c r="T68" s="49">
        <v>-0.216728</v>
      </c>
      <c r="U68" s="49">
        <v>-0.21647</v>
      </c>
      <c r="V68" s="49">
        <v>-0.217113</v>
      </c>
      <c r="W68" s="49">
        <v>-0.217421</v>
      </c>
      <c r="X68" s="49">
        <v>-0.217644</v>
      </c>
      <c r="Y68" s="49">
        <v>-0.21878</v>
      </c>
      <c r="Z68" s="49">
        <v>-0.21986</v>
      </c>
      <c r="AA68" s="49">
        <v>-0.220752</v>
      </c>
      <c r="AB68" s="49">
        <v>-0.22153500000000001</v>
      </c>
      <c r="AC68" s="49">
        <v>-0.22228999999999999</v>
      </c>
      <c r="AD68" s="49">
        <v>-0.222887</v>
      </c>
      <c r="AE68" s="49">
        <v>-0.223636</v>
      </c>
      <c r="AF68" s="49">
        <v>-0.224469</v>
      </c>
      <c r="AG68" s="49">
        <v>-0.22545299999999999</v>
      </c>
      <c r="AH68" s="132">
        <v>1.869E-3</v>
      </c>
    </row>
    <row r="69" spans="1:34" ht="15" customHeight="1" x14ac:dyDescent="0.25">
      <c r="A69" s="21" t="s">
        <v>130</v>
      </c>
      <c r="B69" s="47" t="s">
        <v>131</v>
      </c>
      <c r="C69" s="50">
        <v>18.053999000000001</v>
      </c>
      <c r="D69" s="50">
        <v>19.884001000000001</v>
      </c>
      <c r="E69" s="50">
        <v>19.833109</v>
      </c>
      <c r="F69" s="50">
        <v>20.089451</v>
      </c>
      <c r="G69" s="50">
        <v>20.288118000000001</v>
      </c>
      <c r="H69" s="50">
        <v>20.470800000000001</v>
      </c>
      <c r="I69" s="50">
        <v>20.533370999999999</v>
      </c>
      <c r="J69" s="50">
        <v>20.532737999999998</v>
      </c>
      <c r="K69" s="50">
        <v>20.56155</v>
      </c>
      <c r="L69" s="50">
        <v>20.565118999999999</v>
      </c>
      <c r="M69" s="50">
        <v>20.586109</v>
      </c>
      <c r="N69" s="50">
        <v>20.609669</v>
      </c>
      <c r="O69" s="50">
        <v>20.631577</v>
      </c>
      <c r="P69" s="50">
        <v>20.664197999999999</v>
      </c>
      <c r="Q69" s="50">
        <v>20.750613999999999</v>
      </c>
      <c r="R69" s="50">
        <v>20.868872</v>
      </c>
      <c r="S69" s="50">
        <v>20.965745999999999</v>
      </c>
      <c r="T69" s="50">
        <v>21.060725999999999</v>
      </c>
      <c r="U69" s="50">
        <v>21.154986999999998</v>
      </c>
      <c r="V69" s="50">
        <v>21.259727000000002</v>
      </c>
      <c r="W69" s="50">
        <v>21.333092000000001</v>
      </c>
      <c r="X69" s="50">
        <v>21.441206000000001</v>
      </c>
      <c r="Y69" s="50">
        <v>21.548705999999999</v>
      </c>
      <c r="Z69" s="50">
        <v>21.706219000000001</v>
      </c>
      <c r="AA69" s="50">
        <v>21.836081</v>
      </c>
      <c r="AB69" s="50">
        <v>22.000301</v>
      </c>
      <c r="AC69" s="50">
        <v>22.111806999999999</v>
      </c>
      <c r="AD69" s="50">
        <v>22.212776000000002</v>
      </c>
      <c r="AE69" s="50">
        <v>22.324724</v>
      </c>
      <c r="AF69" s="50">
        <v>22.470286999999999</v>
      </c>
      <c r="AG69" s="50">
        <v>22.627884000000002</v>
      </c>
      <c r="AH69" s="133">
        <v>7.5560000000000002E-3</v>
      </c>
    </row>
    <row r="71" spans="1:34" ht="15" customHeight="1" x14ac:dyDescent="0.25">
      <c r="A71" s="21" t="s">
        <v>132</v>
      </c>
      <c r="B71" s="48" t="s">
        <v>133</v>
      </c>
      <c r="C71" s="49">
        <v>0.153923</v>
      </c>
      <c r="D71" s="49">
        <v>0.40823399999999999</v>
      </c>
      <c r="E71" s="49">
        <v>-3.0691E-2</v>
      </c>
      <c r="F71" s="49">
        <v>-1.7683000000000001E-2</v>
      </c>
      <c r="G71" s="49">
        <v>-2.0025000000000001E-2</v>
      </c>
      <c r="H71" s="49">
        <v>-1.9098E-2</v>
      </c>
      <c r="I71" s="49">
        <v>-1.7573999999999999E-2</v>
      </c>
      <c r="J71" s="49">
        <v>-1.635E-2</v>
      </c>
      <c r="K71" s="49">
        <v>-1.7302000000000001E-2</v>
      </c>
      <c r="L71" s="49">
        <v>-2.2849999999999999E-2</v>
      </c>
      <c r="M71" s="49">
        <v>-1.6336E-2</v>
      </c>
      <c r="N71" s="49">
        <v>-1.3514999999999999E-2</v>
      </c>
      <c r="O71" s="49">
        <v>-1.1623E-2</v>
      </c>
      <c r="P71" s="49">
        <v>-1.457E-2</v>
      </c>
      <c r="Q71" s="49">
        <v>-1.6931999999999999E-2</v>
      </c>
      <c r="R71" s="49">
        <v>-1.66E-2</v>
      </c>
      <c r="S71" s="49">
        <v>-1.8905999999999999E-2</v>
      </c>
      <c r="T71" s="49">
        <v>-1.8661000000000001E-2</v>
      </c>
      <c r="U71" s="49">
        <v>-1.9269999999999999E-2</v>
      </c>
      <c r="V71" s="49">
        <v>-2.2290999999999998E-2</v>
      </c>
      <c r="W71" s="49">
        <v>-1.9772000000000001E-2</v>
      </c>
      <c r="X71" s="49">
        <v>-2.0258000000000002E-2</v>
      </c>
      <c r="Y71" s="49">
        <v>-2.0553999999999999E-2</v>
      </c>
      <c r="Z71" s="49">
        <v>-2.1727E-2</v>
      </c>
      <c r="AA71" s="49">
        <v>-2.1585E-2</v>
      </c>
      <c r="AB71" s="49">
        <v>-2.3417E-2</v>
      </c>
      <c r="AC71" s="49">
        <v>-2.2696000000000001E-2</v>
      </c>
      <c r="AD71" s="49">
        <v>-2.1146999999999999E-2</v>
      </c>
      <c r="AE71" s="49">
        <v>-2.4618000000000001E-2</v>
      </c>
      <c r="AF71" s="49">
        <v>-2.3903000000000001E-2</v>
      </c>
      <c r="AG71" s="49">
        <v>-2.4124E-2</v>
      </c>
      <c r="AH71" s="132" t="s">
        <v>48</v>
      </c>
    </row>
    <row r="73" spans="1:34" ht="15.95" customHeight="1" x14ac:dyDescent="0.25">
      <c r="A73" s="21" t="s">
        <v>134</v>
      </c>
      <c r="B73" s="48" t="s">
        <v>135</v>
      </c>
      <c r="C73" s="51">
        <v>18.662001</v>
      </c>
      <c r="D73" s="51">
        <v>18.385999999999999</v>
      </c>
      <c r="E73" s="51">
        <v>18.757694000000001</v>
      </c>
      <c r="F73" s="51">
        <v>18.994705</v>
      </c>
      <c r="G73" s="51">
        <v>19.118314999999999</v>
      </c>
      <c r="H73" s="51">
        <v>19.241924000000001</v>
      </c>
      <c r="I73" s="51">
        <v>19.291924999999999</v>
      </c>
      <c r="J73" s="51">
        <v>19.341925</v>
      </c>
      <c r="K73" s="51">
        <v>19.391926000000002</v>
      </c>
      <c r="L73" s="51">
        <v>19.391926000000002</v>
      </c>
      <c r="M73" s="51">
        <v>19.391926000000002</v>
      </c>
      <c r="N73" s="51">
        <v>19.391926000000002</v>
      </c>
      <c r="O73" s="51">
        <v>19.391926000000002</v>
      </c>
      <c r="P73" s="51">
        <v>19.391926000000002</v>
      </c>
      <c r="Q73" s="51">
        <v>19.391926000000002</v>
      </c>
      <c r="R73" s="51">
        <v>19.391926000000002</v>
      </c>
      <c r="S73" s="51">
        <v>19.391926000000002</v>
      </c>
      <c r="T73" s="51">
        <v>19.391926000000002</v>
      </c>
      <c r="U73" s="51">
        <v>19.391926000000002</v>
      </c>
      <c r="V73" s="51">
        <v>19.391926000000002</v>
      </c>
      <c r="W73" s="51">
        <v>19.391926000000002</v>
      </c>
      <c r="X73" s="51">
        <v>19.391926000000002</v>
      </c>
      <c r="Y73" s="51">
        <v>19.391926000000002</v>
      </c>
      <c r="Z73" s="51">
        <v>19.391926000000002</v>
      </c>
      <c r="AA73" s="51">
        <v>19.391926000000002</v>
      </c>
      <c r="AB73" s="51">
        <v>19.391926000000002</v>
      </c>
      <c r="AC73" s="51">
        <v>19.391926000000002</v>
      </c>
      <c r="AD73" s="51">
        <v>19.391926000000002</v>
      </c>
      <c r="AE73" s="51">
        <v>19.391926000000002</v>
      </c>
      <c r="AF73" s="51">
        <v>19.391926000000002</v>
      </c>
      <c r="AG73" s="51">
        <v>19.391926000000002</v>
      </c>
      <c r="AH73" s="132">
        <v>1.2800000000000001E-3</v>
      </c>
    </row>
    <row r="74" spans="1:34" ht="15" customHeight="1" x14ac:dyDescent="0.25">
      <c r="A74" s="21" t="s">
        <v>136</v>
      </c>
      <c r="B74" s="48" t="s">
        <v>137</v>
      </c>
      <c r="C74" s="51">
        <v>79.660004000000001</v>
      </c>
      <c r="D74" s="51">
        <v>88.108001999999999</v>
      </c>
      <c r="E74" s="51">
        <v>90.876716999999999</v>
      </c>
      <c r="F74" s="51">
        <v>91.362862000000007</v>
      </c>
      <c r="G74" s="51">
        <v>91.705627000000007</v>
      </c>
      <c r="H74" s="51">
        <v>91.490752999999998</v>
      </c>
      <c r="I74" s="51">
        <v>91.452727999999993</v>
      </c>
      <c r="J74" s="51">
        <v>91.079384000000005</v>
      </c>
      <c r="K74" s="51">
        <v>90.535788999999994</v>
      </c>
      <c r="L74" s="51">
        <v>90.651443</v>
      </c>
      <c r="M74" s="51">
        <v>90.628082000000006</v>
      </c>
      <c r="N74" s="51">
        <v>89.882178999999994</v>
      </c>
      <c r="O74" s="51">
        <v>89.773430000000005</v>
      </c>
      <c r="P74" s="51">
        <v>89.487862000000007</v>
      </c>
      <c r="Q74" s="51">
        <v>89.594254000000006</v>
      </c>
      <c r="R74" s="51">
        <v>89.337608000000003</v>
      </c>
      <c r="S74" s="51">
        <v>89.402206000000007</v>
      </c>
      <c r="T74" s="51">
        <v>89.615120000000005</v>
      </c>
      <c r="U74" s="51">
        <v>89.563248000000002</v>
      </c>
      <c r="V74" s="51">
        <v>89.802100999999993</v>
      </c>
      <c r="W74" s="51">
        <v>89.445648000000006</v>
      </c>
      <c r="X74" s="51">
        <v>89.536963999999998</v>
      </c>
      <c r="Y74" s="51">
        <v>89.485359000000003</v>
      </c>
      <c r="Z74" s="51">
        <v>89.136420999999999</v>
      </c>
      <c r="AA74" s="51">
        <v>89.196365</v>
      </c>
      <c r="AB74" s="51">
        <v>88.925346000000005</v>
      </c>
      <c r="AC74" s="51">
        <v>88.632064999999997</v>
      </c>
      <c r="AD74" s="51">
        <v>88.935455000000005</v>
      </c>
      <c r="AE74" s="51">
        <v>88.387123000000003</v>
      </c>
      <c r="AF74" s="51">
        <v>88.313438000000005</v>
      </c>
      <c r="AG74" s="51">
        <v>88.544701000000003</v>
      </c>
      <c r="AH74" s="132">
        <v>3.5309999999999999E-3</v>
      </c>
    </row>
    <row r="75" spans="1:34" ht="15" customHeight="1" x14ac:dyDescent="0.25">
      <c r="A75" s="21" t="s">
        <v>138</v>
      </c>
      <c r="B75" s="48" t="s">
        <v>139</v>
      </c>
      <c r="C75" s="49">
        <v>7.9948560000000004</v>
      </c>
      <c r="D75" s="49">
        <v>9.5887550000000008</v>
      </c>
      <c r="E75" s="49">
        <v>9.6834129999999998</v>
      </c>
      <c r="F75" s="49">
        <v>8.5687599999999993</v>
      </c>
      <c r="G75" s="49">
        <v>7.5243060000000002</v>
      </c>
      <c r="H75" s="49">
        <v>6.4918089999999999</v>
      </c>
      <c r="I75" s="49">
        <v>6.1267519999999998</v>
      </c>
      <c r="J75" s="49">
        <v>5.6810260000000001</v>
      </c>
      <c r="K75" s="49">
        <v>5.3086469999999997</v>
      </c>
      <c r="L75" s="49">
        <v>5.116136</v>
      </c>
      <c r="M75" s="49">
        <v>4.9746730000000001</v>
      </c>
      <c r="N75" s="49">
        <v>4.7159820000000003</v>
      </c>
      <c r="O75" s="49">
        <v>4.5098399999999996</v>
      </c>
      <c r="P75" s="49">
        <v>4.4010590000000001</v>
      </c>
      <c r="Q75" s="49">
        <v>4.282896</v>
      </c>
      <c r="R75" s="49">
        <v>4.1772039999999997</v>
      </c>
      <c r="S75" s="49">
        <v>4.1495629999999997</v>
      </c>
      <c r="T75" s="49">
        <v>4.1841590000000002</v>
      </c>
      <c r="U75" s="49">
        <v>4.2068539999999999</v>
      </c>
      <c r="V75" s="49">
        <v>4.2404799999999998</v>
      </c>
      <c r="W75" s="49">
        <v>4.0273680000000001</v>
      </c>
      <c r="X75" s="49">
        <v>4.0309569999999999</v>
      </c>
      <c r="Y75" s="49">
        <v>4.0434590000000004</v>
      </c>
      <c r="Z75" s="49">
        <v>4.0057809999999998</v>
      </c>
      <c r="AA75" s="49">
        <v>3.8805550000000002</v>
      </c>
      <c r="AB75" s="49">
        <v>3.779487</v>
      </c>
      <c r="AC75" s="49">
        <v>3.7235390000000002</v>
      </c>
      <c r="AD75" s="49">
        <v>3.868277</v>
      </c>
      <c r="AE75" s="49">
        <v>3.990704</v>
      </c>
      <c r="AF75" s="49">
        <v>4.0881189999999998</v>
      </c>
      <c r="AG75" s="49">
        <v>4.2497040000000004</v>
      </c>
      <c r="AH75" s="132">
        <v>-2.0844999999999999E-2</v>
      </c>
    </row>
    <row r="76" spans="1:34" ht="15" customHeight="1" x14ac:dyDescent="0.25">
      <c r="A76" s="21" t="s">
        <v>140</v>
      </c>
      <c r="B76" s="48" t="s">
        <v>141</v>
      </c>
      <c r="C76" s="49">
        <v>8.4372860000000003</v>
      </c>
      <c r="D76" s="49">
        <v>8.7782859999999996</v>
      </c>
      <c r="E76" s="49">
        <v>9.9191850000000006</v>
      </c>
      <c r="F76" s="49">
        <v>10.856173</v>
      </c>
      <c r="G76" s="49">
        <v>11.211524000000001</v>
      </c>
      <c r="H76" s="49">
        <v>11.220597</v>
      </c>
      <c r="I76" s="49">
        <v>11.617262</v>
      </c>
      <c r="J76" s="49">
        <v>11.659202000000001</v>
      </c>
      <c r="K76" s="49">
        <v>11.682224</v>
      </c>
      <c r="L76" s="49">
        <v>11.753956000000001</v>
      </c>
      <c r="M76" s="49">
        <v>11.815248</v>
      </c>
      <c r="N76" s="49">
        <v>11.732846</v>
      </c>
      <c r="O76" s="49">
        <v>11.774011</v>
      </c>
      <c r="P76" s="49">
        <v>11.721318</v>
      </c>
      <c r="Q76" s="49">
        <v>11.770996999999999</v>
      </c>
      <c r="R76" s="49">
        <v>11.766971</v>
      </c>
      <c r="S76" s="49">
        <v>11.781051</v>
      </c>
      <c r="T76" s="49">
        <v>11.843287</v>
      </c>
      <c r="U76" s="49">
        <v>11.711451</v>
      </c>
      <c r="V76" s="49">
        <v>11.758074000000001</v>
      </c>
      <c r="W76" s="49">
        <v>11.582119</v>
      </c>
      <c r="X76" s="49">
        <v>11.564628000000001</v>
      </c>
      <c r="Y76" s="49">
        <v>11.554245999999999</v>
      </c>
      <c r="Z76" s="49">
        <v>11.511188000000001</v>
      </c>
      <c r="AA76" s="49">
        <v>11.27239</v>
      </c>
      <c r="AB76" s="49">
        <v>11.170873</v>
      </c>
      <c r="AC76" s="49">
        <v>10.883381</v>
      </c>
      <c r="AD76" s="49">
        <v>10.878776</v>
      </c>
      <c r="AE76" s="49">
        <v>10.829362</v>
      </c>
      <c r="AF76" s="49">
        <v>10.589607000000001</v>
      </c>
      <c r="AG76" s="49">
        <v>10.358611</v>
      </c>
      <c r="AH76" s="132">
        <v>6.862E-3</v>
      </c>
    </row>
    <row r="77" spans="1:34" ht="15" customHeight="1" x14ac:dyDescent="0.25">
      <c r="A77" s="21" t="s">
        <v>142</v>
      </c>
      <c r="B77" s="48" t="s">
        <v>143</v>
      </c>
      <c r="C77" s="49">
        <v>-0.44242999999999999</v>
      </c>
      <c r="D77" s="49">
        <v>0.81046899999999999</v>
      </c>
      <c r="E77" s="49">
        <v>-0.23577200000000001</v>
      </c>
      <c r="F77" s="49">
        <v>-2.2874129999999999</v>
      </c>
      <c r="G77" s="49">
        <v>-3.6872180000000001</v>
      </c>
      <c r="H77" s="49">
        <v>-4.7287879999999998</v>
      </c>
      <c r="I77" s="49">
        <v>-5.4905099999999996</v>
      </c>
      <c r="J77" s="49">
        <v>-5.9781750000000002</v>
      </c>
      <c r="K77" s="49">
        <v>-6.373577</v>
      </c>
      <c r="L77" s="49">
        <v>-6.6378199999999996</v>
      </c>
      <c r="M77" s="49">
        <v>-6.8405760000000004</v>
      </c>
      <c r="N77" s="49">
        <v>-7.016864</v>
      </c>
      <c r="O77" s="49">
        <v>-7.2641710000000002</v>
      </c>
      <c r="P77" s="49">
        <v>-7.3202600000000002</v>
      </c>
      <c r="Q77" s="49">
        <v>-7.4881010000000003</v>
      </c>
      <c r="R77" s="49">
        <v>-7.5897670000000002</v>
      </c>
      <c r="S77" s="49">
        <v>-7.631488</v>
      </c>
      <c r="T77" s="49">
        <v>-7.6591279999999999</v>
      </c>
      <c r="U77" s="49">
        <v>-7.5045960000000003</v>
      </c>
      <c r="V77" s="49">
        <v>-7.5175929999999997</v>
      </c>
      <c r="W77" s="49">
        <v>-7.5547510000000004</v>
      </c>
      <c r="X77" s="49">
        <v>-7.5336699999999999</v>
      </c>
      <c r="Y77" s="49">
        <v>-7.5107869999999997</v>
      </c>
      <c r="Z77" s="49">
        <v>-7.5054069999999999</v>
      </c>
      <c r="AA77" s="49">
        <v>-7.3918359999999996</v>
      </c>
      <c r="AB77" s="49">
        <v>-7.3913859999999998</v>
      </c>
      <c r="AC77" s="49">
        <v>-7.1598420000000003</v>
      </c>
      <c r="AD77" s="49">
        <v>-7.0104990000000003</v>
      </c>
      <c r="AE77" s="49">
        <v>-6.8386579999999997</v>
      </c>
      <c r="AF77" s="49">
        <v>-6.5014890000000003</v>
      </c>
      <c r="AG77" s="49">
        <v>-6.1089070000000003</v>
      </c>
      <c r="AH77" s="132">
        <v>9.1450000000000004E-2</v>
      </c>
    </row>
    <row r="78" spans="1:34" ht="15" customHeight="1" x14ac:dyDescent="0.25">
      <c r="A78" s="21" t="s">
        <v>144</v>
      </c>
      <c r="B78" s="48" t="s">
        <v>145</v>
      </c>
      <c r="C78" s="51">
        <v>-2.4298739999999999</v>
      </c>
      <c r="D78" s="51">
        <v>3.9939840000000002</v>
      </c>
      <c r="E78" s="51">
        <v>-1.190623</v>
      </c>
      <c r="F78" s="51">
        <v>-11.396167999999999</v>
      </c>
      <c r="G78" s="51">
        <v>-18.192232000000001</v>
      </c>
      <c r="H78" s="51">
        <v>-23.121732999999999</v>
      </c>
      <c r="I78" s="51">
        <v>-26.762352</v>
      </c>
      <c r="J78" s="51">
        <v>-29.138528999999998</v>
      </c>
      <c r="K78" s="51">
        <v>-31.023657</v>
      </c>
      <c r="L78" s="51">
        <v>-32.312984</v>
      </c>
      <c r="M78" s="51">
        <v>-33.255474</v>
      </c>
      <c r="N78" s="51">
        <v>-34.068809999999999</v>
      </c>
      <c r="O78" s="51">
        <v>-35.228847999999999</v>
      </c>
      <c r="P78" s="51">
        <v>-35.449832999999998</v>
      </c>
      <c r="Q78" s="51">
        <v>-36.115639000000002</v>
      </c>
      <c r="R78" s="51">
        <v>-36.397789000000003</v>
      </c>
      <c r="S78" s="51">
        <v>-36.432644000000003</v>
      </c>
      <c r="T78" s="51">
        <v>-36.399127999999997</v>
      </c>
      <c r="U78" s="51">
        <v>-35.506698999999998</v>
      </c>
      <c r="V78" s="51">
        <v>-35.397835000000001</v>
      </c>
      <c r="W78" s="51">
        <v>-35.446156000000002</v>
      </c>
      <c r="X78" s="51">
        <v>-35.169643000000001</v>
      </c>
      <c r="Y78" s="51">
        <v>-34.888213999999998</v>
      </c>
      <c r="Z78" s="51">
        <v>-34.611862000000002</v>
      </c>
      <c r="AA78" s="51">
        <v>-33.884971999999998</v>
      </c>
      <c r="AB78" s="51">
        <v>-33.632545</v>
      </c>
      <c r="AC78" s="51">
        <v>-32.413448000000002</v>
      </c>
      <c r="AD78" s="51">
        <v>-31.590736</v>
      </c>
      <c r="AE78" s="51">
        <v>-30.666477</v>
      </c>
      <c r="AF78" s="51">
        <v>-28.964524999999998</v>
      </c>
      <c r="AG78" s="51">
        <v>-27.026066</v>
      </c>
      <c r="AH78" s="132">
        <v>8.3611000000000005E-2</v>
      </c>
    </row>
    <row r="79" spans="1:34" x14ac:dyDescent="0.25">
      <c r="B79" s="47" t="s">
        <v>146</v>
      </c>
    </row>
    <row r="80" spans="1:34" ht="15" customHeight="1" x14ac:dyDescent="0.25">
      <c r="A80" s="21" t="s">
        <v>147</v>
      </c>
      <c r="B80" s="48" t="s">
        <v>148</v>
      </c>
      <c r="C80" s="52">
        <v>96.442543000000001</v>
      </c>
      <c r="D80" s="52">
        <v>129.14503500000001</v>
      </c>
      <c r="E80" s="52">
        <v>145.974152</v>
      </c>
      <c r="F80" s="52">
        <v>135.121826</v>
      </c>
      <c r="G80" s="52">
        <v>119.383347</v>
      </c>
      <c r="H80" s="52">
        <v>100.136055</v>
      </c>
      <c r="I80" s="52">
        <v>92.840751999999995</v>
      </c>
      <c r="J80" s="52">
        <v>87.433730999999995</v>
      </c>
      <c r="K80" s="52">
        <v>82.929741000000007</v>
      </c>
      <c r="L80" s="52">
        <v>82.693352000000004</v>
      </c>
      <c r="M80" s="52">
        <v>81.785979999999995</v>
      </c>
      <c r="N80" s="52">
        <v>77.647659000000004</v>
      </c>
      <c r="O80" s="52">
        <v>75.089211000000006</v>
      </c>
      <c r="P80" s="52">
        <v>74.797652999999997</v>
      </c>
      <c r="Q80" s="52">
        <v>73.014938000000001</v>
      </c>
      <c r="R80" s="52">
        <v>70.959091000000001</v>
      </c>
      <c r="S80" s="52">
        <v>71.947509999999994</v>
      </c>
      <c r="T80" s="52">
        <v>74.059714999999997</v>
      </c>
      <c r="U80" s="52">
        <v>76.137321</v>
      </c>
      <c r="V80" s="52">
        <v>77.225677000000005</v>
      </c>
      <c r="W80" s="52">
        <v>73.711867999999996</v>
      </c>
      <c r="X80" s="52">
        <v>74.444519</v>
      </c>
      <c r="Y80" s="52">
        <v>75.878417999999996</v>
      </c>
      <c r="Z80" s="52">
        <v>76.451508000000004</v>
      </c>
      <c r="AA80" s="52">
        <v>74.271789999999996</v>
      </c>
      <c r="AB80" s="52">
        <v>71.318557999999996</v>
      </c>
      <c r="AC80" s="52">
        <v>71.107460000000003</v>
      </c>
      <c r="AD80" s="52">
        <v>77.009079</v>
      </c>
      <c r="AE80" s="52">
        <v>80.029983999999999</v>
      </c>
      <c r="AF80" s="52">
        <v>83.684546999999995</v>
      </c>
      <c r="AG80" s="52">
        <v>89.191360000000003</v>
      </c>
      <c r="AH80" s="132">
        <v>-2.6020000000000001E-3</v>
      </c>
    </row>
    <row r="82" spans="2:34" ht="15" customHeight="1" thickBot="1" x14ac:dyDescent="0.3"/>
    <row r="83" spans="2:34" ht="15" customHeight="1" x14ac:dyDescent="0.25">
      <c r="B83" s="160" t="s">
        <v>149</v>
      </c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31"/>
    </row>
    <row r="84" spans="2:34" ht="15" customHeight="1" x14ac:dyDescent="0.25">
      <c r="B84" s="19" t="s">
        <v>150</v>
      </c>
    </row>
    <row r="85" spans="2:34" ht="15" customHeight="1" x14ac:dyDescent="0.25">
      <c r="B85" s="19" t="s">
        <v>151</v>
      </c>
    </row>
    <row r="86" spans="2:34" ht="15" customHeight="1" x14ac:dyDescent="0.25">
      <c r="B86" s="19" t="s">
        <v>152</v>
      </c>
    </row>
    <row r="87" spans="2:34" ht="15" customHeight="1" x14ac:dyDescent="0.25">
      <c r="B87" s="19" t="s">
        <v>153</v>
      </c>
    </row>
    <row r="88" spans="2:34" ht="15" customHeight="1" x14ac:dyDescent="0.25">
      <c r="B88" s="19" t="s">
        <v>154</v>
      </c>
    </row>
    <row r="89" spans="2:34" ht="15" customHeight="1" x14ac:dyDescent="0.25">
      <c r="B89" s="19" t="s">
        <v>155</v>
      </c>
    </row>
    <row r="90" spans="2:34" ht="15" customHeight="1" x14ac:dyDescent="0.25">
      <c r="B90" s="19" t="s">
        <v>156</v>
      </c>
    </row>
    <row r="91" spans="2:34" ht="15" customHeight="1" x14ac:dyDescent="0.25">
      <c r="B91" s="19" t="s">
        <v>157</v>
      </c>
    </row>
    <row r="92" spans="2:34" x14ac:dyDescent="0.25">
      <c r="B92" s="19" t="s">
        <v>158</v>
      </c>
    </row>
    <row r="93" spans="2:34" ht="15" customHeight="1" x14ac:dyDescent="0.25">
      <c r="B93" s="19" t="s">
        <v>159</v>
      </c>
    </row>
    <row r="94" spans="2:34" ht="15" customHeight="1" x14ac:dyDescent="0.25">
      <c r="B94" s="19" t="s">
        <v>160</v>
      </c>
    </row>
    <row r="95" spans="2:34" ht="15" customHeight="1" x14ac:dyDescent="0.25">
      <c r="B95" s="19" t="s">
        <v>161</v>
      </c>
    </row>
    <row r="96" spans="2:34" ht="15" customHeight="1" x14ac:dyDescent="0.25">
      <c r="B96" s="19" t="s">
        <v>162</v>
      </c>
    </row>
    <row r="97" spans="2:34" ht="15" customHeight="1" x14ac:dyDescent="0.25">
      <c r="B97" s="19" t="s">
        <v>163</v>
      </c>
    </row>
    <row r="98" spans="2:34" ht="15" customHeight="1" x14ac:dyDescent="0.25">
      <c r="B98" s="19" t="s">
        <v>164</v>
      </c>
    </row>
    <row r="99" spans="2:34" ht="15" customHeight="1" x14ac:dyDescent="0.25">
      <c r="B99" s="19" t="s">
        <v>165</v>
      </c>
    </row>
    <row r="100" spans="2:34" ht="15" customHeight="1" x14ac:dyDescent="0.25">
      <c r="B100" s="19" t="s">
        <v>166</v>
      </c>
    </row>
    <row r="101" spans="2:34" x14ac:dyDescent="0.25">
      <c r="B101" s="19" t="s">
        <v>167</v>
      </c>
    </row>
    <row r="102" spans="2:34" x14ac:dyDescent="0.25">
      <c r="B102" s="19" t="s">
        <v>168</v>
      </c>
    </row>
    <row r="103" spans="2:34" ht="15" customHeight="1" x14ac:dyDescent="0.25">
      <c r="B103" s="19" t="s">
        <v>169</v>
      </c>
    </row>
    <row r="104" spans="2:34" ht="15" customHeight="1" x14ac:dyDescent="0.25">
      <c r="B104" s="19" t="s">
        <v>170</v>
      </c>
    </row>
    <row r="105" spans="2:34" ht="15" customHeight="1" x14ac:dyDescent="0.25">
      <c r="B105" s="19" t="s">
        <v>171</v>
      </c>
    </row>
    <row r="106" spans="2:34" ht="15" customHeight="1" x14ac:dyDescent="0.25">
      <c r="B106" s="19" t="s">
        <v>172</v>
      </c>
    </row>
    <row r="107" spans="2:34" ht="15" customHeight="1" x14ac:dyDescent="0.25">
      <c r="B107" s="19" t="s">
        <v>173</v>
      </c>
    </row>
    <row r="108" spans="2:34" ht="15" customHeight="1" x14ac:dyDescent="0.25">
      <c r="B108" s="19" t="s">
        <v>174</v>
      </c>
    </row>
    <row r="109" spans="2:34" ht="15" customHeight="1" x14ac:dyDescent="0.25">
      <c r="B109" s="19" t="s">
        <v>175</v>
      </c>
    </row>
    <row r="110" spans="2:34" ht="15" customHeight="1" x14ac:dyDescent="0.25">
      <c r="B110" s="19" t="s">
        <v>176</v>
      </c>
    </row>
    <row r="111" spans="2:34" ht="15" customHeight="1" x14ac:dyDescent="0.25">
      <c r="B111" s="19" t="s">
        <v>177</v>
      </c>
    </row>
    <row r="112" spans="2:34" ht="15" customHeight="1" x14ac:dyDescent="0.25">
      <c r="B112" s="159"/>
      <c r="C112" s="159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  <c r="W112" s="159"/>
      <c r="X112" s="159"/>
      <c r="Y112" s="159"/>
      <c r="Z112" s="159"/>
      <c r="AA112" s="159"/>
      <c r="AB112" s="159"/>
      <c r="AC112" s="159"/>
      <c r="AD112" s="159"/>
      <c r="AE112" s="159"/>
      <c r="AF112" s="159"/>
      <c r="AG112" s="159"/>
      <c r="AH112" s="159"/>
    </row>
    <row r="308" spans="2:34" ht="15" customHeight="1" x14ac:dyDescent="0.25">
      <c r="B308" s="159"/>
      <c r="C308" s="159"/>
      <c r="D308" s="159"/>
      <c r="E308" s="159"/>
      <c r="F308" s="159"/>
      <c r="G308" s="159"/>
      <c r="H308" s="159"/>
      <c r="I308" s="159"/>
      <c r="J308" s="159"/>
      <c r="K308" s="159"/>
      <c r="L308" s="159"/>
      <c r="M308" s="159"/>
      <c r="N308" s="159"/>
      <c r="O308" s="159"/>
      <c r="P308" s="159"/>
      <c r="Q308" s="159"/>
      <c r="R308" s="159"/>
      <c r="S308" s="159"/>
      <c r="T308" s="159"/>
      <c r="U308" s="159"/>
      <c r="V308" s="159"/>
      <c r="W308" s="159"/>
      <c r="X308" s="159"/>
      <c r="Y308" s="159"/>
      <c r="Z308" s="159"/>
      <c r="AA308" s="159"/>
      <c r="AB308" s="159"/>
      <c r="AC308" s="159"/>
      <c r="AD308" s="159"/>
      <c r="AE308" s="159"/>
      <c r="AF308" s="159"/>
      <c r="AG308" s="159"/>
      <c r="AH308" s="159"/>
    </row>
    <row r="511" spans="2:34" ht="15" customHeight="1" x14ac:dyDescent="0.25">
      <c r="B511" s="159"/>
      <c r="C511" s="159"/>
      <c r="D511" s="159"/>
      <c r="E511" s="159"/>
      <c r="F511" s="159"/>
      <c r="G511" s="159"/>
      <c r="H511" s="159"/>
      <c r="I511" s="159"/>
      <c r="J511" s="159"/>
      <c r="K511" s="159"/>
      <c r="L511" s="159"/>
      <c r="M511" s="159"/>
      <c r="N511" s="159"/>
      <c r="O511" s="159"/>
      <c r="P511" s="159"/>
      <c r="Q511" s="159"/>
      <c r="R511" s="159"/>
      <c r="S511" s="159"/>
      <c r="T511" s="159"/>
      <c r="U511" s="159"/>
      <c r="V511" s="159"/>
      <c r="W511" s="159"/>
      <c r="X511" s="159"/>
      <c r="Y511" s="159"/>
      <c r="Z511" s="159"/>
      <c r="AA511" s="159"/>
      <c r="AB511" s="159"/>
      <c r="AC511" s="159"/>
      <c r="AD511" s="159"/>
      <c r="AE511" s="159"/>
      <c r="AF511" s="159"/>
      <c r="AG511" s="159"/>
      <c r="AH511" s="159"/>
    </row>
    <row r="712" spans="2:34" ht="15" customHeight="1" x14ac:dyDescent="0.25">
      <c r="B712" s="159"/>
      <c r="C712" s="159"/>
      <c r="D712" s="159"/>
      <c r="E712" s="159"/>
      <c r="F712" s="159"/>
      <c r="G712" s="159"/>
      <c r="H712" s="159"/>
      <c r="I712" s="159"/>
      <c r="J712" s="159"/>
      <c r="K712" s="159"/>
      <c r="L712" s="159"/>
      <c r="M712" s="159"/>
      <c r="N712" s="159"/>
      <c r="O712" s="159"/>
      <c r="P712" s="159"/>
      <c r="Q712" s="159"/>
      <c r="R712" s="159"/>
      <c r="S712" s="159"/>
      <c r="T712" s="159"/>
      <c r="U712" s="159"/>
      <c r="V712" s="159"/>
      <c r="W712" s="159"/>
      <c r="X712" s="159"/>
      <c r="Y712" s="159"/>
      <c r="Z712" s="159"/>
      <c r="AA712" s="159"/>
      <c r="AB712" s="159"/>
      <c r="AC712" s="159"/>
      <c r="AD712" s="159"/>
      <c r="AE712" s="159"/>
      <c r="AF712" s="159"/>
      <c r="AG712" s="159"/>
      <c r="AH712" s="159"/>
    </row>
    <row r="887" spans="2:34" ht="15" customHeight="1" x14ac:dyDescent="0.25">
      <c r="B887" s="159"/>
      <c r="C887" s="159"/>
      <c r="D887" s="159"/>
      <c r="E887" s="159"/>
      <c r="F887" s="159"/>
      <c r="G887" s="159"/>
      <c r="H887" s="159"/>
      <c r="I887" s="159"/>
      <c r="J887" s="159"/>
      <c r="K887" s="159"/>
      <c r="L887" s="159"/>
      <c r="M887" s="159"/>
      <c r="N887" s="159"/>
      <c r="O887" s="159"/>
      <c r="P887" s="159"/>
      <c r="Q887" s="159"/>
      <c r="R887" s="159"/>
      <c r="S887" s="159"/>
      <c r="T887" s="159"/>
      <c r="U887" s="159"/>
      <c r="V887" s="159"/>
      <c r="W887" s="159"/>
      <c r="X887" s="159"/>
      <c r="Y887" s="159"/>
      <c r="Z887" s="159"/>
      <c r="AA887" s="159"/>
      <c r="AB887" s="159"/>
      <c r="AC887" s="159"/>
      <c r="AD887" s="159"/>
      <c r="AE887" s="159"/>
      <c r="AF887" s="159"/>
      <c r="AG887" s="159"/>
      <c r="AH887" s="159"/>
    </row>
    <row r="1100" spans="2:34" ht="15" customHeight="1" x14ac:dyDescent="0.25">
      <c r="B1100" s="159"/>
      <c r="C1100" s="159"/>
      <c r="D1100" s="159"/>
      <c r="E1100" s="159"/>
      <c r="F1100" s="159"/>
      <c r="G1100" s="159"/>
      <c r="H1100" s="159"/>
      <c r="I1100" s="159"/>
      <c r="J1100" s="159"/>
      <c r="K1100" s="159"/>
      <c r="L1100" s="159"/>
      <c r="M1100" s="159"/>
      <c r="N1100" s="159"/>
      <c r="O1100" s="159"/>
      <c r="P1100" s="159"/>
      <c r="Q1100" s="159"/>
      <c r="R1100" s="159"/>
      <c r="S1100" s="159"/>
      <c r="T1100" s="159"/>
      <c r="U1100" s="159"/>
      <c r="V1100" s="159"/>
      <c r="W1100" s="159"/>
      <c r="X1100" s="159"/>
      <c r="Y1100" s="159"/>
      <c r="Z1100" s="159"/>
      <c r="AA1100" s="159"/>
      <c r="AB1100" s="159"/>
      <c r="AC1100" s="159"/>
      <c r="AD1100" s="159"/>
      <c r="AE1100" s="159"/>
      <c r="AF1100" s="159"/>
      <c r="AG1100" s="159"/>
      <c r="AH1100" s="159"/>
    </row>
    <row r="1227" spans="2:34" ht="15" customHeight="1" x14ac:dyDescent="0.25">
      <c r="B1227" s="159"/>
      <c r="C1227" s="159"/>
      <c r="D1227" s="159"/>
      <c r="E1227" s="159"/>
      <c r="F1227" s="159"/>
      <c r="G1227" s="159"/>
      <c r="H1227" s="159"/>
      <c r="I1227" s="159"/>
      <c r="J1227" s="159"/>
      <c r="K1227" s="159"/>
      <c r="L1227" s="159"/>
      <c r="M1227" s="159"/>
      <c r="N1227" s="159"/>
      <c r="O1227" s="159"/>
      <c r="P1227" s="159"/>
      <c r="Q1227" s="159"/>
      <c r="R1227" s="159"/>
      <c r="S1227" s="159"/>
      <c r="T1227" s="159"/>
      <c r="U1227" s="159"/>
      <c r="V1227" s="159"/>
      <c r="W1227" s="159"/>
      <c r="X1227" s="159"/>
      <c r="Y1227" s="159"/>
      <c r="Z1227" s="159"/>
      <c r="AA1227" s="159"/>
      <c r="AB1227" s="159"/>
      <c r="AC1227" s="159"/>
      <c r="AD1227" s="159"/>
      <c r="AE1227" s="159"/>
      <c r="AF1227" s="159"/>
      <c r="AG1227" s="159"/>
      <c r="AH1227" s="159"/>
    </row>
    <row r="1390" spans="2:34" ht="15" customHeight="1" x14ac:dyDescent="0.25">
      <c r="B1390" s="159"/>
      <c r="C1390" s="159"/>
      <c r="D1390" s="159"/>
      <c r="E1390" s="159"/>
      <c r="F1390" s="159"/>
      <c r="G1390" s="159"/>
      <c r="H1390" s="159"/>
      <c r="I1390" s="159"/>
      <c r="J1390" s="159"/>
      <c r="K1390" s="159"/>
      <c r="L1390" s="159"/>
      <c r="M1390" s="159"/>
      <c r="N1390" s="159"/>
      <c r="O1390" s="159"/>
      <c r="P1390" s="159"/>
      <c r="Q1390" s="159"/>
      <c r="R1390" s="159"/>
      <c r="S1390" s="159"/>
      <c r="T1390" s="159"/>
      <c r="U1390" s="159"/>
      <c r="V1390" s="159"/>
      <c r="W1390" s="159"/>
      <c r="X1390" s="159"/>
      <c r="Y1390" s="159"/>
      <c r="Z1390" s="159"/>
      <c r="AA1390" s="159"/>
      <c r="AB1390" s="159"/>
      <c r="AC1390" s="159"/>
      <c r="AD1390" s="159"/>
      <c r="AE1390" s="159"/>
      <c r="AF1390" s="159"/>
      <c r="AG1390" s="159"/>
      <c r="AH1390" s="159"/>
    </row>
    <row r="1502" spans="2:34" ht="15" customHeight="1" x14ac:dyDescent="0.25">
      <c r="B1502" s="159"/>
      <c r="C1502" s="159"/>
      <c r="D1502" s="159"/>
      <c r="E1502" s="159"/>
      <c r="F1502" s="159"/>
      <c r="G1502" s="159"/>
      <c r="H1502" s="159"/>
      <c r="I1502" s="159"/>
      <c r="J1502" s="159"/>
      <c r="K1502" s="159"/>
      <c r="L1502" s="159"/>
      <c r="M1502" s="159"/>
      <c r="N1502" s="159"/>
      <c r="O1502" s="159"/>
      <c r="P1502" s="159"/>
      <c r="Q1502" s="159"/>
      <c r="R1502" s="159"/>
      <c r="S1502" s="159"/>
      <c r="T1502" s="159"/>
      <c r="U1502" s="159"/>
      <c r="V1502" s="159"/>
      <c r="W1502" s="159"/>
      <c r="X1502" s="159"/>
      <c r="Y1502" s="159"/>
      <c r="Z1502" s="159"/>
      <c r="AA1502" s="159"/>
      <c r="AB1502" s="159"/>
      <c r="AC1502" s="159"/>
      <c r="AD1502" s="159"/>
      <c r="AE1502" s="159"/>
      <c r="AF1502" s="159"/>
      <c r="AG1502" s="159"/>
      <c r="AH1502" s="159"/>
    </row>
    <row r="1604" spans="2:34" ht="15" customHeight="1" x14ac:dyDescent="0.25">
      <c r="B1604" s="159"/>
      <c r="C1604" s="159"/>
      <c r="D1604" s="159"/>
      <c r="E1604" s="159"/>
      <c r="F1604" s="159"/>
      <c r="G1604" s="159"/>
      <c r="H1604" s="159"/>
      <c r="I1604" s="159"/>
      <c r="J1604" s="159"/>
      <c r="K1604" s="159"/>
      <c r="L1604" s="159"/>
      <c r="M1604" s="159"/>
      <c r="N1604" s="159"/>
      <c r="O1604" s="159"/>
      <c r="P1604" s="159"/>
      <c r="Q1604" s="159"/>
      <c r="R1604" s="159"/>
      <c r="S1604" s="159"/>
      <c r="T1604" s="159"/>
      <c r="U1604" s="159"/>
      <c r="V1604" s="159"/>
      <c r="W1604" s="159"/>
      <c r="X1604" s="159"/>
      <c r="Y1604" s="159"/>
      <c r="Z1604" s="159"/>
      <c r="AA1604" s="159"/>
      <c r="AB1604" s="159"/>
      <c r="AC1604" s="159"/>
      <c r="AD1604" s="159"/>
      <c r="AE1604" s="159"/>
      <c r="AF1604" s="159"/>
      <c r="AG1604" s="159"/>
      <c r="AH1604" s="159"/>
    </row>
    <row r="1698" spans="2:34" ht="15" customHeight="1" x14ac:dyDescent="0.25">
      <c r="B1698" s="159"/>
      <c r="C1698" s="159"/>
      <c r="D1698" s="159"/>
      <c r="E1698" s="159"/>
      <c r="F1698" s="159"/>
      <c r="G1698" s="159"/>
      <c r="H1698" s="159"/>
      <c r="I1698" s="159"/>
      <c r="J1698" s="159"/>
      <c r="K1698" s="159"/>
      <c r="L1698" s="159"/>
      <c r="M1698" s="159"/>
      <c r="N1698" s="159"/>
      <c r="O1698" s="159"/>
      <c r="P1698" s="159"/>
      <c r="Q1698" s="159"/>
      <c r="R1698" s="159"/>
      <c r="S1698" s="159"/>
      <c r="T1698" s="159"/>
      <c r="U1698" s="159"/>
      <c r="V1698" s="159"/>
      <c r="W1698" s="159"/>
      <c r="X1698" s="159"/>
      <c r="Y1698" s="159"/>
      <c r="Z1698" s="159"/>
      <c r="AA1698" s="159"/>
      <c r="AB1698" s="159"/>
      <c r="AC1698" s="159"/>
      <c r="AD1698" s="159"/>
      <c r="AE1698" s="159"/>
      <c r="AF1698" s="159"/>
      <c r="AG1698" s="159"/>
      <c r="AH1698" s="159"/>
    </row>
    <row r="1945" spans="2:34" ht="15" customHeight="1" x14ac:dyDescent="0.25">
      <c r="B1945" s="159"/>
      <c r="C1945" s="159"/>
      <c r="D1945" s="159"/>
      <c r="E1945" s="159"/>
      <c r="F1945" s="159"/>
      <c r="G1945" s="159"/>
      <c r="H1945" s="159"/>
      <c r="I1945" s="159"/>
      <c r="J1945" s="159"/>
      <c r="K1945" s="159"/>
      <c r="L1945" s="159"/>
      <c r="M1945" s="159"/>
      <c r="N1945" s="159"/>
      <c r="O1945" s="159"/>
      <c r="P1945" s="159"/>
      <c r="Q1945" s="159"/>
      <c r="R1945" s="159"/>
      <c r="S1945" s="159"/>
      <c r="T1945" s="159"/>
      <c r="U1945" s="159"/>
      <c r="V1945" s="159"/>
      <c r="W1945" s="159"/>
      <c r="X1945" s="159"/>
      <c r="Y1945" s="159"/>
      <c r="Z1945" s="159"/>
      <c r="AA1945" s="159"/>
      <c r="AB1945" s="159"/>
      <c r="AC1945" s="159"/>
      <c r="AD1945" s="159"/>
      <c r="AE1945" s="159"/>
      <c r="AF1945" s="159"/>
      <c r="AG1945" s="159"/>
      <c r="AH1945" s="159"/>
    </row>
    <row r="2031" spans="2:34" ht="15" customHeight="1" x14ac:dyDescent="0.25">
      <c r="B2031" s="159"/>
      <c r="C2031" s="159"/>
      <c r="D2031" s="159"/>
      <c r="E2031" s="159"/>
      <c r="F2031" s="159"/>
      <c r="G2031" s="159"/>
      <c r="H2031" s="159"/>
      <c r="I2031" s="159"/>
      <c r="J2031" s="159"/>
      <c r="K2031" s="159"/>
      <c r="L2031" s="159"/>
      <c r="M2031" s="159"/>
      <c r="N2031" s="159"/>
      <c r="O2031" s="159"/>
      <c r="P2031" s="159"/>
      <c r="Q2031" s="159"/>
      <c r="R2031" s="159"/>
      <c r="S2031" s="159"/>
      <c r="T2031" s="159"/>
      <c r="U2031" s="159"/>
      <c r="V2031" s="159"/>
      <c r="W2031" s="159"/>
      <c r="X2031" s="159"/>
      <c r="Y2031" s="159"/>
      <c r="Z2031" s="159"/>
      <c r="AA2031" s="159"/>
      <c r="AB2031" s="159"/>
      <c r="AC2031" s="159"/>
      <c r="AD2031" s="159"/>
      <c r="AE2031" s="159"/>
      <c r="AF2031" s="159"/>
      <c r="AG2031" s="159"/>
      <c r="AH2031" s="159"/>
    </row>
    <row r="2153" spans="2:34" ht="15" customHeight="1" x14ac:dyDescent="0.25">
      <c r="B2153" s="159"/>
      <c r="C2153" s="159"/>
      <c r="D2153" s="159"/>
      <c r="E2153" s="159"/>
      <c r="F2153" s="159"/>
      <c r="G2153" s="159"/>
      <c r="H2153" s="159"/>
      <c r="I2153" s="159"/>
      <c r="J2153" s="159"/>
      <c r="K2153" s="159"/>
      <c r="L2153" s="159"/>
      <c r="M2153" s="159"/>
      <c r="N2153" s="159"/>
      <c r="O2153" s="159"/>
      <c r="P2153" s="159"/>
      <c r="Q2153" s="159"/>
      <c r="R2153" s="159"/>
      <c r="S2153" s="159"/>
      <c r="T2153" s="159"/>
      <c r="U2153" s="159"/>
      <c r="V2153" s="159"/>
      <c r="W2153" s="159"/>
      <c r="X2153" s="159"/>
      <c r="Y2153" s="159"/>
      <c r="Z2153" s="159"/>
      <c r="AA2153" s="159"/>
      <c r="AB2153" s="159"/>
      <c r="AC2153" s="159"/>
      <c r="AD2153" s="159"/>
      <c r="AE2153" s="159"/>
      <c r="AF2153" s="159"/>
      <c r="AG2153" s="159"/>
      <c r="AH2153" s="159"/>
    </row>
    <row r="2317" spans="2:34" ht="15" customHeight="1" x14ac:dyDescent="0.25">
      <c r="B2317" s="159"/>
      <c r="C2317" s="159"/>
      <c r="D2317" s="159"/>
      <c r="E2317" s="159"/>
      <c r="F2317" s="159"/>
      <c r="G2317" s="159"/>
      <c r="H2317" s="159"/>
      <c r="I2317" s="159"/>
      <c r="J2317" s="159"/>
      <c r="K2317" s="159"/>
      <c r="L2317" s="159"/>
      <c r="M2317" s="159"/>
      <c r="N2317" s="159"/>
      <c r="O2317" s="159"/>
      <c r="P2317" s="159"/>
      <c r="Q2317" s="159"/>
      <c r="R2317" s="159"/>
      <c r="S2317" s="159"/>
      <c r="T2317" s="159"/>
      <c r="U2317" s="159"/>
      <c r="V2317" s="159"/>
      <c r="W2317" s="159"/>
      <c r="X2317" s="159"/>
      <c r="Y2317" s="159"/>
      <c r="Z2317" s="159"/>
      <c r="AA2317" s="159"/>
      <c r="AB2317" s="159"/>
      <c r="AC2317" s="159"/>
      <c r="AD2317" s="159"/>
      <c r="AE2317" s="159"/>
      <c r="AF2317" s="159"/>
      <c r="AG2317" s="159"/>
      <c r="AH2317" s="159"/>
    </row>
    <row r="2419" spans="2:34" ht="15" customHeight="1" x14ac:dyDescent="0.25">
      <c r="B2419" s="159"/>
      <c r="C2419" s="159"/>
      <c r="D2419" s="159"/>
      <c r="E2419" s="159"/>
      <c r="F2419" s="159"/>
      <c r="G2419" s="159"/>
      <c r="H2419" s="159"/>
      <c r="I2419" s="159"/>
      <c r="J2419" s="159"/>
      <c r="K2419" s="159"/>
      <c r="L2419" s="159"/>
      <c r="M2419" s="159"/>
      <c r="N2419" s="159"/>
      <c r="O2419" s="159"/>
      <c r="P2419" s="159"/>
      <c r="Q2419" s="159"/>
      <c r="R2419" s="159"/>
      <c r="S2419" s="159"/>
      <c r="T2419" s="159"/>
      <c r="U2419" s="159"/>
      <c r="V2419" s="159"/>
      <c r="W2419" s="159"/>
      <c r="X2419" s="159"/>
      <c r="Y2419" s="159"/>
      <c r="Z2419" s="159"/>
      <c r="AA2419" s="159"/>
      <c r="AB2419" s="159"/>
      <c r="AC2419" s="159"/>
      <c r="AD2419" s="159"/>
      <c r="AE2419" s="159"/>
      <c r="AF2419" s="159"/>
      <c r="AG2419" s="159"/>
      <c r="AH2419" s="159"/>
    </row>
    <row r="2509" spans="2:34" ht="15" customHeight="1" x14ac:dyDescent="0.25">
      <c r="B2509" s="159"/>
      <c r="C2509" s="159"/>
      <c r="D2509" s="159"/>
      <c r="E2509" s="159"/>
      <c r="F2509" s="159"/>
      <c r="G2509" s="159"/>
      <c r="H2509" s="159"/>
      <c r="I2509" s="159"/>
      <c r="J2509" s="159"/>
      <c r="K2509" s="159"/>
      <c r="L2509" s="159"/>
      <c r="M2509" s="159"/>
      <c r="N2509" s="159"/>
      <c r="O2509" s="159"/>
      <c r="P2509" s="159"/>
      <c r="Q2509" s="159"/>
      <c r="R2509" s="159"/>
      <c r="S2509" s="159"/>
      <c r="T2509" s="159"/>
      <c r="U2509" s="159"/>
      <c r="V2509" s="159"/>
      <c r="W2509" s="159"/>
      <c r="X2509" s="159"/>
      <c r="Y2509" s="159"/>
      <c r="Z2509" s="159"/>
      <c r="AA2509" s="159"/>
      <c r="AB2509" s="159"/>
      <c r="AC2509" s="159"/>
      <c r="AD2509" s="159"/>
      <c r="AE2509" s="159"/>
      <c r="AF2509" s="159"/>
      <c r="AG2509" s="159"/>
      <c r="AH2509" s="159"/>
    </row>
    <row r="2598" spans="2:34" ht="15" customHeight="1" x14ac:dyDescent="0.25">
      <c r="B2598" s="159"/>
      <c r="C2598" s="159"/>
      <c r="D2598" s="159"/>
      <c r="E2598" s="159"/>
      <c r="F2598" s="159"/>
      <c r="G2598" s="159"/>
      <c r="H2598" s="159"/>
      <c r="I2598" s="159"/>
      <c r="J2598" s="159"/>
      <c r="K2598" s="159"/>
      <c r="L2598" s="159"/>
      <c r="M2598" s="159"/>
      <c r="N2598" s="159"/>
      <c r="O2598" s="159"/>
      <c r="P2598" s="159"/>
      <c r="Q2598" s="159"/>
      <c r="R2598" s="159"/>
      <c r="S2598" s="159"/>
      <c r="T2598" s="159"/>
      <c r="U2598" s="159"/>
      <c r="V2598" s="159"/>
      <c r="W2598" s="159"/>
      <c r="X2598" s="159"/>
      <c r="Y2598" s="159"/>
      <c r="Z2598" s="159"/>
      <c r="AA2598" s="159"/>
      <c r="AB2598" s="159"/>
      <c r="AC2598" s="159"/>
      <c r="AD2598" s="159"/>
      <c r="AE2598" s="159"/>
      <c r="AF2598" s="159"/>
      <c r="AG2598" s="159"/>
      <c r="AH2598" s="159"/>
    </row>
    <row r="2719" spans="2:34" ht="15" customHeight="1" x14ac:dyDescent="0.25">
      <c r="B2719" s="159"/>
      <c r="C2719" s="159"/>
      <c r="D2719" s="159"/>
      <c r="E2719" s="159"/>
      <c r="F2719" s="159"/>
      <c r="G2719" s="159"/>
      <c r="H2719" s="159"/>
      <c r="I2719" s="159"/>
      <c r="J2719" s="159"/>
      <c r="K2719" s="159"/>
      <c r="L2719" s="159"/>
      <c r="M2719" s="159"/>
      <c r="N2719" s="159"/>
      <c r="O2719" s="159"/>
      <c r="P2719" s="159"/>
      <c r="Q2719" s="159"/>
      <c r="R2719" s="159"/>
      <c r="S2719" s="159"/>
      <c r="T2719" s="159"/>
      <c r="U2719" s="159"/>
      <c r="V2719" s="159"/>
      <c r="W2719" s="159"/>
      <c r="X2719" s="159"/>
      <c r="Y2719" s="159"/>
      <c r="Z2719" s="159"/>
      <c r="AA2719" s="159"/>
      <c r="AB2719" s="159"/>
      <c r="AC2719" s="159"/>
      <c r="AD2719" s="159"/>
      <c r="AE2719" s="159"/>
      <c r="AF2719" s="159"/>
      <c r="AG2719" s="159"/>
      <c r="AH2719" s="159"/>
    </row>
    <row r="2837" spans="2:34" ht="15" customHeight="1" x14ac:dyDescent="0.25">
      <c r="B2837" s="159"/>
      <c r="C2837" s="159"/>
      <c r="D2837" s="159"/>
      <c r="E2837" s="159"/>
      <c r="F2837" s="159"/>
      <c r="G2837" s="159"/>
      <c r="H2837" s="159"/>
      <c r="I2837" s="159"/>
      <c r="J2837" s="159"/>
      <c r="K2837" s="159"/>
      <c r="L2837" s="159"/>
      <c r="M2837" s="159"/>
      <c r="N2837" s="159"/>
      <c r="O2837" s="159"/>
      <c r="P2837" s="159"/>
      <c r="Q2837" s="159"/>
      <c r="R2837" s="159"/>
      <c r="S2837" s="159"/>
      <c r="T2837" s="159"/>
      <c r="U2837" s="159"/>
      <c r="V2837" s="159"/>
      <c r="W2837" s="159"/>
      <c r="X2837" s="159"/>
      <c r="Y2837" s="159"/>
      <c r="Z2837" s="159"/>
      <c r="AA2837" s="159"/>
      <c r="AB2837" s="159"/>
      <c r="AC2837" s="159"/>
      <c r="AD2837" s="159"/>
      <c r="AE2837" s="159"/>
      <c r="AF2837" s="159"/>
      <c r="AG2837" s="159"/>
      <c r="AH2837" s="159"/>
    </row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ColWidth="9.140625" defaultRowHeight="15" customHeight="1" x14ac:dyDescent="0.2"/>
  <cols>
    <col min="1" max="1" width="28.42578125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A1" s="29" t="s">
        <v>178</v>
      </c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 x14ac:dyDescent="0.2"/>
    <row r="3" spans="1:35" ht="15" customHeight="1" x14ac:dyDescent="0.2">
      <c r="C3" s="32"/>
      <c r="D3" s="32"/>
      <c r="E3" s="32"/>
      <c r="F3" s="32"/>
      <c r="G3" s="32"/>
      <c r="H3" s="32"/>
    </row>
    <row r="4" spans="1:35" ht="15" customHeight="1" x14ac:dyDescent="0.2">
      <c r="C4" s="32"/>
      <c r="D4" s="32"/>
      <c r="E4" s="32"/>
      <c r="F4" s="32"/>
      <c r="G4" s="32"/>
      <c r="H4" s="32"/>
    </row>
    <row r="5" spans="1:35" ht="15" customHeight="1" x14ac:dyDescent="0.2">
      <c r="C5" s="32"/>
      <c r="D5" s="32"/>
      <c r="E5" s="32"/>
      <c r="F5" s="32"/>
      <c r="G5" s="32"/>
      <c r="H5" s="32"/>
    </row>
    <row r="6" spans="1:35" ht="15" customHeight="1" x14ac:dyDescent="0.2">
      <c r="C6" s="32"/>
      <c r="D6" s="32"/>
      <c r="E6" s="32"/>
      <c r="F6" s="32"/>
      <c r="G6" s="32"/>
      <c r="H6" s="32"/>
    </row>
    <row r="10" spans="1:35" ht="15" customHeight="1" x14ac:dyDescent="0.25">
      <c r="A10" s="30"/>
      <c r="B10" s="24"/>
    </row>
    <row r="11" spans="1:35" ht="15" customHeight="1" x14ac:dyDescent="0.2">
      <c r="B11" s="22"/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 x14ac:dyDescent="0.25">
      <c r="B13" s="23" t="s">
        <v>179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3"/>
      <c r="AI13" s="23"/>
    </row>
    <row r="14" spans="1:35" ht="15" customHeight="1" thickTop="1" x14ac:dyDescent="0.2"/>
    <row r="15" spans="1:35" ht="15" customHeight="1" x14ac:dyDescent="0.2">
      <c r="A15" s="30" t="s">
        <v>180</v>
      </c>
      <c r="B15" s="25" t="s">
        <v>181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 x14ac:dyDescent="0.2">
      <c r="B16" s="25" t="s">
        <v>182</v>
      </c>
    </row>
    <row r="17" spans="1:35" ht="15" customHeight="1" x14ac:dyDescent="0.2">
      <c r="A17" s="30" t="s">
        <v>183</v>
      </c>
      <c r="B17" s="25" t="s">
        <v>184</v>
      </c>
      <c r="C17" s="33">
        <v>14.905047</v>
      </c>
      <c r="D17" s="33">
        <v>16.887802000000001</v>
      </c>
      <c r="E17" s="33">
        <v>17.479607000000001</v>
      </c>
      <c r="F17" s="33">
        <v>17.792708999999999</v>
      </c>
      <c r="G17" s="33">
        <v>17.963792999999999</v>
      </c>
      <c r="H17" s="33">
        <v>18.035767</v>
      </c>
      <c r="I17" s="33">
        <v>18.042712999999999</v>
      </c>
      <c r="J17" s="33">
        <v>18.014906</v>
      </c>
      <c r="K17" s="33">
        <v>17.953457</v>
      </c>
      <c r="L17" s="33">
        <v>17.974630000000001</v>
      </c>
      <c r="M17" s="33">
        <v>17.968954</v>
      </c>
      <c r="N17" s="33">
        <v>17.822732999999999</v>
      </c>
      <c r="O17" s="33">
        <v>17.800318000000001</v>
      </c>
      <c r="P17" s="33">
        <v>17.743618000000001</v>
      </c>
      <c r="Q17" s="33">
        <v>17.762913000000001</v>
      </c>
      <c r="R17" s="33">
        <v>17.711817</v>
      </c>
      <c r="S17" s="33">
        <v>17.719021000000001</v>
      </c>
      <c r="T17" s="33">
        <v>17.757532000000001</v>
      </c>
      <c r="U17" s="33">
        <v>17.746082000000001</v>
      </c>
      <c r="V17" s="33">
        <v>17.791101000000001</v>
      </c>
      <c r="W17" s="33">
        <v>17.720665</v>
      </c>
      <c r="X17" s="33">
        <v>17.736640999999999</v>
      </c>
      <c r="Y17" s="33">
        <v>17.725245999999999</v>
      </c>
      <c r="Z17" s="33">
        <v>17.660281999999999</v>
      </c>
      <c r="AA17" s="33">
        <v>17.666661999999999</v>
      </c>
      <c r="AB17" s="33">
        <v>17.612829000000001</v>
      </c>
      <c r="AC17" s="33">
        <v>17.554687999999999</v>
      </c>
      <c r="AD17" s="33">
        <v>17.612148000000001</v>
      </c>
      <c r="AE17" s="33">
        <v>17.504642</v>
      </c>
      <c r="AF17" s="33">
        <v>17.489086</v>
      </c>
      <c r="AG17" s="33">
        <v>17.532581</v>
      </c>
      <c r="AH17" s="33"/>
      <c r="AI17" s="134"/>
    </row>
    <row r="19" spans="1:35" ht="15" customHeight="1" x14ac:dyDescent="0.2">
      <c r="B19" s="25" t="s">
        <v>185</v>
      </c>
    </row>
    <row r="20" spans="1:35" ht="15" customHeight="1" x14ac:dyDescent="0.25">
      <c r="A20" s="30" t="s">
        <v>186</v>
      </c>
      <c r="B20" s="26" t="s">
        <v>187</v>
      </c>
      <c r="C20" s="34">
        <v>0.15</v>
      </c>
      <c r="D20" s="34">
        <v>0.161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 x14ac:dyDescent="0.25">
      <c r="A21" s="30" t="s">
        <v>188</v>
      </c>
      <c r="B21" s="26" t="s">
        <v>189</v>
      </c>
      <c r="C21" s="34">
        <v>1.986</v>
      </c>
      <c r="D21" s="34">
        <v>2.1469999999999998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 x14ac:dyDescent="0.25">
      <c r="A22" s="30" t="s">
        <v>190</v>
      </c>
      <c r="B22" s="26" t="s">
        <v>191</v>
      </c>
      <c r="C22" s="34">
        <v>7.1589999999999998</v>
      </c>
      <c r="D22" s="34">
        <v>7.734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 x14ac:dyDescent="0.25">
      <c r="A23" s="30" t="s">
        <v>192</v>
      </c>
      <c r="B23" s="26" t="s">
        <v>193</v>
      </c>
      <c r="C23" s="34">
        <v>465.14300500000002</v>
      </c>
      <c r="D23" s="34">
        <v>502.38397200000003</v>
      </c>
      <c r="E23" s="34">
        <v>497.45428500000003</v>
      </c>
      <c r="F23" s="34">
        <v>491.45266700000002</v>
      </c>
      <c r="G23" s="34">
        <v>486.24282799999997</v>
      </c>
      <c r="H23" s="34">
        <v>490.03979500000003</v>
      </c>
      <c r="I23" s="34">
        <v>478.66928100000001</v>
      </c>
      <c r="J23" s="34">
        <v>480.48275799999999</v>
      </c>
      <c r="K23" s="34">
        <v>479.21356200000002</v>
      </c>
      <c r="L23" s="34">
        <v>478.86483800000002</v>
      </c>
      <c r="M23" s="34">
        <v>483.390289</v>
      </c>
      <c r="N23" s="34">
        <v>477.20700099999999</v>
      </c>
      <c r="O23" s="34">
        <v>481.27298000000002</v>
      </c>
      <c r="P23" s="34">
        <v>479.53189099999997</v>
      </c>
      <c r="Q23" s="34">
        <v>482.05590799999999</v>
      </c>
      <c r="R23" s="34">
        <v>481.35266100000001</v>
      </c>
      <c r="S23" s="34">
        <v>484.95202599999999</v>
      </c>
      <c r="T23" s="34">
        <v>487.09536700000001</v>
      </c>
      <c r="U23" s="34">
        <v>489.139771</v>
      </c>
      <c r="V23" s="34">
        <v>492.53280599999999</v>
      </c>
      <c r="W23" s="34">
        <v>493.71621699999997</v>
      </c>
      <c r="X23" s="34">
        <v>494.922729</v>
      </c>
      <c r="Y23" s="34">
        <v>498.08099399999998</v>
      </c>
      <c r="Z23" s="34">
        <v>496.239441</v>
      </c>
      <c r="AA23" s="34">
        <v>496.25460800000002</v>
      </c>
      <c r="AB23" s="34">
        <v>493.25314300000002</v>
      </c>
      <c r="AC23" s="34">
        <v>491.13421599999998</v>
      </c>
      <c r="AD23" s="34">
        <v>490.68237299999998</v>
      </c>
      <c r="AE23" s="34">
        <v>490.54443400000002</v>
      </c>
      <c r="AF23" s="34">
        <v>489.57937600000002</v>
      </c>
      <c r="AG23" s="34">
        <v>492.27392600000002</v>
      </c>
      <c r="AH23" s="34"/>
      <c r="AI23" s="135"/>
    </row>
    <row r="24" spans="1:35" ht="15" customHeight="1" x14ac:dyDescent="0.25">
      <c r="A24" s="30" t="s">
        <v>194</v>
      </c>
      <c r="B24" s="26" t="s">
        <v>195</v>
      </c>
      <c r="C24" s="34">
        <v>1332.4979249999999</v>
      </c>
      <c r="D24" s="34">
        <v>1439.190063</v>
      </c>
      <c r="E24" s="34">
        <v>1425.368164</v>
      </c>
      <c r="F24" s="34">
        <v>1410.085693</v>
      </c>
      <c r="G24" s="34">
        <v>1387.279663</v>
      </c>
      <c r="H24" s="34">
        <v>1388.771606</v>
      </c>
      <c r="I24" s="34">
        <v>1359.790039</v>
      </c>
      <c r="J24" s="34">
        <v>1346.836182</v>
      </c>
      <c r="K24" s="34">
        <v>1335.9776609999999</v>
      </c>
      <c r="L24" s="34">
        <v>1332.493408</v>
      </c>
      <c r="M24" s="34">
        <v>1348.6273189999999</v>
      </c>
      <c r="N24" s="34">
        <v>1327.3414310000001</v>
      </c>
      <c r="O24" s="34">
        <v>1322.4375</v>
      </c>
      <c r="P24" s="34">
        <v>1317.0043949999999</v>
      </c>
      <c r="Q24" s="34">
        <v>1334.164673</v>
      </c>
      <c r="R24" s="34">
        <v>1327.753784</v>
      </c>
      <c r="S24" s="34">
        <v>1343.606812</v>
      </c>
      <c r="T24" s="34">
        <v>1356.571655</v>
      </c>
      <c r="U24" s="34">
        <v>1359.6995850000001</v>
      </c>
      <c r="V24" s="34">
        <v>1368.248779</v>
      </c>
      <c r="W24" s="34">
        <v>1367.0905760000001</v>
      </c>
      <c r="X24" s="34">
        <v>1371.5318600000001</v>
      </c>
      <c r="Y24" s="34">
        <v>1370.8450929999999</v>
      </c>
      <c r="Z24" s="34">
        <v>1368.1311040000001</v>
      </c>
      <c r="AA24" s="34">
        <v>1367.396851</v>
      </c>
      <c r="AB24" s="34">
        <v>1387.0349120000001</v>
      </c>
      <c r="AC24" s="34">
        <v>1379.8992920000001</v>
      </c>
      <c r="AD24" s="34">
        <v>1383.3248289999999</v>
      </c>
      <c r="AE24" s="34">
        <v>1379.124634</v>
      </c>
      <c r="AF24" s="34">
        <v>1379.8149410000001</v>
      </c>
      <c r="AG24" s="34">
        <v>1377.4223629999999</v>
      </c>
      <c r="AH24" s="34"/>
      <c r="AI24" s="135"/>
    </row>
    <row r="25" spans="1:35" ht="15" customHeight="1" x14ac:dyDescent="0.25">
      <c r="A25" s="30" t="s">
        <v>196</v>
      </c>
      <c r="B25" s="26" t="s">
        <v>197</v>
      </c>
      <c r="C25" s="34">
        <v>4.7279999999999998</v>
      </c>
      <c r="D25" s="34">
        <v>5.1050000000000004</v>
      </c>
      <c r="E25" s="34">
        <v>3.2003999999999998E-2</v>
      </c>
      <c r="F25" s="34">
        <v>26.018909000000001</v>
      </c>
      <c r="G25" s="34">
        <v>43.781815000000002</v>
      </c>
      <c r="H25" s="34">
        <v>54.060318000000002</v>
      </c>
      <c r="I25" s="34">
        <v>70.514633000000003</v>
      </c>
      <c r="J25" s="34">
        <v>76.999083999999996</v>
      </c>
      <c r="K25" s="34">
        <v>88.225905999999995</v>
      </c>
      <c r="L25" s="34">
        <v>85.562798000000001</v>
      </c>
      <c r="M25" s="34">
        <v>68.835464000000002</v>
      </c>
      <c r="N25" s="34">
        <v>78.298682999999997</v>
      </c>
      <c r="O25" s="34">
        <v>78.259338</v>
      </c>
      <c r="P25" s="34">
        <v>81.095421000000002</v>
      </c>
      <c r="Q25" s="34">
        <v>73.525443999999993</v>
      </c>
      <c r="R25" s="34">
        <v>75.812759</v>
      </c>
      <c r="S25" s="34">
        <v>72.365172999999999</v>
      </c>
      <c r="T25" s="34">
        <v>72.772591000000006</v>
      </c>
      <c r="U25" s="34">
        <v>72.908385999999993</v>
      </c>
      <c r="V25" s="34">
        <v>70.651352000000003</v>
      </c>
      <c r="W25" s="34">
        <v>72.862792999999996</v>
      </c>
      <c r="X25" s="34">
        <v>72.728904999999997</v>
      </c>
      <c r="Y25" s="34">
        <v>73.036620999999997</v>
      </c>
      <c r="Z25" s="34">
        <v>69.852813999999995</v>
      </c>
      <c r="AA25" s="34">
        <v>73.263801999999998</v>
      </c>
      <c r="AB25" s="34">
        <v>70.243026999999998</v>
      </c>
      <c r="AC25" s="34">
        <v>71.483565999999996</v>
      </c>
      <c r="AD25" s="34">
        <v>73.112221000000005</v>
      </c>
      <c r="AE25" s="34">
        <v>64.737449999999995</v>
      </c>
      <c r="AF25" s="34">
        <v>65.920029</v>
      </c>
      <c r="AG25" s="34">
        <v>68.203040999999999</v>
      </c>
      <c r="AH25" s="34"/>
      <c r="AI25" s="135"/>
    </row>
    <row r="26" spans="1:35" ht="15" customHeight="1" x14ac:dyDescent="0.25">
      <c r="A26" s="30" t="s">
        <v>198</v>
      </c>
      <c r="B26" s="26" t="s">
        <v>199</v>
      </c>
      <c r="C26" s="34">
        <v>1811.6639399999999</v>
      </c>
      <c r="D26" s="34">
        <v>1956.720947</v>
      </c>
      <c r="E26" s="34">
        <v>1922.8544919999999</v>
      </c>
      <c r="F26" s="34">
        <v>1927.557251</v>
      </c>
      <c r="G26" s="34">
        <v>1917.3043210000001</v>
      </c>
      <c r="H26" s="34">
        <v>1932.8717039999999</v>
      </c>
      <c r="I26" s="34">
        <v>1908.973999</v>
      </c>
      <c r="J26" s="34">
        <v>1904.318115</v>
      </c>
      <c r="K26" s="34">
        <v>1903.4171140000001</v>
      </c>
      <c r="L26" s="34">
        <v>1896.9210210000001</v>
      </c>
      <c r="M26" s="34">
        <v>1900.8530270000001</v>
      </c>
      <c r="N26" s="34">
        <v>1882.847168</v>
      </c>
      <c r="O26" s="34">
        <v>1881.9697269999999</v>
      </c>
      <c r="P26" s="34">
        <v>1877.6317140000001</v>
      </c>
      <c r="Q26" s="34">
        <v>1889.7459719999999</v>
      </c>
      <c r="R26" s="34">
        <v>1884.919189</v>
      </c>
      <c r="S26" s="34">
        <v>1900.924072</v>
      </c>
      <c r="T26" s="34">
        <v>1916.4395750000001</v>
      </c>
      <c r="U26" s="34">
        <v>1921.747803</v>
      </c>
      <c r="V26" s="34">
        <v>1931.4329829999999</v>
      </c>
      <c r="W26" s="34">
        <v>1933.6695560000001</v>
      </c>
      <c r="X26" s="34">
        <v>1939.1834719999999</v>
      </c>
      <c r="Y26" s="34">
        <v>1941.9626459999999</v>
      </c>
      <c r="Z26" s="34">
        <v>1934.223389</v>
      </c>
      <c r="AA26" s="34">
        <v>1936.915283</v>
      </c>
      <c r="AB26" s="34">
        <v>1950.5311280000001</v>
      </c>
      <c r="AC26" s="34">
        <v>1942.5169679999999</v>
      </c>
      <c r="AD26" s="34">
        <v>1947.119385</v>
      </c>
      <c r="AE26" s="34">
        <v>1934.4064940000001</v>
      </c>
      <c r="AF26" s="34">
        <v>1935.314331</v>
      </c>
      <c r="AG26" s="34">
        <v>1937.8992920000001</v>
      </c>
      <c r="AH26" s="34"/>
      <c r="AI26" s="135"/>
    </row>
    <row r="27" spans="1:35" ht="15" customHeight="1" x14ac:dyDescent="0.25">
      <c r="A27" s="30" t="s">
        <v>200</v>
      </c>
      <c r="B27" s="26" t="s">
        <v>201</v>
      </c>
      <c r="C27" s="34">
        <v>1468.8029790000001</v>
      </c>
      <c r="D27" s="34">
        <v>1559.7280270000001</v>
      </c>
      <c r="E27" s="34">
        <v>1353.7543949999999</v>
      </c>
      <c r="F27" s="34">
        <v>1311.307495</v>
      </c>
      <c r="G27" s="34">
        <v>1290.616211</v>
      </c>
      <c r="H27" s="34">
        <v>1244.647827</v>
      </c>
      <c r="I27" s="34">
        <v>1281.358154</v>
      </c>
      <c r="J27" s="34">
        <v>1274.3654790000001</v>
      </c>
      <c r="K27" s="34">
        <v>1277.670044</v>
      </c>
      <c r="L27" s="34">
        <v>1292.6621090000001</v>
      </c>
      <c r="M27" s="34">
        <v>1246.6545410000001</v>
      </c>
      <c r="N27" s="34">
        <v>1220.7655030000001</v>
      </c>
      <c r="O27" s="34">
        <v>1220.154663</v>
      </c>
      <c r="P27" s="34">
        <v>1226.1766359999999</v>
      </c>
      <c r="Q27" s="34">
        <v>1241.9492190000001</v>
      </c>
      <c r="R27" s="34">
        <v>1242.4445800000001</v>
      </c>
      <c r="S27" s="34">
        <v>1261.1182859999999</v>
      </c>
      <c r="T27" s="34">
        <v>1272.991211</v>
      </c>
      <c r="U27" s="34">
        <v>1281.0579829999999</v>
      </c>
      <c r="V27" s="34">
        <v>1306.913818</v>
      </c>
      <c r="W27" s="34">
        <v>1298.489014</v>
      </c>
      <c r="X27" s="34">
        <v>1306.2883300000001</v>
      </c>
      <c r="Y27" s="34">
        <v>1321.6923830000001</v>
      </c>
      <c r="Z27" s="34">
        <v>1338.889893</v>
      </c>
      <c r="AA27" s="34">
        <v>1342.2338870000001</v>
      </c>
      <c r="AB27" s="34">
        <v>1356.6103519999999</v>
      </c>
      <c r="AC27" s="34">
        <v>1358.8596190000001</v>
      </c>
      <c r="AD27" s="34">
        <v>1369.5085449999999</v>
      </c>
      <c r="AE27" s="34">
        <v>1396.022827</v>
      </c>
      <c r="AF27" s="34">
        <v>1404.946289</v>
      </c>
      <c r="AG27" s="34">
        <v>1434.1484379999999</v>
      </c>
      <c r="AH27" s="34"/>
      <c r="AI27" s="135"/>
    </row>
    <row r="28" spans="1:35" ht="15" customHeight="1" x14ac:dyDescent="0.25">
      <c r="A28" s="30" t="s">
        <v>202</v>
      </c>
      <c r="B28" s="26" t="s">
        <v>203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 x14ac:dyDescent="0.25">
      <c r="A29" s="30" t="s">
        <v>204</v>
      </c>
      <c r="B29" s="26" t="s">
        <v>205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 x14ac:dyDescent="0.25">
      <c r="A30" s="30" t="s">
        <v>206</v>
      </c>
      <c r="B30" s="26" t="s">
        <v>207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135"/>
    </row>
    <row r="31" spans="1:35" ht="15" customHeight="1" x14ac:dyDescent="0.25">
      <c r="A31" s="30" t="s">
        <v>208</v>
      </c>
      <c r="B31" s="26" t="s">
        <v>209</v>
      </c>
      <c r="C31" s="34">
        <v>24</v>
      </c>
      <c r="D31" s="34">
        <v>24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0.12259100000000001</v>
      </c>
      <c r="S31" s="34">
        <v>0.12259100000000001</v>
      </c>
      <c r="T31" s="34">
        <v>0.12259100000000001</v>
      </c>
      <c r="U31" s="34">
        <v>0.12259100000000001</v>
      </c>
      <c r="V31" s="34">
        <v>0.12259100000000001</v>
      </c>
      <c r="W31" s="34">
        <v>0.12259100000000001</v>
      </c>
      <c r="X31" s="34">
        <v>3.088689</v>
      </c>
      <c r="Y31" s="34">
        <v>10.032171999999999</v>
      </c>
      <c r="Z31" s="34">
        <v>17.303830999999999</v>
      </c>
      <c r="AA31" s="34">
        <v>30.016643999999999</v>
      </c>
      <c r="AB31" s="34">
        <v>30.016643999999999</v>
      </c>
      <c r="AC31" s="34">
        <v>30.099703000000002</v>
      </c>
      <c r="AD31" s="34">
        <v>30.101928999999998</v>
      </c>
      <c r="AE31" s="34">
        <v>30.144165000000001</v>
      </c>
      <c r="AF31" s="34">
        <v>30.151713999999998</v>
      </c>
      <c r="AG31" s="34">
        <v>30.102277999999998</v>
      </c>
      <c r="AH31" s="34"/>
      <c r="AI31" s="135"/>
    </row>
    <row r="32" spans="1:35" ht="15" customHeight="1" x14ac:dyDescent="0.25">
      <c r="A32" s="30" t="s">
        <v>210</v>
      </c>
      <c r="B32" s="26" t="s">
        <v>211</v>
      </c>
      <c r="C32" s="34">
        <v>904.565247</v>
      </c>
      <c r="D32" s="34">
        <v>881.06860400000005</v>
      </c>
      <c r="E32" s="34">
        <v>871.39929199999995</v>
      </c>
      <c r="F32" s="34">
        <v>878.04791299999999</v>
      </c>
      <c r="G32" s="34">
        <v>886.69226100000003</v>
      </c>
      <c r="H32" s="34">
        <v>893.32470699999999</v>
      </c>
      <c r="I32" s="34">
        <v>898.71209699999997</v>
      </c>
      <c r="J32" s="34">
        <v>902.63311799999997</v>
      </c>
      <c r="K32" s="34">
        <v>906.36199999999997</v>
      </c>
      <c r="L32" s="34">
        <v>909.52740500000004</v>
      </c>
      <c r="M32" s="34">
        <v>919.70165999999995</v>
      </c>
      <c r="N32" s="34">
        <v>922.91216999999995</v>
      </c>
      <c r="O32" s="34">
        <v>927.17205799999999</v>
      </c>
      <c r="P32" s="34">
        <v>932.37939500000005</v>
      </c>
      <c r="Q32" s="34">
        <v>937.20068400000002</v>
      </c>
      <c r="R32" s="34">
        <v>941.75030500000003</v>
      </c>
      <c r="S32" s="34">
        <v>949.89202899999998</v>
      </c>
      <c r="T32" s="34">
        <v>956.08252000000005</v>
      </c>
      <c r="U32" s="34">
        <v>962.67260699999997</v>
      </c>
      <c r="V32" s="34">
        <v>970.09393299999999</v>
      </c>
      <c r="W32" s="34">
        <v>978.64288299999998</v>
      </c>
      <c r="X32" s="34">
        <v>986.86077899999998</v>
      </c>
      <c r="Y32" s="34">
        <v>996.39758300000005</v>
      </c>
      <c r="Z32" s="34">
        <v>1006.248047</v>
      </c>
      <c r="AA32" s="34">
        <v>1023.948364</v>
      </c>
      <c r="AB32" s="34">
        <v>1033.163086</v>
      </c>
      <c r="AC32" s="34">
        <v>1042.666138</v>
      </c>
      <c r="AD32" s="34">
        <v>1052.415649</v>
      </c>
      <c r="AE32" s="34">
        <v>1062.65625</v>
      </c>
      <c r="AF32" s="34">
        <v>1073.288452</v>
      </c>
      <c r="AG32" s="34">
        <v>1084.1918949999999</v>
      </c>
      <c r="AH32" s="34"/>
      <c r="AI32" s="135"/>
    </row>
    <row r="33" spans="1:35" ht="15" customHeight="1" x14ac:dyDescent="0.25">
      <c r="A33" s="30" t="s">
        <v>212</v>
      </c>
      <c r="B33" s="26" t="s">
        <v>213</v>
      </c>
      <c r="C33" s="34">
        <v>183.73800700000001</v>
      </c>
      <c r="D33" s="34">
        <v>195.48799099999999</v>
      </c>
      <c r="E33" s="34">
        <v>186.43525700000001</v>
      </c>
      <c r="F33" s="34">
        <v>181.92243999999999</v>
      </c>
      <c r="G33" s="34">
        <v>178.67967200000001</v>
      </c>
      <c r="H33" s="34">
        <v>177.22361799999999</v>
      </c>
      <c r="I33" s="34">
        <v>177.379715</v>
      </c>
      <c r="J33" s="34">
        <v>176.161407</v>
      </c>
      <c r="K33" s="34">
        <v>176.25470000000001</v>
      </c>
      <c r="L33" s="34">
        <v>177.569794</v>
      </c>
      <c r="M33" s="34">
        <v>182.34806800000001</v>
      </c>
      <c r="N33" s="34">
        <v>180.809799</v>
      </c>
      <c r="O33" s="34">
        <v>181.42254600000001</v>
      </c>
      <c r="P33" s="34">
        <v>181.21112099999999</v>
      </c>
      <c r="Q33" s="34">
        <v>183.38855000000001</v>
      </c>
      <c r="R33" s="34">
        <v>183.57119800000001</v>
      </c>
      <c r="S33" s="34">
        <v>185.22053500000001</v>
      </c>
      <c r="T33" s="34">
        <v>186.65741</v>
      </c>
      <c r="U33" s="34">
        <v>187.421875</v>
      </c>
      <c r="V33" s="34">
        <v>188.34783899999999</v>
      </c>
      <c r="W33" s="34">
        <v>188.65841699999999</v>
      </c>
      <c r="X33" s="34">
        <v>189.419678</v>
      </c>
      <c r="Y33" s="34">
        <v>191.547516</v>
      </c>
      <c r="Z33" s="34">
        <v>193.260391</v>
      </c>
      <c r="AA33" s="34">
        <v>194.52763400000001</v>
      </c>
      <c r="AB33" s="34">
        <v>195.92982499999999</v>
      </c>
      <c r="AC33" s="34">
        <v>196.502197</v>
      </c>
      <c r="AD33" s="34">
        <v>197.49458300000001</v>
      </c>
      <c r="AE33" s="34">
        <v>198.51693700000001</v>
      </c>
      <c r="AF33" s="34">
        <v>199.58959999999999</v>
      </c>
      <c r="AG33" s="34">
        <v>201.45791600000001</v>
      </c>
      <c r="AH33" s="34"/>
      <c r="AI33" s="135"/>
    </row>
    <row r="34" spans="1:35" ht="15" customHeight="1" x14ac:dyDescent="0.2">
      <c r="A34" s="30" t="s">
        <v>214</v>
      </c>
      <c r="B34" s="25" t="s">
        <v>131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34"/>
    </row>
    <row r="36" spans="1:35" ht="15" customHeight="1" x14ac:dyDescent="0.2">
      <c r="B36" s="25" t="s">
        <v>215</v>
      </c>
    </row>
    <row r="37" spans="1:35" ht="15" customHeight="1" x14ac:dyDescent="0.2">
      <c r="A37" s="30" t="s">
        <v>216</v>
      </c>
      <c r="B37" s="25" t="s">
        <v>217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134"/>
    </row>
    <row r="39" spans="1:35" ht="15" customHeight="1" x14ac:dyDescent="0.2">
      <c r="B39" s="25" t="s">
        <v>218</v>
      </c>
    </row>
    <row r="40" spans="1:35" ht="15" customHeight="1" x14ac:dyDescent="0.2">
      <c r="B40" s="25" t="s">
        <v>219</v>
      </c>
    </row>
    <row r="41" spans="1:35" ht="15" customHeight="1" x14ac:dyDescent="0.25">
      <c r="A41" s="30" t="s">
        <v>220</v>
      </c>
      <c r="B41" s="26" t="s">
        <v>221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135"/>
    </row>
    <row r="42" spans="1:35" ht="15" customHeight="1" x14ac:dyDescent="0.25">
      <c r="A42" s="30" t="s">
        <v>222</v>
      </c>
      <c r="B42" s="26" t="s">
        <v>223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135"/>
    </row>
    <row r="43" spans="1:35" ht="15" customHeight="1" x14ac:dyDescent="0.25">
      <c r="A43" s="30" t="s">
        <v>224</v>
      </c>
      <c r="B43" s="26" t="s">
        <v>225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135"/>
    </row>
    <row r="44" spans="1:35" ht="15" customHeight="1" x14ac:dyDescent="0.25">
      <c r="A44" s="30" t="s">
        <v>226</v>
      </c>
      <c r="B44" s="26" t="s">
        <v>227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135"/>
    </row>
    <row r="45" spans="1:35" ht="15" customHeight="1" x14ac:dyDescent="0.25">
      <c r="A45" s="30" t="s">
        <v>228</v>
      </c>
      <c r="B45" s="26" t="s">
        <v>229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135"/>
    </row>
    <row r="46" spans="1:35" ht="15" customHeight="1" x14ac:dyDescent="0.25">
      <c r="A46" s="30" t="s">
        <v>230</v>
      </c>
      <c r="B46" s="26" t="s">
        <v>231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 x14ac:dyDescent="0.25">
      <c r="A47" s="30" t="s">
        <v>232</v>
      </c>
      <c r="B47" s="26" t="s">
        <v>233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135"/>
    </row>
    <row r="48" spans="1:35" ht="15" customHeight="1" x14ac:dyDescent="0.25">
      <c r="A48" s="30" t="s">
        <v>234</v>
      </c>
      <c r="B48" s="26" t="s">
        <v>235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135"/>
    </row>
    <row r="49" spans="1:35" ht="15" customHeight="1" x14ac:dyDescent="0.25">
      <c r="A49" s="30" t="s">
        <v>236</v>
      </c>
      <c r="B49" s="26" t="s">
        <v>237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 x14ac:dyDescent="0.25">
      <c r="A50" s="30" t="s">
        <v>238</v>
      </c>
      <c r="B50" s="26" t="s">
        <v>239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 x14ac:dyDescent="0.2">
      <c r="A51" s="30" t="s">
        <v>240</v>
      </c>
      <c r="B51" s="25" t="s">
        <v>241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 x14ac:dyDescent="0.2">
      <c r="B53" s="25" t="s">
        <v>242</v>
      </c>
    </row>
    <row r="54" spans="1:35" ht="15" customHeight="1" x14ac:dyDescent="0.2">
      <c r="A54" s="30" t="s">
        <v>243</v>
      </c>
      <c r="B54" s="25" t="s">
        <v>244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134"/>
    </row>
    <row r="57" spans="1:35" ht="15" customHeight="1" x14ac:dyDescent="0.2">
      <c r="B57" s="25" t="s">
        <v>245</v>
      </c>
    </row>
    <row r="58" spans="1:35" ht="15" customHeight="1" x14ac:dyDescent="0.2">
      <c r="B58" s="25" t="s">
        <v>246</v>
      </c>
    </row>
    <row r="59" spans="1:35" ht="15" customHeight="1" x14ac:dyDescent="0.25">
      <c r="A59" s="30" t="s">
        <v>247</v>
      </c>
      <c r="B59" s="26" t="s">
        <v>221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135"/>
    </row>
    <row r="60" spans="1:35" ht="15" customHeight="1" x14ac:dyDescent="0.25">
      <c r="A60" s="30" t="s">
        <v>248</v>
      </c>
      <c r="B60" s="26" t="s">
        <v>223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135"/>
    </row>
    <row r="61" spans="1:35" ht="15" customHeight="1" x14ac:dyDescent="0.25">
      <c r="A61" s="30" t="s">
        <v>249</v>
      </c>
      <c r="B61" s="26" t="s">
        <v>225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 x14ac:dyDescent="0.25">
      <c r="A62" s="30" t="s">
        <v>250</v>
      </c>
      <c r="B62" s="26" t="s">
        <v>227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135"/>
    </row>
    <row r="63" spans="1:35" ht="15" customHeight="1" x14ac:dyDescent="0.25">
      <c r="A63" s="30" t="s">
        <v>251</v>
      </c>
      <c r="B63" s="26" t="s">
        <v>229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135"/>
    </row>
    <row r="64" spans="1:35" ht="15" customHeight="1" x14ac:dyDescent="0.25">
      <c r="A64" s="30" t="s">
        <v>252</v>
      </c>
      <c r="B64" s="26" t="s">
        <v>231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135"/>
    </row>
    <row r="65" spans="1:35" ht="15" customHeight="1" x14ac:dyDescent="0.25">
      <c r="A65" s="30" t="s">
        <v>253</v>
      </c>
      <c r="B65" s="26" t="s">
        <v>233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135"/>
    </row>
    <row r="66" spans="1:35" ht="15" customHeight="1" x14ac:dyDescent="0.25">
      <c r="A66" s="30" t="s">
        <v>254</v>
      </c>
      <c r="B66" s="26" t="s">
        <v>235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135"/>
    </row>
    <row r="67" spans="1:35" ht="15" customHeight="1" x14ac:dyDescent="0.25">
      <c r="A67" s="30" t="s">
        <v>255</v>
      </c>
      <c r="B67" s="26" t="s">
        <v>256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135"/>
    </row>
    <row r="68" spans="1:35" ht="15" customHeight="1" x14ac:dyDescent="0.25">
      <c r="A68" s="30" t="s">
        <v>257</v>
      </c>
      <c r="B68" s="26" t="s">
        <v>239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135"/>
    </row>
    <row r="69" spans="1:35" ht="15" customHeight="1" x14ac:dyDescent="0.2">
      <c r="A69" s="30" t="s">
        <v>258</v>
      </c>
      <c r="B69" s="25" t="s">
        <v>131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134"/>
    </row>
    <row r="71" spans="1:35" ht="15" customHeight="1" x14ac:dyDescent="0.2">
      <c r="B71" s="25" t="s">
        <v>259</v>
      </c>
    </row>
    <row r="72" spans="1:35" ht="15" customHeight="1" x14ac:dyDescent="0.2">
      <c r="B72" s="25" t="s">
        <v>260</v>
      </c>
    </row>
    <row r="73" spans="1:35" ht="15" customHeight="1" x14ac:dyDescent="0.25">
      <c r="A73" s="30" t="s">
        <v>261</v>
      </c>
      <c r="B73" s="26" t="s">
        <v>262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 x14ac:dyDescent="0.25">
      <c r="A74" s="30" t="s">
        <v>263</v>
      </c>
      <c r="B74" s="26" t="s">
        <v>235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135"/>
    </row>
    <row r="75" spans="1:35" ht="15" customHeight="1" x14ac:dyDescent="0.25">
      <c r="A75" s="30" t="s">
        <v>264</v>
      </c>
      <c r="B75" s="26" t="s">
        <v>265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135"/>
    </row>
    <row r="76" spans="1:35" ht="15" customHeight="1" x14ac:dyDescent="0.25">
      <c r="A76" s="30" t="s">
        <v>266</v>
      </c>
      <c r="B76" s="26" t="s">
        <v>267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 x14ac:dyDescent="0.2">
      <c r="A77" s="30" t="s">
        <v>268</v>
      </c>
      <c r="B77" s="25" t="s">
        <v>241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134"/>
    </row>
    <row r="78" spans="1:35" ht="15" customHeight="1" x14ac:dyDescent="0.2">
      <c r="B78" s="25" t="s">
        <v>269</v>
      </c>
    </row>
    <row r="79" spans="1:35" ht="15" customHeight="1" x14ac:dyDescent="0.25">
      <c r="A79" s="30" t="s">
        <v>270</v>
      </c>
      <c r="B79" s="26" t="s">
        <v>262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 x14ac:dyDescent="0.25">
      <c r="A80" s="30" t="s">
        <v>271</v>
      </c>
      <c r="B80" s="26" t="s">
        <v>235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 x14ac:dyDescent="0.25">
      <c r="A81" s="30" t="s">
        <v>272</v>
      </c>
      <c r="B81" s="26" t="s">
        <v>265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 x14ac:dyDescent="0.25">
      <c r="A82" s="30" t="s">
        <v>273</v>
      </c>
      <c r="B82" s="26" t="s">
        <v>267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 x14ac:dyDescent="0.2">
      <c r="A83" s="30" t="s">
        <v>274</v>
      </c>
      <c r="B83" s="25" t="s">
        <v>241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134"/>
    </row>
    <row r="84" spans="1:35" ht="15" customHeight="1" x14ac:dyDescent="0.2">
      <c r="B84" s="25" t="s">
        <v>275</v>
      </c>
    </row>
    <row r="85" spans="1:35" ht="15" customHeight="1" x14ac:dyDescent="0.25">
      <c r="A85" s="30" t="s">
        <v>276</v>
      </c>
      <c r="B85" s="26" t="s">
        <v>277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 x14ac:dyDescent="0.25">
      <c r="A86" s="30" t="s">
        <v>278</v>
      </c>
      <c r="B86" s="26" t="s">
        <v>279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8" spans="1:35" ht="15" customHeight="1" x14ac:dyDescent="0.2">
      <c r="B88" s="25" t="s">
        <v>280</v>
      </c>
    </row>
    <row r="89" spans="1:35" ht="15" customHeight="1" x14ac:dyDescent="0.2">
      <c r="B89" s="25" t="s">
        <v>281</v>
      </c>
    </row>
    <row r="90" spans="1:35" ht="15" customHeight="1" x14ac:dyDescent="0.25">
      <c r="A90" s="30" t="s">
        <v>282</v>
      </c>
      <c r="B90" s="26" t="s">
        <v>283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135"/>
    </row>
    <row r="91" spans="1:35" ht="15" customHeight="1" x14ac:dyDescent="0.25">
      <c r="A91" s="30" t="s">
        <v>284</v>
      </c>
      <c r="B91" s="26" t="s">
        <v>285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135"/>
    </row>
    <row r="92" spans="1:35" ht="15" customHeight="1" x14ac:dyDescent="0.25">
      <c r="A92" s="30" t="s">
        <v>286</v>
      </c>
      <c r="B92" s="26" t="s">
        <v>287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135"/>
    </row>
    <row r="93" spans="1:35" ht="15" customHeight="1" x14ac:dyDescent="0.2">
      <c r="A93" s="30" t="s">
        <v>288</v>
      </c>
      <c r="B93" s="25" t="s">
        <v>289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134"/>
    </row>
    <row r="94" spans="1:35" ht="15" customHeight="1" thickBot="1" x14ac:dyDescent="0.25"/>
    <row r="95" spans="1:35" ht="15" customHeight="1" x14ac:dyDescent="0.2">
      <c r="B95" s="130" t="s">
        <v>290</v>
      </c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</row>
    <row r="96" spans="1:35" ht="15" customHeight="1" x14ac:dyDescent="0.2">
      <c r="B96" s="31" t="s">
        <v>291</v>
      </c>
    </row>
    <row r="97" spans="2:2" ht="15" customHeight="1" x14ac:dyDescent="0.2">
      <c r="B97" s="31" t="s">
        <v>292</v>
      </c>
    </row>
    <row r="98" spans="2:2" ht="15" customHeight="1" x14ac:dyDescent="0.2">
      <c r="B98" s="31" t="s">
        <v>293</v>
      </c>
    </row>
    <row r="99" spans="2:2" ht="15" customHeight="1" x14ac:dyDescent="0.2">
      <c r="B99" s="31" t="s">
        <v>294</v>
      </c>
    </row>
    <row r="100" spans="2:2" ht="15" customHeight="1" x14ac:dyDescent="0.2">
      <c r="B100" s="31" t="s">
        <v>295</v>
      </c>
    </row>
    <row r="101" spans="2:2" ht="15" customHeight="1" x14ac:dyDescent="0.2">
      <c r="B101" s="31" t="s">
        <v>296</v>
      </c>
    </row>
    <row r="102" spans="2:2" ht="15" customHeight="1" x14ac:dyDescent="0.2">
      <c r="B102" s="31" t="s">
        <v>297</v>
      </c>
    </row>
    <row r="103" spans="2:2" ht="15" customHeight="1" x14ac:dyDescent="0.2">
      <c r="B103" s="31" t="s">
        <v>298</v>
      </c>
    </row>
    <row r="104" spans="2:2" ht="15" customHeight="1" x14ac:dyDescent="0.2">
      <c r="B104" s="31" t="s">
        <v>299</v>
      </c>
    </row>
    <row r="105" spans="2:2" ht="15" customHeight="1" x14ac:dyDescent="0.2">
      <c r="B105" s="31" t="s">
        <v>300</v>
      </c>
    </row>
    <row r="106" spans="2:2" ht="15" customHeight="1" x14ac:dyDescent="0.2">
      <c r="B106" s="31" t="s">
        <v>301</v>
      </c>
    </row>
    <row r="107" spans="2:2" ht="15" customHeight="1" x14ac:dyDescent="0.2">
      <c r="B107" s="31" t="s">
        <v>302</v>
      </c>
    </row>
    <row r="108" spans="2:2" ht="15" customHeight="1" x14ac:dyDescent="0.2">
      <c r="B108" s="31" t="s">
        <v>303</v>
      </c>
    </row>
    <row r="109" spans="2:2" ht="15" customHeight="1" x14ac:dyDescent="0.2">
      <c r="B109" s="31" t="s">
        <v>304</v>
      </c>
    </row>
    <row r="110" spans="2:2" ht="15" customHeight="1" x14ac:dyDescent="0.2">
      <c r="B110" s="31" t="s">
        <v>305</v>
      </c>
    </row>
    <row r="111" spans="2:2" ht="15" customHeight="1" x14ac:dyDescent="0.2">
      <c r="B111" s="31" t="s">
        <v>306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ColWidth="9.140625" defaultRowHeight="15" customHeight="1" x14ac:dyDescent="0.2"/>
  <cols>
    <col min="1" max="1" width="28.85546875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 x14ac:dyDescent="0.2"/>
    <row r="3" spans="1:35" ht="15" customHeight="1" x14ac:dyDescent="0.2">
      <c r="C3" s="32"/>
      <c r="D3" s="32"/>
      <c r="E3" s="32"/>
      <c r="F3" s="32"/>
      <c r="G3" s="32"/>
      <c r="H3" s="32"/>
    </row>
    <row r="4" spans="1:35" ht="15" customHeight="1" x14ac:dyDescent="0.2">
      <c r="C4" s="32"/>
      <c r="D4" s="32"/>
      <c r="E4" s="32"/>
      <c r="F4" s="32"/>
      <c r="G4" s="32"/>
      <c r="H4" s="32"/>
    </row>
    <row r="5" spans="1:35" ht="15" customHeight="1" x14ac:dyDescent="0.2">
      <c r="C5" s="32"/>
      <c r="D5" s="32"/>
      <c r="E5" s="32"/>
      <c r="F5" s="32"/>
      <c r="G5" s="32"/>
      <c r="H5" s="32"/>
    </row>
    <row r="6" spans="1:35" ht="15" customHeight="1" x14ac:dyDescent="0.2">
      <c r="C6" s="32"/>
      <c r="D6" s="32"/>
      <c r="E6" s="32"/>
      <c r="F6" s="32"/>
      <c r="G6" s="32"/>
      <c r="H6" s="32"/>
    </row>
    <row r="10" spans="1:35" ht="15" customHeight="1" x14ac:dyDescent="0.25">
      <c r="A10" s="30" t="s">
        <v>307</v>
      </c>
      <c r="B10" s="24" t="s">
        <v>308</v>
      </c>
    </row>
    <row r="11" spans="1:35" ht="15" customHeight="1" x14ac:dyDescent="0.2">
      <c r="B11" s="22"/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 x14ac:dyDescent="0.25">
      <c r="B13" s="23" t="s">
        <v>309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 x14ac:dyDescent="0.2"/>
    <row r="15" spans="1:35" ht="15" customHeight="1" x14ac:dyDescent="0.2">
      <c r="A15" s="30" t="s">
        <v>310</v>
      </c>
      <c r="B15" s="25" t="s">
        <v>181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 x14ac:dyDescent="0.2">
      <c r="B17" s="25" t="s">
        <v>311</v>
      </c>
    </row>
    <row r="18" spans="1:35" ht="15" customHeight="1" x14ac:dyDescent="0.25">
      <c r="A18" s="30" t="s">
        <v>312</v>
      </c>
      <c r="B18" s="26" t="s">
        <v>187</v>
      </c>
      <c r="C18" s="34">
        <v>2.570004</v>
      </c>
      <c r="D18" s="34">
        <v>4.9463720000000002</v>
      </c>
      <c r="E18" s="34">
        <v>3.584425</v>
      </c>
      <c r="F18" s="34">
        <v>2.3968419999999999</v>
      </c>
      <c r="G18" s="34">
        <v>1.7294160000000001</v>
      </c>
      <c r="H18" s="34">
        <v>1.5271319999999999</v>
      </c>
      <c r="I18" s="34">
        <v>1.3252889999999999</v>
      </c>
      <c r="J18" s="34">
        <v>1.3086979999999999</v>
      </c>
      <c r="K18" s="34">
        <v>1.326117</v>
      </c>
      <c r="L18" s="34">
        <v>1.350409</v>
      </c>
      <c r="M18" s="34">
        <v>1.330503</v>
      </c>
      <c r="N18" s="34">
        <v>1.3566009999999999</v>
      </c>
      <c r="O18" s="34">
        <v>1.334525</v>
      </c>
      <c r="P18" s="34">
        <v>1.332309</v>
      </c>
      <c r="Q18" s="34">
        <v>1.307064</v>
      </c>
      <c r="R18" s="34">
        <v>1.296343</v>
      </c>
      <c r="S18" s="34">
        <v>1.299288</v>
      </c>
      <c r="T18" s="34">
        <v>1.2624379999999999</v>
      </c>
      <c r="U18" s="34">
        <v>1.215517</v>
      </c>
      <c r="V18" s="34">
        <v>1.1975169999999999</v>
      </c>
      <c r="W18" s="34">
        <v>1.137421</v>
      </c>
      <c r="X18" s="34">
        <v>1.118987</v>
      </c>
      <c r="Y18" s="34">
        <v>1.100128</v>
      </c>
      <c r="Z18" s="34">
        <v>1.075636</v>
      </c>
      <c r="AA18" s="34">
        <v>1.0513920000000001</v>
      </c>
      <c r="AB18" s="34">
        <v>1.020993</v>
      </c>
      <c r="AC18" s="34">
        <v>0.99430099999999999</v>
      </c>
      <c r="AD18" s="34">
        <v>0.97513799999999995</v>
      </c>
      <c r="AE18" s="34">
        <v>0.950295</v>
      </c>
      <c r="AF18" s="34">
        <v>0.92070600000000002</v>
      </c>
      <c r="AG18" s="34">
        <v>0.91101100000000002</v>
      </c>
      <c r="AH18" s="34"/>
      <c r="AI18" s="135"/>
    </row>
    <row r="19" spans="1:35" ht="15" customHeight="1" x14ac:dyDescent="0.25">
      <c r="A19" s="30" t="s">
        <v>313</v>
      </c>
      <c r="B19" s="26" t="s">
        <v>189</v>
      </c>
      <c r="C19" s="34">
        <v>15.745842</v>
      </c>
      <c r="D19" s="34">
        <v>25.588573</v>
      </c>
      <c r="E19" s="34">
        <v>20.870815</v>
      </c>
      <c r="F19" s="34">
        <v>16.410357999999999</v>
      </c>
      <c r="G19" s="34">
        <v>14.218937</v>
      </c>
      <c r="H19" s="34">
        <v>13.815626999999999</v>
      </c>
      <c r="I19" s="34">
        <v>13.406286</v>
      </c>
      <c r="J19" s="34">
        <v>13.466301</v>
      </c>
      <c r="K19" s="34">
        <v>13.605207</v>
      </c>
      <c r="L19" s="34">
        <v>13.692508999999999</v>
      </c>
      <c r="M19" s="34">
        <v>13.925649999999999</v>
      </c>
      <c r="N19" s="34">
        <v>13.972553</v>
      </c>
      <c r="O19" s="34">
        <v>13.981679</v>
      </c>
      <c r="P19" s="34">
        <v>14.031672</v>
      </c>
      <c r="Q19" s="34">
        <v>14.072319</v>
      </c>
      <c r="R19" s="34">
        <v>14.169069</v>
      </c>
      <c r="S19" s="34">
        <v>14.361848999999999</v>
      </c>
      <c r="T19" s="34">
        <v>14.345586000000001</v>
      </c>
      <c r="U19" s="34">
        <v>14.305217000000001</v>
      </c>
      <c r="V19" s="34">
        <v>14.383122</v>
      </c>
      <c r="W19" s="34">
        <v>14.262403000000001</v>
      </c>
      <c r="X19" s="34">
        <v>14.276825000000001</v>
      </c>
      <c r="Y19" s="34">
        <v>14.31148</v>
      </c>
      <c r="Z19" s="34">
        <v>14.294838</v>
      </c>
      <c r="AA19" s="34">
        <v>14.258540999999999</v>
      </c>
      <c r="AB19" s="34">
        <v>14.22406</v>
      </c>
      <c r="AC19" s="34">
        <v>14.234467</v>
      </c>
      <c r="AD19" s="34">
        <v>14.279954999999999</v>
      </c>
      <c r="AE19" s="34">
        <v>14.364417</v>
      </c>
      <c r="AF19" s="34">
        <v>14.376567</v>
      </c>
      <c r="AG19" s="34">
        <v>14.468688</v>
      </c>
      <c r="AH19" s="34"/>
      <c r="AI19" s="135"/>
    </row>
    <row r="20" spans="1:35" ht="15" customHeight="1" x14ac:dyDescent="0.25">
      <c r="A20" s="30" t="s">
        <v>314</v>
      </c>
      <c r="B20" s="26" t="s">
        <v>315</v>
      </c>
      <c r="C20" s="34">
        <v>7.1707219999999996</v>
      </c>
      <c r="D20" s="34">
        <v>11.153480999999999</v>
      </c>
      <c r="E20" s="34">
        <v>7.2622640000000001</v>
      </c>
      <c r="F20" s="34">
        <v>7.2620500000000003</v>
      </c>
      <c r="G20" s="34">
        <v>5.9436790000000004</v>
      </c>
      <c r="H20" s="34">
        <v>5.5852250000000003</v>
      </c>
      <c r="I20" s="34">
        <v>5.2907409999999997</v>
      </c>
      <c r="J20" s="34">
        <v>5.290813</v>
      </c>
      <c r="K20" s="34">
        <v>5.3070719999999998</v>
      </c>
      <c r="L20" s="34">
        <v>5.3329899999999997</v>
      </c>
      <c r="M20" s="34">
        <v>5.3920490000000001</v>
      </c>
      <c r="N20" s="34">
        <v>5.389462</v>
      </c>
      <c r="O20" s="34">
        <v>5.3705069999999999</v>
      </c>
      <c r="P20" s="34">
        <v>5.3813810000000002</v>
      </c>
      <c r="Q20" s="34">
        <v>5.3769289999999996</v>
      </c>
      <c r="R20" s="34">
        <v>5.3963710000000003</v>
      </c>
      <c r="S20" s="34">
        <v>5.4420650000000004</v>
      </c>
      <c r="T20" s="34">
        <v>5.3956670000000004</v>
      </c>
      <c r="U20" s="34">
        <v>5.349208</v>
      </c>
      <c r="V20" s="34">
        <v>5.3401779999999999</v>
      </c>
      <c r="W20" s="34">
        <v>5.2792539999999999</v>
      </c>
      <c r="X20" s="34">
        <v>5.270804</v>
      </c>
      <c r="Y20" s="34">
        <v>5.2706429999999997</v>
      </c>
      <c r="Z20" s="34">
        <v>5.261164</v>
      </c>
      <c r="AA20" s="34">
        <v>5.2290419999999997</v>
      </c>
      <c r="AB20" s="34">
        <v>5.2143470000000001</v>
      </c>
      <c r="AC20" s="34">
        <v>5.1957000000000004</v>
      </c>
      <c r="AD20" s="34">
        <v>5.19313</v>
      </c>
      <c r="AE20" s="34">
        <v>5.2026430000000001</v>
      </c>
      <c r="AF20" s="34">
        <v>5.1881389999999996</v>
      </c>
      <c r="AG20" s="34">
        <v>5.2123989999999996</v>
      </c>
      <c r="AH20" s="34"/>
      <c r="AI20" s="135"/>
    </row>
    <row r="21" spans="1:35" ht="15" customHeight="1" x14ac:dyDescent="0.25">
      <c r="A21" s="30" t="s">
        <v>316</v>
      </c>
      <c r="B21" s="26" t="s">
        <v>197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 x14ac:dyDescent="0.25">
      <c r="A22" s="30" t="s">
        <v>317</v>
      </c>
      <c r="B22" s="26" t="s">
        <v>199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 x14ac:dyDescent="0.25">
      <c r="A23" s="30" t="s">
        <v>318</v>
      </c>
      <c r="B23" s="26" t="s">
        <v>201</v>
      </c>
      <c r="C23" s="34">
        <v>695.34313999999995</v>
      </c>
      <c r="D23" s="34">
        <v>690.56298800000002</v>
      </c>
      <c r="E23" s="34">
        <v>737.25866699999995</v>
      </c>
      <c r="F23" s="34">
        <v>765.58111599999995</v>
      </c>
      <c r="G23" s="34">
        <v>784.22875999999997</v>
      </c>
      <c r="H23" s="34">
        <v>795.04736300000002</v>
      </c>
      <c r="I23" s="34">
        <v>802.84533699999997</v>
      </c>
      <c r="J23" s="34">
        <v>807.57568400000002</v>
      </c>
      <c r="K23" s="34">
        <v>811.56488000000002</v>
      </c>
      <c r="L23" s="34">
        <v>815.64135699999997</v>
      </c>
      <c r="M23" s="34">
        <v>813.96447799999999</v>
      </c>
      <c r="N23" s="34">
        <v>817.08813499999997</v>
      </c>
      <c r="O23" s="34">
        <v>820.57788100000005</v>
      </c>
      <c r="P23" s="34">
        <v>826.48529099999996</v>
      </c>
      <c r="Q23" s="34">
        <v>834.75256300000001</v>
      </c>
      <c r="R23" s="34">
        <v>843.13830600000006</v>
      </c>
      <c r="S23" s="34">
        <v>851.88763400000005</v>
      </c>
      <c r="T23" s="34">
        <v>860.610229</v>
      </c>
      <c r="U23" s="34">
        <v>869.92059300000005</v>
      </c>
      <c r="V23" s="34">
        <v>879.55670199999997</v>
      </c>
      <c r="W23" s="34">
        <v>889.54937700000005</v>
      </c>
      <c r="X23" s="34">
        <v>898.62914999999998</v>
      </c>
      <c r="Y23" s="34">
        <v>907.80255099999999</v>
      </c>
      <c r="Z23" s="34">
        <v>917.44769299999996</v>
      </c>
      <c r="AA23" s="34">
        <v>927.00280799999996</v>
      </c>
      <c r="AB23" s="34">
        <v>937.41137700000002</v>
      </c>
      <c r="AC23" s="34">
        <v>947.88452099999995</v>
      </c>
      <c r="AD23" s="34">
        <v>958.23339799999997</v>
      </c>
      <c r="AE23" s="34">
        <v>970.21673599999997</v>
      </c>
      <c r="AF23" s="34">
        <v>982.49279799999999</v>
      </c>
      <c r="AG23" s="34">
        <v>994.40655500000003</v>
      </c>
      <c r="AH23" s="34"/>
      <c r="AI23" s="135"/>
    </row>
    <row r="24" spans="1:35" ht="15" customHeight="1" x14ac:dyDescent="0.25">
      <c r="A24" s="30" t="s">
        <v>319</v>
      </c>
      <c r="B24" s="26" t="s">
        <v>320</v>
      </c>
      <c r="C24" s="34">
        <v>111.31398</v>
      </c>
      <c r="D24" s="34">
        <v>111.694237</v>
      </c>
      <c r="E24" s="34">
        <v>113.034683</v>
      </c>
      <c r="F24" s="34">
        <v>114.585449</v>
      </c>
      <c r="G24" s="34">
        <v>116.156059</v>
      </c>
      <c r="H24" s="34">
        <v>116.946686</v>
      </c>
      <c r="I24" s="34">
        <v>117.73391700000001</v>
      </c>
      <c r="J24" s="34">
        <v>118.525322</v>
      </c>
      <c r="K24" s="34">
        <v>119.329269</v>
      </c>
      <c r="L24" s="34">
        <v>119.736969</v>
      </c>
      <c r="M24" s="34">
        <v>120.123413</v>
      </c>
      <c r="N24" s="34">
        <v>120.513992</v>
      </c>
      <c r="O24" s="34">
        <v>120.93100699999999</v>
      </c>
      <c r="P24" s="34">
        <v>120.979118</v>
      </c>
      <c r="Q24" s="34">
        <v>121.054665</v>
      </c>
      <c r="R24" s="34">
        <v>121.136887</v>
      </c>
      <c r="S24" s="34">
        <v>121.230385</v>
      </c>
      <c r="T24" s="34">
        <v>121.326294</v>
      </c>
      <c r="U24" s="34">
        <v>121.423233</v>
      </c>
      <c r="V24" s="34">
        <v>121.52531399999999</v>
      </c>
      <c r="W24" s="34">
        <v>121.636047</v>
      </c>
      <c r="X24" s="34">
        <v>121.750214</v>
      </c>
      <c r="Y24" s="34">
        <v>121.86901899999999</v>
      </c>
      <c r="Z24" s="34">
        <v>121.99076100000001</v>
      </c>
      <c r="AA24" s="34">
        <v>122.111954</v>
      </c>
      <c r="AB24" s="34">
        <v>122.239197</v>
      </c>
      <c r="AC24" s="34">
        <v>122.36520400000001</v>
      </c>
      <c r="AD24" s="34">
        <v>122.49472</v>
      </c>
      <c r="AE24" s="34">
        <v>122.635239</v>
      </c>
      <c r="AF24" s="34">
        <v>122.776314</v>
      </c>
      <c r="AG24" s="34">
        <v>122.92229500000001</v>
      </c>
      <c r="AH24" s="34"/>
      <c r="AI24" s="135"/>
    </row>
    <row r="25" spans="1:35" ht="15" customHeight="1" x14ac:dyDescent="0.25">
      <c r="A25" s="30" t="s">
        <v>321</v>
      </c>
      <c r="B25" s="26" t="s">
        <v>322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 x14ac:dyDescent="0.25">
      <c r="A26" s="30" t="s">
        <v>323</v>
      </c>
      <c r="B26" s="26" t="s">
        <v>213</v>
      </c>
      <c r="C26" s="34">
        <v>238.085083</v>
      </c>
      <c r="D26" s="34">
        <v>251.21347</v>
      </c>
      <c r="E26" s="34">
        <v>252.448624</v>
      </c>
      <c r="F26" s="34">
        <v>261.26303100000001</v>
      </c>
      <c r="G26" s="34">
        <v>269.28619400000002</v>
      </c>
      <c r="H26" s="34">
        <v>275.26293900000002</v>
      </c>
      <c r="I26" s="34">
        <v>280.50219700000002</v>
      </c>
      <c r="J26" s="34">
        <v>285.842804</v>
      </c>
      <c r="K26" s="34">
        <v>290.83963</v>
      </c>
      <c r="L26" s="34">
        <v>294.49111900000003</v>
      </c>
      <c r="M26" s="34">
        <v>298.242615</v>
      </c>
      <c r="N26" s="34">
        <v>301.60174599999999</v>
      </c>
      <c r="O26" s="34">
        <v>305.64920000000001</v>
      </c>
      <c r="P26" s="34">
        <v>309.188873</v>
      </c>
      <c r="Q26" s="34">
        <v>313.35693400000002</v>
      </c>
      <c r="R26" s="34">
        <v>317.34848</v>
      </c>
      <c r="S26" s="34">
        <v>321.68804899999998</v>
      </c>
      <c r="T26" s="34">
        <v>325.76428199999998</v>
      </c>
      <c r="U26" s="34">
        <v>329.87710600000003</v>
      </c>
      <c r="V26" s="34">
        <v>334.098907</v>
      </c>
      <c r="W26" s="34">
        <v>338.328644</v>
      </c>
      <c r="X26" s="34">
        <v>342.29675300000002</v>
      </c>
      <c r="Y26" s="34">
        <v>346.296021</v>
      </c>
      <c r="Z26" s="34">
        <v>350.33468599999998</v>
      </c>
      <c r="AA26" s="34">
        <v>354.23461900000001</v>
      </c>
      <c r="AB26" s="34">
        <v>358.28268400000002</v>
      </c>
      <c r="AC26" s="34">
        <v>362.354309</v>
      </c>
      <c r="AD26" s="34">
        <v>366.43810999999999</v>
      </c>
      <c r="AE26" s="34">
        <v>370.91699199999999</v>
      </c>
      <c r="AF26" s="34">
        <v>375.46624800000001</v>
      </c>
      <c r="AG26" s="34">
        <v>379.925476</v>
      </c>
      <c r="AH26" s="34"/>
      <c r="AI26" s="135"/>
    </row>
    <row r="27" spans="1:35" ht="15" customHeight="1" x14ac:dyDescent="0.2">
      <c r="A27" s="30" t="s">
        <v>324</v>
      </c>
      <c r="B27" s="25" t="s">
        <v>131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 x14ac:dyDescent="0.2">
      <c r="B29" s="25" t="s">
        <v>325</v>
      </c>
    </row>
    <row r="30" spans="1:35" ht="15" customHeight="1" x14ac:dyDescent="0.2">
      <c r="B30" s="25" t="s">
        <v>326</v>
      </c>
    </row>
    <row r="31" spans="1:35" ht="15" customHeight="1" x14ac:dyDescent="0.25">
      <c r="A31" s="30" t="s">
        <v>327</v>
      </c>
      <c r="B31" s="26" t="s">
        <v>187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 x14ac:dyDescent="0.25">
      <c r="A32" s="30" t="s">
        <v>328</v>
      </c>
      <c r="B32" s="26" t="s">
        <v>189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 x14ac:dyDescent="0.25">
      <c r="A33" s="30" t="s">
        <v>329</v>
      </c>
      <c r="B33" s="26" t="s">
        <v>315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 x14ac:dyDescent="0.25">
      <c r="A34" s="30" t="s">
        <v>330</v>
      </c>
      <c r="B34" s="26" t="s">
        <v>197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 x14ac:dyDescent="0.25">
      <c r="A35" s="30" t="s">
        <v>331</v>
      </c>
      <c r="B35" s="26" t="s">
        <v>199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 x14ac:dyDescent="0.25">
      <c r="A36" s="30" t="s">
        <v>332</v>
      </c>
      <c r="B36" s="26" t="s">
        <v>201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 x14ac:dyDescent="0.25">
      <c r="A37" s="30" t="s">
        <v>333</v>
      </c>
      <c r="B37" s="26" t="s">
        <v>320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 x14ac:dyDescent="0.25">
      <c r="A38" s="30" t="s">
        <v>334</v>
      </c>
      <c r="B38" s="26" t="s">
        <v>322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 x14ac:dyDescent="0.25">
      <c r="A39" s="30" t="s">
        <v>335</v>
      </c>
      <c r="B39" s="26" t="s">
        <v>213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 x14ac:dyDescent="0.2">
      <c r="A40" s="30" t="s">
        <v>336</v>
      </c>
      <c r="B40" s="25" t="s">
        <v>131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134"/>
    </row>
    <row r="42" spans="1:35" ht="15" customHeight="1" x14ac:dyDescent="0.2">
      <c r="B42" s="25" t="s">
        <v>337</v>
      </c>
    </row>
    <row r="43" spans="1:35" ht="15" customHeight="1" x14ac:dyDescent="0.2">
      <c r="A43" s="30" t="s">
        <v>338</v>
      </c>
      <c r="B43" s="25" t="s">
        <v>217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5" spans="1:35" ht="15" customHeight="1" x14ac:dyDescent="0.2">
      <c r="B45" s="25" t="s">
        <v>339</v>
      </c>
    </row>
    <row r="46" spans="1:35" ht="15" customHeight="1" x14ac:dyDescent="0.2">
      <c r="B46" s="25" t="s">
        <v>260</v>
      </c>
    </row>
    <row r="47" spans="1:35" ht="15" customHeight="1" x14ac:dyDescent="0.25">
      <c r="A47" s="30" t="s">
        <v>340</v>
      </c>
      <c r="B47" s="26" t="s">
        <v>262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 x14ac:dyDescent="0.25">
      <c r="A48" s="30" t="s">
        <v>341</v>
      </c>
      <c r="B48" s="26" t="s">
        <v>235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 x14ac:dyDescent="0.25">
      <c r="A49" s="30" t="s">
        <v>342</v>
      </c>
      <c r="B49" s="26" t="s">
        <v>343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 x14ac:dyDescent="0.25">
      <c r="A50" s="30" t="s">
        <v>344</v>
      </c>
      <c r="B50" s="26" t="s">
        <v>267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 x14ac:dyDescent="0.2">
      <c r="A51" s="30" t="s">
        <v>345</v>
      </c>
      <c r="B51" s="25" t="s">
        <v>241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34"/>
    </row>
    <row r="52" spans="1:35" ht="15" customHeight="1" x14ac:dyDescent="0.2">
      <c r="B52" s="25" t="s">
        <v>269</v>
      </c>
    </row>
    <row r="53" spans="1:35" ht="15" customHeight="1" x14ac:dyDescent="0.25">
      <c r="A53" s="30" t="s">
        <v>346</v>
      </c>
      <c r="B53" s="26" t="s">
        <v>262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 x14ac:dyDescent="0.25">
      <c r="A54" s="30" t="s">
        <v>347</v>
      </c>
      <c r="B54" s="26" t="s">
        <v>235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 x14ac:dyDescent="0.25">
      <c r="A55" s="30" t="s">
        <v>348</v>
      </c>
      <c r="B55" s="26" t="s">
        <v>343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x14ac:dyDescent="0.25">
      <c r="A56" s="30" t="s">
        <v>349</v>
      </c>
      <c r="B56" s="26" t="s">
        <v>267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 x14ac:dyDescent="0.2">
      <c r="A57" s="30" t="s">
        <v>350</v>
      </c>
      <c r="B57" s="25" t="s">
        <v>241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 x14ac:dyDescent="0.2">
      <c r="B58" s="25" t="s">
        <v>275</v>
      </c>
    </row>
    <row r="59" spans="1:35" ht="15" customHeight="1" x14ac:dyDescent="0.25">
      <c r="A59" s="30" t="s">
        <v>351</v>
      </c>
      <c r="B59" s="26" t="s">
        <v>277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 x14ac:dyDescent="0.25">
      <c r="A60" s="30" t="s">
        <v>352</v>
      </c>
      <c r="B60" s="26" t="s">
        <v>279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thickBot="1" x14ac:dyDescent="0.25"/>
    <row r="62" spans="1:35" ht="15" customHeight="1" x14ac:dyDescent="0.2">
      <c r="B62" s="130" t="s">
        <v>353</v>
      </c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</row>
    <row r="63" spans="1:35" ht="15" customHeight="1" x14ac:dyDescent="0.2">
      <c r="B63" s="31" t="s">
        <v>354</v>
      </c>
    </row>
    <row r="64" spans="1:35" ht="15" customHeight="1" x14ac:dyDescent="0.2">
      <c r="B64" s="31" t="s">
        <v>355</v>
      </c>
    </row>
    <row r="65" spans="2:2" ht="15" customHeight="1" x14ac:dyDescent="0.2">
      <c r="B65" s="31" t="s">
        <v>356</v>
      </c>
    </row>
    <row r="66" spans="2:2" ht="15" customHeight="1" x14ac:dyDescent="0.2">
      <c r="B66" s="31" t="s">
        <v>357</v>
      </c>
    </row>
    <row r="67" spans="2:2" ht="15" customHeight="1" x14ac:dyDescent="0.2">
      <c r="B67" s="31" t="s">
        <v>300</v>
      </c>
    </row>
    <row r="68" spans="2:2" ht="15" customHeight="1" x14ac:dyDescent="0.2">
      <c r="B68" s="31" t="s">
        <v>301</v>
      </c>
    </row>
    <row r="69" spans="2:2" ht="15" customHeight="1" x14ac:dyDescent="0.2">
      <c r="B69" s="31" t="s">
        <v>302</v>
      </c>
    </row>
    <row r="70" spans="2:2" ht="15" customHeight="1" x14ac:dyDescent="0.2">
      <c r="B70" s="31" t="s">
        <v>303</v>
      </c>
    </row>
    <row r="71" spans="2:2" ht="15" customHeight="1" x14ac:dyDescent="0.2">
      <c r="B71" s="31" t="s">
        <v>304</v>
      </c>
    </row>
    <row r="72" spans="2:2" ht="15" customHeight="1" x14ac:dyDescent="0.2">
      <c r="B72" s="31" t="s">
        <v>358</v>
      </c>
    </row>
    <row r="73" spans="2:2" ht="15" customHeight="1" x14ac:dyDescent="0.2">
      <c r="B73" s="31" t="s">
        <v>359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40625" defaultRowHeight="15" customHeight="1" x14ac:dyDescent="0.2"/>
  <cols>
    <col min="1" max="1" width="63.140625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 x14ac:dyDescent="0.2"/>
    <row r="3" spans="1:35" ht="15" customHeight="1" x14ac:dyDescent="0.2">
      <c r="C3" s="32" t="s">
        <v>22</v>
      </c>
      <c r="D3" s="32" t="s">
        <v>360</v>
      </c>
      <c r="E3" s="32"/>
      <c r="F3" s="32"/>
      <c r="G3" s="32"/>
      <c r="H3" s="32"/>
    </row>
    <row r="4" spans="1:35" ht="15" customHeight="1" x14ac:dyDescent="0.2">
      <c r="C4" s="32" t="s">
        <v>24</v>
      </c>
      <c r="D4" s="32" t="s">
        <v>361</v>
      </c>
      <c r="E4" s="32"/>
      <c r="F4" s="32"/>
      <c r="G4" s="32" t="s">
        <v>26</v>
      </c>
      <c r="H4" s="32"/>
    </row>
    <row r="5" spans="1:35" ht="15" customHeight="1" x14ac:dyDescent="0.2">
      <c r="C5" s="32" t="s">
        <v>27</v>
      </c>
      <c r="D5" s="32" t="s">
        <v>362</v>
      </c>
      <c r="E5" s="32"/>
      <c r="F5" s="32"/>
      <c r="G5" s="32"/>
      <c r="H5" s="32"/>
    </row>
    <row r="6" spans="1:35" ht="15" customHeight="1" x14ac:dyDescent="0.2">
      <c r="C6" s="32" t="s">
        <v>29</v>
      </c>
      <c r="D6" s="32"/>
      <c r="E6" s="32" t="s">
        <v>363</v>
      </c>
      <c r="F6" s="32"/>
      <c r="G6" s="32"/>
      <c r="H6" s="32"/>
    </row>
    <row r="10" spans="1:35" ht="15" customHeight="1" x14ac:dyDescent="0.25">
      <c r="A10" s="30" t="s">
        <v>364</v>
      </c>
      <c r="B10" s="24" t="s">
        <v>365</v>
      </c>
    </row>
    <row r="11" spans="1:35" ht="15" customHeight="1" x14ac:dyDescent="0.2">
      <c r="B11" s="22"/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366</v>
      </c>
    </row>
    <row r="13" spans="1:35" ht="15" customHeight="1" thickBot="1" x14ac:dyDescent="0.25">
      <c r="B13" s="23" t="s">
        <v>179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 x14ac:dyDescent="0.2"/>
    <row r="15" spans="1:35" ht="15" customHeight="1" x14ac:dyDescent="0.2">
      <c r="A15" s="30" t="s">
        <v>367</v>
      </c>
      <c r="B15" s="25" t="s">
        <v>181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 x14ac:dyDescent="0.2">
      <c r="B17" s="25" t="s">
        <v>311</v>
      </c>
    </row>
    <row r="18" spans="1:35" ht="15" customHeight="1" x14ac:dyDescent="0.25">
      <c r="A18" s="30" t="s">
        <v>368</v>
      </c>
      <c r="B18" s="26" t="s">
        <v>187</v>
      </c>
      <c r="C18" s="34">
        <v>3.554284</v>
      </c>
      <c r="D18" s="34">
        <v>3.5550730000000001</v>
      </c>
      <c r="E18" s="34">
        <v>3.5585830000000001</v>
      </c>
      <c r="F18" s="34">
        <v>3.7466140000000001</v>
      </c>
      <c r="G18" s="34">
        <v>3.9896790000000002</v>
      </c>
      <c r="H18" s="34">
        <v>4.1076069999999998</v>
      </c>
      <c r="I18" s="34">
        <v>4.2291470000000002</v>
      </c>
      <c r="J18" s="34">
        <v>4.3646719999999997</v>
      </c>
      <c r="K18" s="34">
        <v>4.5241429999999996</v>
      </c>
      <c r="L18" s="34">
        <v>4.6642739999999998</v>
      </c>
      <c r="M18" s="34">
        <v>4.8371130000000004</v>
      </c>
      <c r="N18" s="34">
        <v>5.0491960000000002</v>
      </c>
      <c r="O18" s="34">
        <v>5.2889270000000002</v>
      </c>
      <c r="P18" s="34">
        <v>5.4926490000000001</v>
      </c>
      <c r="Q18" s="34">
        <v>5.7091349999999998</v>
      </c>
      <c r="R18" s="34">
        <v>5.9330280000000002</v>
      </c>
      <c r="S18" s="34">
        <v>6.150366</v>
      </c>
      <c r="T18" s="34">
        <v>6.3591009999999999</v>
      </c>
      <c r="U18" s="34">
        <v>6.5506719999999996</v>
      </c>
      <c r="V18" s="34">
        <v>6.7314480000000003</v>
      </c>
      <c r="W18" s="34">
        <v>6.8811499999999999</v>
      </c>
      <c r="X18" s="34">
        <v>7.027393</v>
      </c>
      <c r="Y18" s="34">
        <v>7.1736760000000004</v>
      </c>
      <c r="Z18" s="34">
        <v>7.3331799999999996</v>
      </c>
      <c r="AA18" s="34">
        <v>7.4808719999999997</v>
      </c>
      <c r="AB18" s="34">
        <v>7.6403489999999996</v>
      </c>
      <c r="AC18" s="34">
        <v>7.7920790000000002</v>
      </c>
      <c r="AD18" s="34">
        <v>7.9582940000000004</v>
      </c>
      <c r="AE18" s="34">
        <v>8.1106619999999996</v>
      </c>
      <c r="AF18" s="34">
        <v>8.2612299999999994</v>
      </c>
      <c r="AG18" s="34">
        <v>8.4148589999999999</v>
      </c>
      <c r="AH18" s="34"/>
      <c r="AI18" s="135"/>
    </row>
    <row r="19" spans="1:35" ht="15" customHeight="1" x14ac:dyDescent="0.25">
      <c r="A19" s="30" t="s">
        <v>369</v>
      </c>
      <c r="B19" s="26" t="s">
        <v>189</v>
      </c>
      <c r="C19" s="34">
        <v>3.056476</v>
      </c>
      <c r="D19" s="34">
        <v>3.1161859999999999</v>
      </c>
      <c r="E19" s="34">
        <v>3.2569729999999999</v>
      </c>
      <c r="F19" s="34">
        <v>3.271147</v>
      </c>
      <c r="G19" s="34">
        <v>3.3353329999999999</v>
      </c>
      <c r="H19" s="34">
        <v>3.4143460000000001</v>
      </c>
      <c r="I19" s="34">
        <v>3.45187</v>
      </c>
      <c r="J19" s="34">
        <v>3.4455819999999999</v>
      </c>
      <c r="K19" s="34">
        <v>3.4418570000000002</v>
      </c>
      <c r="L19" s="34">
        <v>3.4097520000000001</v>
      </c>
      <c r="M19" s="34">
        <v>3.380579</v>
      </c>
      <c r="N19" s="34">
        <v>3.3649550000000001</v>
      </c>
      <c r="O19" s="34">
        <v>3.3426260000000001</v>
      </c>
      <c r="P19" s="34">
        <v>3.3182290000000001</v>
      </c>
      <c r="Q19" s="34">
        <v>3.3009879999999998</v>
      </c>
      <c r="R19" s="34">
        <v>3.2992780000000002</v>
      </c>
      <c r="S19" s="34">
        <v>3.3097889999999999</v>
      </c>
      <c r="T19" s="34">
        <v>3.295099</v>
      </c>
      <c r="U19" s="34">
        <v>3.2808169999999999</v>
      </c>
      <c r="V19" s="34">
        <v>3.2913739999999998</v>
      </c>
      <c r="W19" s="34">
        <v>3.2554880000000002</v>
      </c>
      <c r="X19" s="34">
        <v>3.2340089999999999</v>
      </c>
      <c r="Y19" s="34">
        <v>3.2143989999999998</v>
      </c>
      <c r="Z19" s="34">
        <v>3.2003059999999999</v>
      </c>
      <c r="AA19" s="34">
        <v>3.1826919999999999</v>
      </c>
      <c r="AB19" s="34">
        <v>3.1651669999999998</v>
      </c>
      <c r="AC19" s="34">
        <v>3.1566770000000002</v>
      </c>
      <c r="AD19" s="34">
        <v>3.1525859999999999</v>
      </c>
      <c r="AE19" s="34">
        <v>3.1505800000000002</v>
      </c>
      <c r="AF19" s="34">
        <v>3.1381079999999999</v>
      </c>
      <c r="AG19" s="34">
        <v>3.1281720000000002</v>
      </c>
      <c r="AH19" s="34"/>
      <c r="AI19" s="135"/>
    </row>
    <row r="20" spans="1:35" ht="15" customHeight="1" x14ac:dyDescent="0.25">
      <c r="A20" s="30" t="s">
        <v>370</v>
      </c>
      <c r="B20" s="26" t="s">
        <v>315</v>
      </c>
      <c r="C20" s="34">
        <v>2.925643</v>
      </c>
      <c r="D20" s="34">
        <v>2.836713</v>
      </c>
      <c r="E20" s="34">
        <v>2.2228720000000002</v>
      </c>
      <c r="F20" s="34">
        <v>2.596606</v>
      </c>
      <c r="G20" s="34">
        <v>2.6100629999999998</v>
      </c>
      <c r="H20" s="34">
        <v>2.604177</v>
      </c>
      <c r="I20" s="34">
        <v>2.6317390000000001</v>
      </c>
      <c r="J20" s="34">
        <v>2.644469</v>
      </c>
      <c r="K20" s="34">
        <v>2.61571</v>
      </c>
      <c r="L20" s="34">
        <v>2.5801349999999998</v>
      </c>
      <c r="M20" s="34">
        <v>2.5134940000000001</v>
      </c>
      <c r="N20" s="34">
        <v>2.4802249999999999</v>
      </c>
      <c r="O20" s="34">
        <v>2.454831</v>
      </c>
      <c r="P20" s="34">
        <v>2.4275250000000002</v>
      </c>
      <c r="Q20" s="34">
        <v>2.4050880000000001</v>
      </c>
      <c r="R20" s="34">
        <v>2.3959510000000002</v>
      </c>
      <c r="S20" s="34">
        <v>2.3822420000000002</v>
      </c>
      <c r="T20" s="34">
        <v>2.3478080000000001</v>
      </c>
      <c r="U20" s="34">
        <v>2.330867</v>
      </c>
      <c r="V20" s="34">
        <v>2.3223509999999998</v>
      </c>
      <c r="W20" s="34">
        <v>2.3039450000000001</v>
      </c>
      <c r="X20" s="34">
        <v>2.28146</v>
      </c>
      <c r="Y20" s="34">
        <v>2.260977</v>
      </c>
      <c r="Z20" s="34">
        <v>2.258572</v>
      </c>
      <c r="AA20" s="34">
        <v>2.2403430000000002</v>
      </c>
      <c r="AB20" s="34">
        <v>2.2331349999999999</v>
      </c>
      <c r="AC20" s="34">
        <v>2.2175590000000001</v>
      </c>
      <c r="AD20" s="34">
        <v>2.2057449999999998</v>
      </c>
      <c r="AE20" s="34">
        <v>2.1938589999999998</v>
      </c>
      <c r="AF20" s="34">
        <v>2.1784289999999999</v>
      </c>
      <c r="AG20" s="34">
        <v>2.1635960000000001</v>
      </c>
      <c r="AH20" s="34"/>
      <c r="AI20" s="135"/>
    </row>
    <row r="21" spans="1:35" ht="15" customHeight="1" x14ac:dyDescent="0.25">
      <c r="A21" s="30" t="s">
        <v>371</v>
      </c>
      <c r="B21" s="26" t="s">
        <v>193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 x14ac:dyDescent="0.25">
      <c r="A22" s="30" t="s">
        <v>372</v>
      </c>
      <c r="B22" s="26" t="s">
        <v>197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 x14ac:dyDescent="0.25">
      <c r="A23" s="30" t="s">
        <v>373</v>
      </c>
      <c r="B23" s="26" t="s">
        <v>199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 x14ac:dyDescent="0.25">
      <c r="A24" s="30" t="s">
        <v>374</v>
      </c>
      <c r="B24" s="26" t="s">
        <v>201</v>
      </c>
      <c r="C24" s="34">
        <v>500.701324</v>
      </c>
      <c r="D24" s="34">
        <v>500.55224600000003</v>
      </c>
      <c r="E24" s="34">
        <v>512.692139</v>
      </c>
      <c r="F24" s="34">
        <v>508.36163299999998</v>
      </c>
      <c r="G24" s="34">
        <v>509.11596700000001</v>
      </c>
      <c r="H24" s="34">
        <v>508.44220000000001</v>
      </c>
      <c r="I24" s="34">
        <v>506.99865699999998</v>
      </c>
      <c r="J24" s="34">
        <v>503.47814899999997</v>
      </c>
      <c r="K24" s="34">
        <v>500.09140000000002</v>
      </c>
      <c r="L24" s="34">
        <v>496.40228300000001</v>
      </c>
      <c r="M24" s="34">
        <v>492.79278599999998</v>
      </c>
      <c r="N24" s="34">
        <v>490.50295999999997</v>
      </c>
      <c r="O24" s="34">
        <v>488.22500600000001</v>
      </c>
      <c r="P24" s="34">
        <v>485.50811800000002</v>
      </c>
      <c r="Q24" s="34">
        <v>484.105255</v>
      </c>
      <c r="R24" s="34">
        <v>483.76001000000002</v>
      </c>
      <c r="S24" s="34">
        <v>483.340912</v>
      </c>
      <c r="T24" s="34">
        <v>483.94030800000002</v>
      </c>
      <c r="U24" s="34">
        <v>485.31457499999999</v>
      </c>
      <c r="V24" s="34">
        <v>487.067139</v>
      </c>
      <c r="W24" s="34">
        <v>487.659943</v>
      </c>
      <c r="X24" s="34">
        <v>488.72640999999999</v>
      </c>
      <c r="Y24" s="34">
        <v>490.32794200000001</v>
      </c>
      <c r="Z24" s="34">
        <v>493.82693499999999</v>
      </c>
      <c r="AA24" s="34">
        <v>496.06231700000001</v>
      </c>
      <c r="AB24" s="34">
        <v>500.12329099999999</v>
      </c>
      <c r="AC24" s="34">
        <v>503.16217</v>
      </c>
      <c r="AD24" s="34">
        <v>506.99612400000001</v>
      </c>
      <c r="AE24" s="34">
        <v>509.65508999999997</v>
      </c>
      <c r="AF24" s="34">
        <v>512.875</v>
      </c>
      <c r="AG24" s="34">
        <v>516.20831299999998</v>
      </c>
      <c r="AH24" s="34"/>
      <c r="AI24" s="135"/>
    </row>
    <row r="25" spans="1:35" ht="15" customHeight="1" x14ac:dyDescent="0.25">
      <c r="A25" s="30" t="s">
        <v>375</v>
      </c>
      <c r="B25" s="26" t="s">
        <v>320</v>
      </c>
      <c r="C25" s="34">
        <v>33.737301000000002</v>
      </c>
      <c r="D25" s="34">
        <v>33.706398</v>
      </c>
      <c r="E25" s="34">
        <v>34.088844000000002</v>
      </c>
      <c r="F25" s="34">
        <v>34.558300000000003</v>
      </c>
      <c r="G25" s="34">
        <v>35.060997</v>
      </c>
      <c r="H25" s="34">
        <v>35.342498999999997</v>
      </c>
      <c r="I25" s="34">
        <v>35.680382000000002</v>
      </c>
      <c r="J25" s="34">
        <v>36.091037999999998</v>
      </c>
      <c r="K25" s="34">
        <v>36.606304000000002</v>
      </c>
      <c r="L25" s="34">
        <v>37.120747000000001</v>
      </c>
      <c r="M25" s="34">
        <v>37.789825</v>
      </c>
      <c r="N25" s="34">
        <v>38.6096</v>
      </c>
      <c r="O25" s="34">
        <v>39.562550000000002</v>
      </c>
      <c r="P25" s="34">
        <v>40.462741999999999</v>
      </c>
      <c r="Q25" s="34">
        <v>41.422893999999999</v>
      </c>
      <c r="R25" s="34">
        <v>42.398685</v>
      </c>
      <c r="S25" s="34">
        <v>43.327637000000003</v>
      </c>
      <c r="T25" s="34">
        <v>44.221096000000003</v>
      </c>
      <c r="U25" s="34">
        <v>45.072516999999998</v>
      </c>
      <c r="V25" s="34">
        <v>45.860855000000001</v>
      </c>
      <c r="W25" s="34">
        <v>46.563301000000003</v>
      </c>
      <c r="X25" s="34">
        <v>47.258259000000002</v>
      </c>
      <c r="Y25" s="34">
        <v>47.969524</v>
      </c>
      <c r="Z25" s="34">
        <v>48.745700999999997</v>
      </c>
      <c r="AA25" s="34">
        <v>49.500487999999997</v>
      </c>
      <c r="AB25" s="34">
        <v>50.336959999999998</v>
      </c>
      <c r="AC25" s="34">
        <v>51.170124000000001</v>
      </c>
      <c r="AD25" s="34">
        <v>52.079807000000002</v>
      </c>
      <c r="AE25" s="34">
        <v>52.937012000000003</v>
      </c>
      <c r="AF25" s="34">
        <v>53.815907000000003</v>
      </c>
      <c r="AG25" s="34">
        <v>54.712864000000003</v>
      </c>
      <c r="AH25" s="34"/>
      <c r="AI25" s="135"/>
    </row>
    <row r="26" spans="1:35" ht="15" customHeight="1" x14ac:dyDescent="0.25">
      <c r="A26" s="30" t="s">
        <v>376</v>
      </c>
      <c r="B26" s="26" t="s">
        <v>322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 x14ac:dyDescent="0.25">
      <c r="A27" s="30" t="s">
        <v>377</v>
      </c>
      <c r="B27" s="26" t="s">
        <v>213</v>
      </c>
      <c r="C27" s="34">
        <v>154.76355000000001</v>
      </c>
      <c r="D27" s="34">
        <v>155.36106899999999</v>
      </c>
      <c r="E27" s="34">
        <v>153.48237599999999</v>
      </c>
      <c r="F27" s="34">
        <v>154.28454600000001</v>
      </c>
      <c r="G27" s="34">
        <v>155.55862400000001</v>
      </c>
      <c r="H27" s="34">
        <v>155.139984</v>
      </c>
      <c r="I27" s="34">
        <v>154.31880200000001</v>
      </c>
      <c r="J27" s="34">
        <v>153.06617700000001</v>
      </c>
      <c r="K27" s="34">
        <v>151.61767599999999</v>
      </c>
      <c r="L27" s="34">
        <v>149.21362300000001</v>
      </c>
      <c r="M27" s="34">
        <v>146.93592799999999</v>
      </c>
      <c r="N27" s="34">
        <v>144.64063999999999</v>
      </c>
      <c r="O27" s="34">
        <v>142.56448399999999</v>
      </c>
      <c r="P27" s="34">
        <v>139.902863</v>
      </c>
      <c r="Q27" s="34">
        <v>137.73142999999999</v>
      </c>
      <c r="R27" s="34">
        <v>135.96017499999999</v>
      </c>
      <c r="S27" s="34">
        <v>134.46739199999999</v>
      </c>
      <c r="T27" s="34">
        <v>133.305634</v>
      </c>
      <c r="U27" s="34">
        <v>132.505966</v>
      </c>
      <c r="V27" s="34">
        <v>131.94897499999999</v>
      </c>
      <c r="W27" s="34">
        <v>131.27041600000001</v>
      </c>
      <c r="X27" s="34">
        <v>130.712402</v>
      </c>
      <c r="Y27" s="34">
        <v>130.356842</v>
      </c>
      <c r="Z27" s="34">
        <v>130.427032</v>
      </c>
      <c r="AA27" s="34">
        <v>130.25382999999999</v>
      </c>
      <c r="AB27" s="34">
        <v>130.464752</v>
      </c>
      <c r="AC27" s="34">
        <v>130.620148</v>
      </c>
      <c r="AD27" s="34">
        <v>130.997208</v>
      </c>
      <c r="AE27" s="34">
        <v>131.180588</v>
      </c>
      <c r="AF27" s="34">
        <v>131.49963399999999</v>
      </c>
      <c r="AG27" s="34">
        <v>131.78478999999999</v>
      </c>
      <c r="AH27" s="34"/>
      <c r="AI27" s="135"/>
    </row>
    <row r="28" spans="1:35" ht="15" customHeight="1" x14ac:dyDescent="0.2">
      <c r="A28" s="30" t="s">
        <v>378</v>
      </c>
      <c r="B28" s="25" t="s">
        <v>131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 x14ac:dyDescent="0.2">
      <c r="B30" s="25" t="s">
        <v>325</v>
      </c>
    </row>
    <row r="31" spans="1:35" ht="15" customHeight="1" x14ac:dyDescent="0.2">
      <c r="B31" s="25" t="s">
        <v>326</v>
      </c>
    </row>
    <row r="32" spans="1:35" ht="15" customHeight="1" x14ac:dyDescent="0.25">
      <c r="A32" s="30" t="s">
        <v>379</v>
      </c>
      <c r="B32" s="26" t="s">
        <v>187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 x14ac:dyDescent="0.25">
      <c r="A33" s="30" t="s">
        <v>380</v>
      </c>
      <c r="B33" s="26" t="s">
        <v>189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 x14ac:dyDescent="0.25">
      <c r="A34" s="30" t="s">
        <v>381</v>
      </c>
      <c r="B34" s="26" t="s">
        <v>315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 x14ac:dyDescent="0.25">
      <c r="A35" s="30" t="s">
        <v>382</v>
      </c>
      <c r="B35" s="26" t="s">
        <v>193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 x14ac:dyDescent="0.25">
      <c r="A36" s="30" t="s">
        <v>383</v>
      </c>
      <c r="B36" s="26" t="s">
        <v>197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 x14ac:dyDescent="0.25">
      <c r="A37" s="30" t="s">
        <v>384</v>
      </c>
      <c r="B37" s="26" t="s">
        <v>199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 x14ac:dyDescent="0.25">
      <c r="A38" s="30" t="s">
        <v>385</v>
      </c>
      <c r="B38" s="26" t="s">
        <v>201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 x14ac:dyDescent="0.25">
      <c r="A39" s="30" t="s">
        <v>386</v>
      </c>
      <c r="B39" s="26" t="s">
        <v>320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 x14ac:dyDescent="0.25">
      <c r="A40" s="30" t="s">
        <v>387</v>
      </c>
      <c r="B40" s="26" t="s">
        <v>322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 x14ac:dyDescent="0.25">
      <c r="A41" s="30" t="s">
        <v>388</v>
      </c>
      <c r="B41" s="26" t="s">
        <v>213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 x14ac:dyDescent="0.2">
      <c r="A42" s="30" t="s">
        <v>389</v>
      </c>
      <c r="B42" s="25" t="s">
        <v>131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 x14ac:dyDescent="0.2">
      <c r="B44" s="25" t="s">
        <v>337</v>
      </c>
    </row>
    <row r="45" spans="1:35" ht="15" customHeight="1" x14ac:dyDescent="0.2">
      <c r="A45" s="30" t="s">
        <v>390</v>
      </c>
      <c r="B45" s="25" t="s">
        <v>217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7" spans="1:35" ht="15" customHeight="1" x14ac:dyDescent="0.2">
      <c r="B47" s="25" t="s">
        <v>339</v>
      </c>
    </row>
    <row r="48" spans="1:35" ht="15" customHeight="1" x14ac:dyDescent="0.2">
      <c r="B48" s="25" t="s">
        <v>260</v>
      </c>
    </row>
    <row r="49" spans="1:35" ht="15" customHeight="1" x14ac:dyDescent="0.25">
      <c r="A49" s="30" t="s">
        <v>391</v>
      </c>
      <c r="B49" s="26" t="s">
        <v>262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 x14ac:dyDescent="0.25">
      <c r="A50" s="30" t="s">
        <v>392</v>
      </c>
      <c r="B50" s="26" t="s">
        <v>235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 x14ac:dyDescent="0.25">
      <c r="A51" s="30" t="s">
        <v>393</v>
      </c>
      <c r="B51" s="26" t="s">
        <v>343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 x14ac:dyDescent="0.25">
      <c r="A52" s="30" t="s">
        <v>394</v>
      </c>
      <c r="B52" s="26" t="s">
        <v>267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 x14ac:dyDescent="0.2">
      <c r="A53" s="30" t="s">
        <v>395</v>
      </c>
      <c r="B53" s="25" t="s">
        <v>241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 x14ac:dyDescent="0.2">
      <c r="B54" s="25" t="s">
        <v>269</v>
      </c>
    </row>
    <row r="55" spans="1:35" ht="15" customHeight="1" x14ac:dyDescent="0.25">
      <c r="A55" s="30" t="s">
        <v>396</v>
      </c>
      <c r="B55" s="26" t="s">
        <v>262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x14ac:dyDescent="0.25">
      <c r="A56" s="30" t="s">
        <v>397</v>
      </c>
      <c r="B56" s="26" t="s">
        <v>235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 x14ac:dyDescent="0.25">
      <c r="A57" s="30" t="s">
        <v>398</v>
      </c>
      <c r="B57" s="26" t="s">
        <v>343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 x14ac:dyDescent="0.25">
      <c r="A58" s="30" t="s">
        <v>399</v>
      </c>
      <c r="B58" s="26" t="s">
        <v>267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 x14ac:dyDescent="0.2">
      <c r="A59" s="30" t="s">
        <v>400</v>
      </c>
      <c r="B59" s="25" t="s">
        <v>241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34"/>
    </row>
    <row r="60" spans="1:35" ht="15" customHeight="1" x14ac:dyDescent="0.2">
      <c r="B60" s="25" t="s">
        <v>275</v>
      </c>
    </row>
    <row r="61" spans="1:35" ht="15" customHeight="1" x14ac:dyDescent="0.25">
      <c r="A61" s="30" t="s">
        <v>401</v>
      </c>
      <c r="B61" s="26" t="s">
        <v>277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thickBot="1" x14ac:dyDescent="0.3">
      <c r="A62" s="30" t="s">
        <v>402</v>
      </c>
      <c r="B62" s="26" t="s">
        <v>279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x14ac:dyDescent="0.2">
      <c r="B63" s="130" t="s">
        <v>353</v>
      </c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</row>
    <row r="64" spans="1:35" ht="15" customHeight="1" x14ac:dyDescent="0.2">
      <c r="B64" s="31" t="s">
        <v>403</v>
      </c>
    </row>
    <row r="65" spans="2:2" ht="15" customHeight="1" x14ac:dyDescent="0.2">
      <c r="B65" s="31" t="s">
        <v>355</v>
      </c>
    </row>
    <row r="66" spans="2:2" ht="15" customHeight="1" x14ac:dyDescent="0.2">
      <c r="B66" s="31" t="s">
        <v>356</v>
      </c>
    </row>
    <row r="67" spans="2:2" ht="15" customHeight="1" x14ac:dyDescent="0.2">
      <c r="B67" s="31" t="s">
        <v>357</v>
      </c>
    </row>
    <row r="68" spans="2:2" ht="15" customHeight="1" x14ac:dyDescent="0.2">
      <c r="B68" s="31" t="s">
        <v>300</v>
      </c>
    </row>
    <row r="69" spans="2:2" ht="15" customHeight="1" x14ac:dyDescent="0.2">
      <c r="B69" s="31" t="s">
        <v>301</v>
      </c>
    </row>
    <row r="70" spans="2:2" ht="15" customHeight="1" x14ac:dyDescent="0.2">
      <c r="B70" s="31" t="s">
        <v>302</v>
      </c>
    </row>
    <row r="71" spans="2:2" ht="15" customHeight="1" x14ac:dyDescent="0.2">
      <c r="B71" s="31" t="s">
        <v>303</v>
      </c>
    </row>
    <row r="72" spans="2:2" ht="15" customHeight="1" x14ac:dyDescent="0.2">
      <c r="B72" s="31" t="s">
        <v>304</v>
      </c>
    </row>
    <row r="73" spans="2:2" ht="15" customHeight="1" x14ac:dyDescent="0.2">
      <c r="B73" s="31" t="s">
        <v>358</v>
      </c>
    </row>
    <row r="74" spans="2:2" ht="15" customHeight="1" x14ac:dyDescent="0.2">
      <c r="B74" s="31" t="s">
        <v>359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defaultColWidth="9.140625" defaultRowHeight="15" customHeight="1" x14ac:dyDescent="0.2"/>
  <cols>
    <col min="1" max="1" width="31.85546875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 x14ac:dyDescent="0.2"/>
    <row r="3" spans="1:35" ht="15" customHeight="1" x14ac:dyDescent="0.2">
      <c r="C3" s="32" t="s">
        <v>22</v>
      </c>
      <c r="D3" s="32" t="s">
        <v>360</v>
      </c>
      <c r="E3" s="32"/>
      <c r="F3" s="32"/>
      <c r="G3" s="32"/>
      <c r="H3" s="32"/>
    </row>
    <row r="4" spans="1:35" ht="15" customHeight="1" x14ac:dyDescent="0.2">
      <c r="C4" s="32" t="s">
        <v>24</v>
      </c>
      <c r="D4" s="32" t="s">
        <v>361</v>
      </c>
      <c r="E4" s="32"/>
      <c r="F4" s="32"/>
      <c r="G4" s="32" t="s">
        <v>26</v>
      </c>
      <c r="H4" s="32"/>
    </row>
    <row r="5" spans="1:35" ht="15" customHeight="1" x14ac:dyDescent="0.2">
      <c r="C5" s="32" t="s">
        <v>27</v>
      </c>
      <c r="D5" s="32" t="s">
        <v>362</v>
      </c>
      <c r="E5" s="32"/>
      <c r="F5" s="32"/>
      <c r="G5" s="32"/>
      <c r="H5" s="32"/>
    </row>
    <row r="6" spans="1:35" ht="15" customHeight="1" x14ac:dyDescent="0.2">
      <c r="C6" s="32" t="s">
        <v>29</v>
      </c>
      <c r="D6" s="32"/>
      <c r="E6" s="32" t="s">
        <v>363</v>
      </c>
      <c r="F6" s="32"/>
      <c r="G6" s="32"/>
      <c r="H6" s="32"/>
    </row>
    <row r="10" spans="1:35" ht="15" customHeight="1" x14ac:dyDescent="0.25">
      <c r="A10" s="30" t="s">
        <v>404</v>
      </c>
      <c r="B10" s="24" t="s">
        <v>405</v>
      </c>
    </row>
    <row r="11" spans="1:35" ht="15" customHeight="1" x14ac:dyDescent="0.2">
      <c r="B11" s="22"/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366</v>
      </c>
    </row>
    <row r="13" spans="1:35" ht="15" customHeight="1" thickBot="1" x14ac:dyDescent="0.25">
      <c r="B13" s="23" t="s">
        <v>179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 x14ac:dyDescent="0.2"/>
    <row r="15" spans="1:35" ht="15" customHeight="1" x14ac:dyDescent="0.2">
      <c r="A15" s="30" t="s">
        <v>406</v>
      </c>
      <c r="B15" s="25" t="s">
        <v>181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 x14ac:dyDescent="0.2">
      <c r="B17" s="25" t="s">
        <v>311</v>
      </c>
    </row>
    <row r="18" spans="1:35" ht="15" customHeight="1" x14ac:dyDescent="0.2">
      <c r="B18" s="25" t="s">
        <v>407</v>
      </c>
    </row>
    <row r="19" spans="1:35" ht="15" customHeight="1" x14ac:dyDescent="0.25">
      <c r="A19" s="30" t="s">
        <v>408</v>
      </c>
      <c r="B19" s="26" t="s">
        <v>221</v>
      </c>
      <c r="C19" s="34">
        <v>2.5100169999999999</v>
      </c>
      <c r="D19" s="34">
        <v>2.9762909999999998</v>
      </c>
      <c r="E19" s="34">
        <v>2.8773420000000001</v>
      </c>
      <c r="F19" s="34">
        <v>2.6873960000000001</v>
      </c>
      <c r="G19" s="34">
        <v>2.5320230000000001</v>
      </c>
      <c r="H19" s="34">
        <v>2.473595</v>
      </c>
      <c r="I19" s="34">
        <v>2.3801269999999999</v>
      </c>
      <c r="J19" s="34">
        <v>2.4590019999999999</v>
      </c>
      <c r="K19" s="34">
        <v>2.5588739999999999</v>
      </c>
      <c r="L19" s="34">
        <v>2.645664</v>
      </c>
      <c r="M19" s="34">
        <v>2.7107929999999998</v>
      </c>
      <c r="N19" s="34">
        <v>2.7944049999999998</v>
      </c>
      <c r="O19" s="34">
        <v>2.8344149999999999</v>
      </c>
      <c r="P19" s="34">
        <v>2.865923</v>
      </c>
      <c r="Q19" s="34">
        <v>2.892576</v>
      </c>
      <c r="R19" s="34">
        <v>2.9373909999999999</v>
      </c>
      <c r="S19" s="34">
        <v>2.975854</v>
      </c>
      <c r="T19" s="34">
        <v>2.9766319999999999</v>
      </c>
      <c r="U19" s="34">
        <v>2.9586920000000001</v>
      </c>
      <c r="V19" s="34">
        <v>2.9785550000000001</v>
      </c>
      <c r="W19" s="34">
        <v>2.9036559999999998</v>
      </c>
      <c r="X19" s="34">
        <v>2.8869180000000001</v>
      </c>
      <c r="Y19" s="34">
        <v>2.879928</v>
      </c>
      <c r="Z19" s="34">
        <v>2.888366</v>
      </c>
      <c r="AA19" s="34">
        <v>2.8864879999999999</v>
      </c>
      <c r="AB19" s="34">
        <v>2.8688760000000002</v>
      </c>
      <c r="AC19" s="34">
        <v>2.8461150000000002</v>
      </c>
      <c r="AD19" s="34">
        <v>2.842266</v>
      </c>
      <c r="AE19" s="34">
        <v>2.8134109999999999</v>
      </c>
      <c r="AF19" s="34">
        <v>2.7828599999999999</v>
      </c>
      <c r="AG19" s="34">
        <v>2.7921490000000002</v>
      </c>
      <c r="AH19" s="34"/>
      <c r="AI19" s="135"/>
    </row>
    <row r="20" spans="1:35" ht="15" customHeight="1" x14ac:dyDescent="0.25">
      <c r="A20" s="30" t="s">
        <v>409</v>
      </c>
      <c r="B20" s="26" t="s">
        <v>223</v>
      </c>
      <c r="C20" s="34">
        <v>43.787384000000003</v>
      </c>
      <c r="D20" s="34">
        <v>45.875965000000001</v>
      </c>
      <c r="E20" s="34">
        <v>49.220894000000001</v>
      </c>
      <c r="F20" s="34">
        <v>50.165503999999999</v>
      </c>
      <c r="G20" s="34">
        <v>52.412253999999997</v>
      </c>
      <c r="H20" s="34">
        <v>54.750022999999999</v>
      </c>
      <c r="I20" s="34">
        <v>56.678229999999999</v>
      </c>
      <c r="J20" s="34">
        <v>58.205658</v>
      </c>
      <c r="K20" s="34">
        <v>60.245643999999999</v>
      </c>
      <c r="L20" s="34">
        <v>61.917732000000001</v>
      </c>
      <c r="M20" s="34">
        <v>63.920616000000003</v>
      </c>
      <c r="N20" s="34">
        <v>65.908530999999996</v>
      </c>
      <c r="O20" s="34">
        <v>67.813086999999996</v>
      </c>
      <c r="P20" s="34">
        <v>69.641739000000001</v>
      </c>
      <c r="Q20" s="34">
        <v>72.271698000000001</v>
      </c>
      <c r="R20" s="34">
        <v>74.954880000000003</v>
      </c>
      <c r="S20" s="34">
        <v>77.452788999999996</v>
      </c>
      <c r="T20" s="34">
        <v>79.753928999999999</v>
      </c>
      <c r="U20" s="34">
        <v>82.071106</v>
      </c>
      <c r="V20" s="34">
        <v>84.502655000000004</v>
      </c>
      <c r="W20" s="34">
        <v>86.165206999999995</v>
      </c>
      <c r="X20" s="34">
        <v>88.266846000000001</v>
      </c>
      <c r="Y20" s="34">
        <v>90.539467000000002</v>
      </c>
      <c r="Z20" s="34">
        <v>93.669235</v>
      </c>
      <c r="AA20" s="34">
        <v>96.480620999999999</v>
      </c>
      <c r="AB20" s="34">
        <v>99.755195999999998</v>
      </c>
      <c r="AC20" s="34">
        <v>102.18137400000001</v>
      </c>
      <c r="AD20" s="34">
        <v>104.52417</v>
      </c>
      <c r="AE20" s="34">
        <v>106.92128</v>
      </c>
      <c r="AF20" s="34">
        <v>110.14872</v>
      </c>
      <c r="AG20" s="34">
        <v>113.570847</v>
      </c>
      <c r="AH20" s="34"/>
      <c r="AI20" s="135"/>
    </row>
    <row r="21" spans="1:35" ht="15" customHeight="1" x14ac:dyDescent="0.25">
      <c r="A21" s="30" t="s">
        <v>410</v>
      </c>
      <c r="B21" s="26" t="s">
        <v>411</v>
      </c>
      <c r="C21" s="34">
        <v>9.6533580000000008</v>
      </c>
      <c r="D21" s="34">
        <v>10.808071</v>
      </c>
      <c r="E21" s="34">
        <v>8.3312740000000005</v>
      </c>
      <c r="F21" s="34">
        <v>10.452249999999999</v>
      </c>
      <c r="G21" s="34">
        <v>9.9453580000000006</v>
      </c>
      <c r="H21" s="34">
        <v>9.8440960000000004</v>
      </c>
      <c r="I21" s="34">
        <v>9.7007689999999993</v>
      </c>
      <c r="J21" s="34">
        <v>9.7619199999999999</v>
      </c>
      <c r="K21" s="34">
        <v>9.8442609999999995</v>
      </c>
      <c r="L21" s="34">
        <v>9.923997</v>
      </c>
      <c r="M21" s="34">
        <v>9.9902669999999993</v>
      </c>
      <c r="N21" s="34">
        <v>10.084827000000001</v>
      </c>
      <c r="O21" s="34">
        <v>10.116356</v>
      </c>
      <c r="P21" s="34">
        <v>10.175234</v>
      </c>
      <c r="Q21" s="34">
        <v>10.267212000000001</v>
      </c>
      <c r="R21" s="34">
        <v>10.408026</v>
      </c>
      <c r="S21" s="34">
        <v>10.516811000000001</v>
      </c>
      <c r="T21" s="34">
        <v>10.545412000000001</v>
      </c>
      <c r="U21" s="34">
        <v>10.545247</v>
      </c>
      <c r="V21" s="34">
        <v>10.600002</v>
      </c>
      <c r="W21" s="34">
        <v>10.495262</v>
      </c>
      <c r="X21" s="34">
        <v>10.499313000000001</v>
      </c>
      <c r="Y21" s="34">
        <v>10.532284000000001</v>
      </c>
      <c r="Z21" s="34">
        <v>10.637862</v>
      </c>
      <c r="AA21" s="34">
        <v>10.680773</v>
      </c>
      <c r="AB21" s="34">
        <v>10.752598000000001</v>
      </c>
      <c r="AC21" s="34">
        <v>10.744839000000001</v>
      </c>
      <c r="AD21" s="34">
        <v>10.740561</v>
      </c>
      <c r="AE21" s="34">
        <v>10.727065</v>
      </c>
      <c r="AF21" s="34">
        <v>10.736921000000001</v>
      </c>
      <c r="AG21" s="34">
        <v>10.815659999999999</v>
      </c>
      <c r="AH21" s="34"/>
      <c r="AI21" s="135"/>
    </row>
    <row r="22" spans="1:35" ht="15" customHeight="1" x14ac:dyDescent="0.25">
      <c r="A22" s="30" t="s">
        <v>412</v>
      </c>
      <c r="B22" s="26" t="s">
        <v>227</v>
      </c>
      <c r="C22" s="34">
        <v>18.556792999999999</v>
      </c>
      <c r="D22" s="34">
        <v>23.551158999999998</v>
      </c>
      <c r="E22" s="34">
        <v>19.842334999999999</v>
      </c>
      <c r="F22" s="34">
        <v>22.749110999999999</v>
      </c>
      <c r="G22" s="34">
        <v>24.795618000000001</v>
      </c>
      <c r="H22" s="34">
        <v>25.844517</v>
      </c>
      <c r="I22" s="34">
        <v>26.313846999999999</v>
      </c>
      <c r="J22" s="34">
        <v>28.830103000000001</v>
      </c>
      <c r="K22" s="34">
        <v>31.717890000000001</v>
      </c>
      <c r="L22" s="34">
        <v>33.605288999999999</v>
      </c>
      <c r="M22" s="34">
        <v>35.582718</v>
      </c>
      <c r="N22" s="34">
        <v>37.484158000000001</v>
      </c>
      <c r="O22" s="34">
        <v>38.904007</v>
      </c>
      <c r="P22" s="34">
        <v>39.367817000000002</v>
      </c>
      <c r="Q22" s="34">
        <v>39.849018000000001</v>
      </c>
      <c r="R22" s="34">
        <v>40.625186999999997</v>
      </c>
      <c r="S22" s="34">
        <v>41.325828999999999</v>
      </c>
      <c r="T22" s="34">
        <v>41.403824</v>
      </c>
      <c r="U22" s="34">
        <v>41.157654000000001</v>
      </c>
      <c r="V22" s="34">
        <v>41.461818999999998</v>
      </c>
      <c r="W22" s="34">
        <v>40.387802000000001</v>
      </c>
      <c r="X22" s="34">
        <v>40.240341000000001</v>
      </c>
      <c r="Y22" s="34">
        <v>40.269638</v>
      </c>
      <c r="Z22" s="34">
        <v>40.514969000000001</v>
      </c>
      <c r="AA22" s="34">
        <v>40.535229000000001</v>
      </c>
      <c r="AB22" s="34">
        <v>40.441704000000001</v>
      </c>
      <c r="AC22" s="34">
        <v>40.169041</v>
      </c>
      <c r="AD22" s="34">
        <v>40.130629999999996</v>
      </c>
      <c r="AE22" s="34">
        <v>39.850254</v>
      </c>
      <c r="AF22" s="34">
        <v>39.517539999999997</v>
      </c>
      <c r="AG22" s="34">
        <v>39.837859999999999</v>
      </c>
      <c r="AH22" s="34"/>
      <c r="AI22" s="135"/>
    </row>
    <row r="23" spans="1:35" ht="15" customHeight="1" x14ac:dyDescent="0.25">
      <c r="A23" s="30" t="s">
        <v>413</v>
      </c>
      <c r="B23" s="26" t="s">
        <v>231</v>
      </c>
      <c r="C23" s="34">
        <v>251.08311499999999</v>
      </c>
      <c r="D23" s="34">
        <v>301.59201000000002</v>
      </c>
      <c r="E23" s="34">
        <v>200.24977100000001</v>
      </c>
      <c r="F23" s="34">
        <v>187.54458600000001</v>
      </c>
      <c r="G23" s="34">
        <v>176.524216</v>
      </c>
      <c r="H23" s="34">
        <v>171.92224100000001</v>
      </c>
      <c r="I23" s="34">
        <v>165.01799</v>
      </c>
      <c r="J23" s="34">
        <v>171.48580899999999</v>
      </c>
      <c r="K23" s="34">
        <v>179.41336100000001</v>
      </c>
      <c r="L23" s="34">
        <v>186.17913799999999</v>
      </c>
      <c r="M23" s="34">
        <v>191.87413000000001</v>
      </c>
      <c r="N23" s="34">
        <v>198.14856</v>
      </c>
      <c r="O23" s="34">
        <v>201.52590900000001</v>
      </c>
      <c r="P23" s="34">
        <v>203.956772</v>
      </c>
      <c r="Q23" s="34">
        <v>205.97126800000001</v>
      </c>
      <c r="R23" s="34">
        <v>209.42584199999999</v>
      </c>
      <c r="S23" s="34">
        <v>212.455185</v>
      </c>
      <c r="T23" s="34">
        <v>212.54205300000001</v>
      </c>
      <c r="U23" s="34">
        <v>211.21623199999999</v>
      </c>
      <c r="V23" s="34">
        <v>212.74696399999999</v>
      </c>
      <c r="W23" s="34">
        <v>207.08009300000001</v>
      </c>
      <c r="X23" s="34">
        <v>205.9478</v>
      </c>
      <c r="Y23" s="34">
        <v>205.515289</v>
      </c>
      <c r="Z23" s="34">
        <v>206.27713</v>
      </c>
      <c r="AA23" s="34">
        <v>206.26525899999999</v>
      </c>
      <c r="AB23" s="34">
        <v>204.94976800000001</v>
      </c>
      <c r="AC23" s="34">
        <v>203.22889699999999</v>
      </c>
      <c r="AD23" s="34">
        <v>203.06655900000001</v>
      </c>
      <c r="AE23" s="34">
        <v>200.81205700000001</v>
      </c>
      <c r="AF23" s="34">
        <v>198.35299699999999</v>
      </c>
      <c r="AG23" s="34">
        <v>199.10829200000001</v>
      </c>
      <c r="AH23" s="34"/>
      <c r="AI23" s="135"/>
    </row>
    <row r="24" spans="1:35" ht="15" customHeight="1" x14ac:dyDescent="0.25">
      <c r="A24" s="30" t="s">
        <v>414</v>
      </c>
      <c r="B24" s="26" t="s">
        <v>233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 x14ac:dyDescent="0.25">
      <c r="A25" s="30" t="s">
        <v>415</v>
      </c>
      <c r="B25" s="26" t="s">
        <v>235</v>
      </c>
      <c r="C25" s="34">
        <v>2421.211182</v>
      </c>
      <c r="D25" s="34">
        <v>2308.05249</v>
      </c>
      <c r="E25" s="34">
        <v>2482.694336</v>
      </c>
      <c r="F25" s="34">
        <v>2629.9221189999998</v>
      </c>
      <c r="G25" s="34">
        <v>2813.383789</v>
      </c>
      <c r="H25" s="34">
        <v>2934.7700199999999</v>
      </c>
      <c r="I25" s="34">
        <v>3043.1298830000001</v>
      </c>
      <c r="J25" s="34">
        <v>3075.9726559999999</v>
      </c>
      <c r="K25" s="34">
        <v>3113.8334960000002</v>
      </c>
      <c r="L25" s="34">
        <v>3146.4182129999999</v>
      </c>
      <c r="M25" s="34">
        <v>3192.9428710000002</v>
      </c>
      <c r="N25" s="34">
        <v>3239.849365</v>
      </c>
      <c r="O25" s="34">
        <v>3288.326172</v>
      </c>
      <c r="P25" s="34">
        <v>3332.1748050000001</v>
      </c>
      <c r="Q25" s="34">
        <v>3402.524414</v>
      </c>
      <c r="R25" s="34">
        <v>3468.189453</v>
      </c>
      <c r="S25" s="34">
        <v>3522.0590820000002</v>
      </c>
      <c r="T25" s="34">
        <v>3590.716797</v>
      </c>
      <c r="U25" s="34">
        <v>3656.5500489999999</v>
      </c>
      <c r="V25" s="34">
        <v>3713.8466800000001</v>
      </c>
      <c r="W25" s="34">
        <v>3769.673828</v>
      </c>
      <c r="X25" s="34">
        <v>3821.4914549999999</v>
      </c>
      <c r="Y25" s="34">
        <v>3879.4965820000002</v>
      </c>
      <c r="Z25" s="34">
        <v>3968.6721189999998</v>
      </c>
      <c r="AA25" s="34">
        <v>4050.7578119999998</v>
      </c>
      <c r="AB25" s="34">
        <v>4156.1933589999999</v>
      </c>
      <c r="AC25" s="34">
        <v>4232.0170900000003</v>
      </c>
      <c r="AD25" s="34">
        <v>4298.4970700000003</v>
      </c>
      <c r="AE25" s="34">
        <v>4376.2255859999996</v>
      </c>
      <c r="AF25" s="34">
        <v>4486.4833980000003</v>
      </c>
      <c r="AG25" s="34">
        <v>4594.0693359999996</v>
      </c>
      <c r="AH25" s="34"/>
      <c r="AI25" s="135"/>
    </row>
    <row r="26" spans="1:35" ht="15" customHeight="1" x14ac:dyDescent="0.25">
      <c r="A26" s="30" t="s">
        <v>416</v>
      </c>
      <c r="B26" s="26" t="s">
        <v>237</v>
      </c>
      <c r="C26" s="34">
        <v>48.054409</v>
      </c>
      <c r="D26" s="34">
        <v>47.944533999999997</v>
      </c>
      <c r="E26" s="34">
        <v>48.815196999999998</v>
      </c>
      <c r="F26" s="34">
        <v>49.627659000000001</v>
      </c>
      <c r="G26" s="34">
        <v>50.612929999999999</v>
      </c>
      <c r="H26" s="34">
        <v>51.216206</v>
      </c>
      <c r="I26" s="34">
        <v>51.715846999999997</v>
      </c>
      <c r="J26" s="34">
        <v>52.169533000000001</v>
      </c>
      <c r="K26" s="34">
        <v>52.678925</v>
      </c>
      <c r="L26" s="34">
        <v>52.949528000000001</v>
      </c>
      <c r="M26" s="34">
        <v>53.261913</v>
      </c>
      <c r="N26" s="34">
        <v>53.568756</v>
      </c>
      <c r="O26" s="34">
        <v>53.847133999999997</v>
      </c>
      <c r="P26" s="34">
        <v>53.931418999999998</v>
      </c>
      <c r="Q26" s="34">
        <v>54.193787</v>
      </c>
      <c r="R26" s="34">
        <v>54.401062000000003</v>
      </c>
      <c r="S26" s="34">
        <v>54.547417000000003</v>
      </c>
      <c r="T26" s="34">
        <v>54.699570000000001</v>
      </c>
      <c r="U26" s="34">
        <v>54.797958000000001</v>
      </c>
      <c r="V26" s="34">
        <v>54.910130000000002</v>
      </c>
      <c r="W26" s="34">
        <v>54.924804999999999</v>
      </c>
      <c r="X26" s="34">
        <v>54.977623000000001</v>
      </c>
      <c r="Y26" s="34">
        <v>55.035567999999998</v>
      </c>
      <c r="Z26" s="34">
        <v>55.214333000000003</v>
      </c>
      <c r="AA26" s="34">
        <v>55.348739999999999</v>
      </c>
      <c r="AB26" s="34">
        <v>55.549652000000002</v>
      </c>
      <c r="AC26" s="34">
        <v>55.592815000000002</v>
      </c>
      <c r="AD26" s="34">
        <v>55.584845999999999</v>
      </c>
      <c r="AE26" s="34">
        <v>55.594658000000003</v>
      </c>
      <c r="AF26" s="34">
        <v>55.720286999999999</v>
      </c>
      <c r="AG26" s="34">
        <v>55.834141000000002</v>
      </c>
      <c r="AH26" s="34"/>
      <c r="AI26" s="135"/>
    </row>
    <row r="27" spans="1:35" ht="15" customHeight="1" x14ac:dyDescent="0.25">
      <c r="A27" s="30" t="s">
        <v>417</v>
      </c>
      <c r="B27" s="26" t="s">
        <v>418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135"/>
    </row>
    <row r="28" spans="1:35" ht="15" customHeight="1" x14ac:dyDescent="0.25">
      <c r="A28" s="30" t="s">
        <v>419</v>
      </c>
      <c r="B28" s="26" t="s">
        <v>239</v>
      </c>
      <c r="C28" s="34">
        <v>412.504456</v>
      </c>
      <c r="D28" s="34">
        <v>411.44482399999998</v>
      </c>
      <c r="E28" s="34">
        <v>417.13662699999998</v>
      </c>
      <c r="F28" s="34">
        <v>429.29351800000001</v>
      </c>
      <c r="G28" s="34">
        <v>450.26678500000003</v>
      </c>
      <c r="H28" s="34">
        <v>463.32135</v>
      </c>
      <c r="I28" s="34">
        <v>472.334564</v>
      </c>
      <c r="J28" s="34">
        <v>477.14807100000002</v>
      </c>
      <c r="K28" s="34">
        <v>483.63970899999998</v>
      </c>
      <c r="L28" s="34">
        <v>487.11086999999998</v>
      </c>
      <c r="M28" s="34">
        <v>492.33755500000001</v>
      </c>
      <c r="N28" s="34">
        <v>497.46612499999998</v>
      </c>
      <c r="O28" s="34">
        <v>501.237213</v>
      </c>
      <c r="P28" s="34">
        <v>502.24646000000001</v>
      </c>
      <c r="Q28" s="34">
        <v>507.25585899999999</v>
      </c>
      <c r="R28" s="34">
        <v>512.25256300000001</v>
      </c>
      <c r="S28" s="34">
        <v>514.66747999999995</v>
      </c>
      <c r="T28" s="34">
        <v>517.36920199999997</v>
      </c>
      <c r="U28" s="34">
        <v>518.50830099999996</v>
      </c>
      <c r="V28" s="34">
        <v>519.33569299999999</v>
      </c>
      <c r="W28" s="34">
        <v>514.62524399999995</v>
      </c>
      <c r="X28" s="34">
        <v>511.28277600000001</v>
      </c>
      <c r="Y28" s="34">
        <v>508.34088100000002</v>
      </c>
      <c r="Z28" s="34">
        <v>510.23834199999999</v>
      </c>
      <c r="AA28" s="34">
        <v>508.730164</v>
      </c>
      <c r="AB28" s="34">
        <v>508.84518400000002</v>
      </c>
      <c r="AC28" s="34">
        <v>501.84631300000001</v>
      </c>
      <c r="AD28" s="34">
        <v>492.685089</v>
      </c>
      <c r="AE28" s="34">
        <v>481.73983800000002</v>
      </c>
      <c r="AF28" s="34">
        <v>473.614014</v>
      </c>
      <c r="AG28" s="34">
        <v>464.01275600000002</v>
      </c>
      <c r="AH28" s="34"/>
      <c r="AI28" s="135"/>
    </row>
    <row r="29" spans="1:35" ht="15" customHeight="1" x14ac:dyDescent="0.25">
      <c r="A29" s="30" t="s">
        <v>420</v>
      </c>
      <c r="B29" s="26" t="s">
        <v>421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 x14ac:dyDescent="0.2">
      <c r="B30" s="25" t="s">
        <v>422</v>
      </c>
    </row>
    <row r="31" spans="1:35" ht="15" customHeight="1" x14ac:dyDescent="0.25">
      <c r="A31" s="30" t="s">
        <v>423</v>
      </c>
      <c r="B31" s="26" t="s">
        <v>424</v>
      </c>
      <c r="C31" s="34">
        <v>2971.9001459999999</v>
      </c>
      <c r="D31" s="34">
        <v>3009.241943</v>
      </c>
      <c r="E31" s="34">
        <v>3332.2719729999999</v>
      </c>
      <c r="F31" s="34">
        <v>3573.3596189999998</v>
      </c>
      <c r="G31" s="34">
        <v>3681.2133789999998</v>
      </c>
      <c r="H31" s="34">
        <v>3757.1660160000001</v>
      </c>
      <c r="I31" s="34">
        <v>3814.1420899999998</v>
      </c>
      <c r="J31" s="34">
        <v>3844.47876</v>
      </c>
      <c r="K31" s="34">
        <v>3888.5683589999999</v>
      </c>
      <c r="L31" s="34">
        <v>3932.8325199999999</v>
      </c>
      <c r="M31" s="34">
        <v>3983.6210940000001</v>
      </c>
      <c r="N31" s="34">
        <v>4037.3591310000002</v>
      </c>
      <c r="O31" s="34">
        <v>4081.3874510000001</v>
      </c>
      <c r="P31" s="34">
        <v>4117.1435549999997</v>
      </c>
      <c r="Q31" s="34">
        <v>4169.7138670000004</v>
      </c>
      <c r="R31" s="34">
        <v>4227.3344729999999</v>
      </c>
      <c r="S31" s="34">
        <v>4273.1445309999999</v>
      </c>
      <c r="T31" s="34">
        <v>4322.720703</v>
      </c>
      <c r="U31" s="34">
        <v>4364.8920900000003</v>
      </c>
      <c r="V31" s="34">
        <v>4404.9072269999997</v>
      </c>
      <c r="W31" s="34">
        <v>4412.7788090000004</v>
      </c>
      <c r="X31" s="34">
        <v>4431.1020509999998</v>
      </c>
      <c r="Y31" s="34">
        <v>4455.0317379999997</v>
      </c>
      <c r="Z31" s="34">
        <v>4509.701172</v>
      </c>
      <c r="AA31" s="34">
        <v>4546.2524409999996</v>
      </c>
      <c r="AB31" s="34">
        <v>4599.2705079999996</v>
      </c>
      <c r="AC31" s="34">
        <v>4621.9985349999997</v>
      </c>
      <c r="AD31" s="34">
        <v>4646.0278319999998</v>
      </c>
      <c r="AE31" s="34">
        <v>4661.7026370000003</v>
      </c>
      <c r="AF31" s="34">
        <v>4702.1064450000003</v>
      </c>
      <c r="AG31" s="34">
        <v>4751.294922</v>
      </c>
      <c r="AH31" s="34"/>
      <c r="AI31" s="135"/>
    </row>
    <row r="32" spans="1:35" ht="15" customHeight="1" x14ac:dyDescent="0.25">
      <c r="A32" s="30" t="s">
        <v>425</v>
      </c>
      <c r="B32" s="26" t="s">
        <v>426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 x14ac:dyDescent="0.25">
      <c r="A33" s="30" t="s">
        <v>427</v>
      </c>
      <c r="B33" s="26" t="s">
        <v>428</v>
      </c>
      <c r="C33" s="34">
        <v>0.58092500000000002</v>
      </c>
      <c r="D33" s="34">
        <v>0.58957400000000004</v>
      </c>
      <c r="E33" s="34">
        <v>0.625668</v>
      </c>
      <c r="F33" s="34">
        <v>0.626996</v>
      </c>
      <c r="G33" s="34">
        <v>0.62952600000000003</v>
      </c>
      <c r="H33" s="34">
        <v>0.63149900000000003</v>
      </c>
      <c r="I33" s="34">
        <v>0.63285899999999995</v>
      </c>
      <c r="J33" s="34">
        <v>0.63378000000000001</v>
      </c>
      <c r="K33" s="34">
        <v>0.63493699999999997</v>
      </c>
      <c r="L33" s="34">
        <v>0.63596900000000001</v>
      </c>
      <c r="M33" s="34">
        <v>0.63719899999999996</v>
      </c>
      <c r="N33" s="34">
        <v>0.63840300000000005</v>
      </c>
      <c r="O33" s="34">
        <v>0.63940399999999997</v>
      </c>
      <c r="P33" s="34">
        <v>0.64029999999999998</v>
      </c>
      <c r="Q33" s="34">
        <v>0.64167600000000002</v>
      </c>
      <c r="R33" s="34">
        <v>0.64298699999999998</v>
      </c>
      <c r="S33" s="34">
        <v>0.64402499999999996</v>
      </c>
      <c r="T33" s="34">
        <v>0.645069</v>
      </c>
      <c r="U33" s="34">
        <v>0.64597899999999997</v>
      </c>
      <c r="V33" s="34">
        <v>0.64684399999999997</v>
      </c>
      <c r="W33" s="34">
        <v>0.64719300000000002</v>
      </c>
      <c r="X33" s="34">
        <v>0.647706</v>
      </c>
      <c r="Y33" s="34">
        <v>0.64833200000000002</v>
      </c>
      <c r="Z33" s="34">
        <v>0.64945399999999998</v>
      </c>
      <c r="AA33" s="34">
        <v>0.65031099999999997</v>
      </c>
      <c r="AB33" s="34">
        <v>0.65144000000000002</v>
      </c>
      <c r="AC33" s="34">
        <v>0.65201699999999996</v>
      </c>
      <c r="AD33" s="34">
        <v>0.65251800000000004</v>
      </c>
      <c r="AE33" s="34">
        <v>0.65303199999999995</v>
      </c>
      <c r="AF33" s="34">
        <v>0.65394200000000002</v>
      </c>
      <c r="AG33" s="34">
        <v>0.65487499999999998</v>
      </c>
      <c r="AH33" s="34"/>
      <c r="AI33" s="135"/>
    </row>
    <row r="34" spans="1:35" ht="15" customHeight="1" x14ac:dyDescent="0.25">
      <c r="A34" s="30" t="s">
        <v>429</v>
      </c>
      <c r="B34" s="26" t="s">
        <v>235</v>
      </c>
      <c r="C34" s="34">
        <v>570.79998799999998</v>
      </c>
      <c r="D34" s="34">
        <v>583.21276899999998</v>
      </c>
      <c r="E34" s="34">
        <v>628.88812299999995</v>
      </c>
      <c r="F34" s="34">
        <v>641.06243900000004</v>
      </c>
      <c r="G34" s="34">
        <v>659.99926800000003</v>
      </c>
      <c r="H34" s="34">
        <v>673.15197799999999</v>
      </c>
      <c r="I34" s="34">
        <v>685.91516100000001</v>
      </c>
      <c r="J34" s="34">
        <v>693.92352300000005</v>
      </c>
      <c r="K34" s="34">
        <v>703.18090800000004</v>
      </c>
      <c r="L34" s="34">
        <v>712.12670900000001</v>
      </c>
      <c r="M34" s="34">
        <v>723.16717500000004</v>
      </c>
      <c r="N34" s="34">
        <v>734.02929700000004</v>
      </c>
      <c r="O34" s="34">
        <v>746.23937999999998</v>
      </c>
      <c r="P34" s="34">
        <v>756.12481700000001</v>
      </c>
      <c r="Q34" s="34">
        <v>764.84191899999996</v>
      </c>
      <c r="R34" s="34">
        <v>775.82141100000001</v>
      </c>
      <c r="S34" s="34">
        <v>785.21618699999999</v>
      </c>
      <c r="T34" s="34">
        <v>794.72186299999998</v>
      </c>
      <c r="U34" s="34">
        <v>805.07647699999995</v>
      </c>
      <c r="V34" s="34">
        <v>814.96893299999999</v>
      </c>
      <c r="W34" s="34">
        <v>819.42327899999998</v>
      </c>
      <c r="X34" s="34">
        <v>825.45519999999999</v>
      </c>
      <c r="Y34" s="34">
        <v>831.66052200000001</v>
      </c>
      <c r="Z34" s="34">
        <v>844.40765399999998</v>
      </c>
      <c r="AA34" s="34">
        <v>854.02941899999996</v>
      </c>
      <c r="AB34" s="34">
        <v>866.49749799999995</v>
      </c>
      <c r="AC34" s="34">
        <v>872.19140600000003</v>
      </c>
      <c r="AD34" s="34">
        <v>876.92053199999998</v>
      </c>
      <c r="AE34" s="34">
        <v>880.56957999999997</v>
      </c>
      <c r="AF34" s="34">
        <v>888.80914299999995</v>
      </c>
      <c r="AG34" s="34">
        <v>897.747253</v>
      </c>
      <c r="AH34" s="34"/>
      <c r="AI34" s="135"/>
    </row>
    <row r="35" spans="1:35" ht="15" customHeight="1" x14ac:dyDescent="0.25">
      <c r="A35" s="30" t="s">
        <v>430</v>
      </c>
      <c r="B35" s="26" t="s">
        <v>431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 x14ac:dyDescent="0.2">
      <c r="A36" s="30" t="s">
        <v>432</v>
      </c>
      <c r="B36" s="25" t="s">
        <v>433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34"/>
    </row>
    <row r="38" spans="1:35" ht="15" customHeight="1" x14ac:dyDescent="0.2">
      <c r="B38" s="25" t="s">
        <v>325</v>
      </c>
    </row>
    <row r="39" spans="1:35" ht="15" customHeight="1" x14ac:dyDescent="0.2">
      <c r="B39" s="25" t="s">
        <v>326</v>
      </c>
    </row>
    <row r="40" spans="1:35" ht="15" customHeight="1" x14ac:dyDescent="0.2">
      <c r="B40" s="25" t="s">
        <v>407</v>
      </c>
    </row>
    <row r="41" spans="1:35" ht="15" customHeight="1" x14ac:dyDescent="0.25">
      <c r="A41" s="30" t="s">
        <v>434</v>
      </c>
      <c r="B41" s="26" t="s">
        <v>221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 x14ac:dyDescent="0.25">
      <c r="A42" s="30" t="s">
        <v>435</v>
      </c>
      <c r="B42" s="26" t="s">
        <v>223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 x14ac:dyDescent="0.25">
      <c r="A43" s="30" t="s">
        <v>436</v>
      </c>
      <c r="B43" s="26" t="s">
        <v>411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 x14ac:dyDescent="0.25">
      <c r="A44" s="30" t="s">
        <v>437</v>
      </c>
      <c r="B44" s="26" t="s">
        <v>227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 x14ac:dyDescent="0.25">
      <c r="A45" s="30" t="s">
        <v>438</v>
      </c>
      <c r="B45" s="26" t="s">
        <v>231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 x14ac:dyDescent="0.25">
      <c r="A46" s="30" t="s">
        <v>439</v>
      </c>
      <c r="B46" s="26" t="s">
        <v>233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 x14ac:dyDescent="0.25">
      <c r="A47" s="30" t="s">
        <v>440</v>
      </c>
      <c r="B47" s="26" t="s">
        <v>235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 x14ac:dyDescent="0.25">
      <c r="A48" s="30" t="s">
        <v>441</v>
      </c>
      <c r="B48" s="26" t="s">
        <v>237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 x14ac:dyDescent="0.25">
      <c r="A49" s="30" t="s">
        <v>442</v>
      </c>
      <c r="B49" s="26" t="s">
        <v>418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 x14ac:dyDescent="0.25">
      <c r="A50" s="30" t="s">
        <v>443</v>
      </c>
      <c r="B50" s="26" t="s">
        <v>239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 x14ac:dyDescent="0.25">
      <c r="A51" s="30" t="s">
        <v>444</v>
      </c>
      <c r="B51" s="26" t="s">
        <v>421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 x14ac:dyDescent="0.2">
      <c r="B52" s="25" t="s">
        <v>422</v>
      </c>
    </row>
    <row r="53" spans="1:35" ht="15" customHeight="1" x14ac:dyDescent="0.25">
      <c r="A53" s="30" t="s">
        <v>445</v>
      </c>
      <c r="B53" s="26" t="s">
        <v>424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 x14ac:dyDescent="0.25">
      <c r="A54" s="30" t="s">
        <v>446</v>
      </c>
      <c r="B54" s="26" t="s">
        <v>428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 x14ac:dyDescent="0.25">
      <c r="A55" s="30" t="s">
        <v>447</v>
      </c>
      <c r="B55" s="26" t="s">
        <v>235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x14ac:dyDescent="0.25">
      <c r="A56" s="30" t="s">
        <v>448</v>
      </c>
      <c r="B56" s="26" t="s">
        <v>431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 x14ac:dyDescent="0.2">
      <c r="A57" s="30" t="s">
        <v>449</v>
      </c>
      <c r="B57" s="25" t="s">
        <v>433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9" spans="1:35" ht="15" customHeight="1" x14ac:dyDescent="0.2">
      <c r="B59" s="25" t="s">
        <v>215</v>
      </c>
    </row>
    <row r="60" spans="1:35" ht="15" customHeight="1" x14ac:dyDescent="0.2">
      <c r="A60" s="30" t="s">
        <v>450</v>
      </c>
      <c r="B60" s="25" t="s">
        <v>217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134"/>
    </row>
    <row r="62" spans="1:35" ht="15" customHeight="1" x14ac:dyDescent="0.2">
      <c r="B62" s="25" t="s">
        <v>451</v>
      </c>
    </row>
    <row r="63" spans="1:35" ht="15" customHeight="1" x14ac:dyDescent="0.2">
      <c r="B63" s="25" t="s">
        <v>260</v>
      </c>
    </row>
    <row r="64" spans="1:35" ht="15" customHeight="1" x14ac:dyDescent="0.25">
      <c r="A64" s="30" t="s">
        <v>452</v>
      </c>
      <c r="B64" s="26" t="s">
        <v>262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 x14ac:dyDescent="0.25">
      <c r="A65" s="30" t="s">
        <v>453</v>
      </c>
      <c r="B65" s="26" t="s">
        <v>235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x14ac:dyDescent="0.25">
      <c r="A66" s="30" t="s">
        <v>454</v>
      </c>
      <c r="B66" s="26" t="s">
        <v>343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 x14ac:dyDescent="0.25">
      <c r="A67" s="30" t="s">
        <v>455</v>
      </c>
      <c r="B67" s="26" t="s">
        <v>456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135"/>
    </row>
    <row r="68" spans="1:35" ht="15" customHeight="1" x14ac:dyDescent="0.2">
      <c r="A68" s="30" t="s">
        <v>457</v>
      </c>
      <c r="B68" s="25" t="s">
        <v>241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34"/>
    </row>
    <row r="69" spans="1:35" ht="15" customHeight="1" x14ac:dyDescent="0.2">
      <c r="B69" s="25" t="s">
        <v>269</v>
      </c>
    </row>
    <row r="70" spans="1:35" ht="15" customHeight="1" x14ac:dyDescent="0.25">
      <c r="A70" s="30" t="s">
        <v>458</v>
      </c>
      <c r="B70" s="26" t="s">
        <v>262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135"/>
    </row>
    <row r="71" spans="1:35" ht="15" customHeight="1" x14ac:dyDescent="0.25">
      <c r="A71" s="30" t="s">
        <v>459</v>
      </c>
      <c r="B71" s="26" t="s">
        <v>235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135"/>
    </row>
    <row r="72" spans="1:35" ht="15" customHeight="1" x14ac:dyDescent="0.25">
      <c r="A72" s="30" t="s">
        <v>460</v>
      </c>
      <c r="B72" s="26" t="s">
        <v>343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135"/>
    </row>
    <row r="73" spans="1:35" ht="15" customHeight="1" x14ac:dyDescent="0.25">
      <c r="A73" s="30" t="s">
        <v>461</v>
      </c>
      <c r="B73" s="26" t="s">
        <v>456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 x14ac:dyDescent="0.2">
      <c r="A74" s="30" t="s">
        <v>462</v>
      </c>
      <c r="B74" s="25" t="s">
        <v>241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134"/>
    </row>
    <row r="75" spans="1:35" ht="15" customHeight="1" x14ac:dyDescent="0.2">
      <c r="B75" s="25" t="s">
        <v>275</v>
      </c>
    </row>
    <row r="76" spans="1:35" ht="15" customHeight="1" x14ac:dyDescent="0.25">
      <c r="A76" s="30" t="s">
        <v>463</v>
      </c>
      <c r="B76" s="26" t="s">
        <v>277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 x14ac:dyDescent="0.25">
      <c r="A77" s="30" t="s">
        <v>464</v>
      </c>
      <c r="B77" s="26" t="s">
        <v>279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 thickBot="1" x14ac:dyDescent="0.25"/>
    <row r="79" spans="1:35" ht="15" customHeight="1" x14ac:dyDescent="0.2">
      <c r="B79" s="130" t="s">
        <v>353</v>
      </c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</row>
    <row r="80" spans="1:35" ht="15" customHeight="1" x14ac:dyDescent="0.2">
      <c r="B80" s="31" t="s">
        <v>403</v>
      </c>
    </row>
    <row r="81" spans="2:2" ht="15" customHeight="1" x14ac:dyDescent="0.2">
      <c r="B81" s="31" t="s">
        <v>465</v>
      </c>
    </row>
    <row r="82" spans="2:2" ht="15" customHeight="1" x14ac:dyDescent="0.2">
      <c r="B82" s="31" t="s">
        <v>466</v>
      </c>
    </row>
    <row r="83" spans="2:2" ht="15" customHeight="1" x14ac:dyDescent="0.2">
      <c r="B83" s="31" t="s">
        <v>467</v>
      </c>
    </row>
    <row r="84" spans="2:2" ht="15" customHeight="1" x14ac:dyDescent="0.2">
      <c r="B84" s="31" t="s">
        <v>468</v>
      </c>
    </row>
    <row r="85" spans="2:2" ht="15" customHeight="1" x14ac:dyDescent="0.2">
      <c r="B85" s="31" t="s">
        <v>300</v>
      </c>
    </row>
    <row r="86" spans="2:2" ht="15" customHeight="1" x14ac:dyDescent="0.2">
      <c r="B86" s="31" t="s">
        <v>301</v>
      </c>
    </row>
    <row r="87" spans="2:2" ht="15" customHeight="1" x14ac:dyDescent="0.2">
      <c r="B87" s="31" t="s">
        <v>302</v>
      </c>
    </row>
    <row r="88" spans="2:2" ht="15" customHeight="1" x14ac:dyDescent="0.2">
      <c r="B88" s="31" t="s">
        <v>303</v>
      </c>
    </row>
    <row r="89" spans="2:2" ht="15" customHeight="1" x14ac:dyDescent="0.2">
      <c r="B89" s="31" t="s">
        <v>304</v>
      </c>
    </row>
    <row r="90" spans="2:2" ht="15" customHeight="1" x14ac:dyDescent="0.2">
      <c r="B90" s="31" t="s">
        <v>358</v>
      </c>
    </row>
    <row r="91" spans="2:2" ht="15" customHeight="1" x14ac:dyDescent="0.2">
      <c r="B91" s="31" t="s">
        <v>359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9.140625" defaultRowHeight="15" customHeight="1" x14ac:dyDescent="0.2"/>
  <cols>
    <col min="1" max="1" width="20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 x14ac:dyDescent="0.2"/>
    <row r="3" spans="1:35" ht="15" customHeight="1" x14ac:dyDescent="0.2">
      <c r="C3" s="32"/>
      <c r="D3" s="32"/>
      <c r="E3" s="32"/>
      <c r="F3" s="32"/>
      <c r="G3" s="32"/>
      <c r="H3" s="32"/>
    </row>
    <row r="4" spans="1:35" ht="15" customHeight="1" x14ac:dyDescent="0.2">
      <c r="C4" s="32"/>
      <c r="D4" s="32"/>
      <c r="E4" s="32"/>
      <c r="F4" s="32"/>
      <c r="G4" s="32"/>
      <c r="H4" s="32"/>
    </row>
    <row r="5" spans="1:35" ht="15" customHeight="1" x14ac:dyDescent="0.2">
      <c r="C5" s="32"/>
      <c r="D5" s="32"/>
      <c r="E5" s="32"/>
      <c r="F5" s="32"/>
      <c r="G5" s="32"/>
      <c r="H5" s="32"/>
    </row>
    <row r="6" spans="1:35" ht="15" customHeight="1" x14ac:dyDescent="0.2">
      <c r="C6" s="32"/>
      <c r="D6" s="32"/>
      <c r="E6" s="32"/>
      <c r="F6" s="32"/>
      <c r="G6" s="32"/>
      <c r="H6" s="32"/>
    </row>
    <row r="10" spans="1:35" ht="15" customHeight="1" x14ac:dyDescent="0.25">
      <c r="A10" s="30" t="s">
        <v>469</v>
      </c>
      <c r="B10" s="24" t="s">
        <v>470</v>
      </c>
    </row>
    <row r="11" spans="1:35" ht="15" customHeight="1" x14ac:dyDescent="0.2">
      <c r="B11" s="22"/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 x14ac:dyDescent="0.25">
      <c r="B13" s="23" t="s">
        <v>179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 x14ac:dyDescent="0.2"/>
    <row r="15" spans="1:35" ht="15" customHeight="1" x14ac:dyDescent="0.2">
      <c r="A15" s="30" t="s">
        <v>471</v>
      </c>
      <c r="B15" s="25" t="s">
        <v>181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 x14ac:dyDescent="0.2">
      <c r="B17" s="25" t="s">
        <v>311</v>
      </c>
    </row>
    <row r="18" spans="1:35" s="55" customFormat="1" ht="15" customHeight="1" x14ac:dyDescent="0.25">
      <c r="A18" s="53" t="s">
        <v>472</v>
      </c>
      <c r="B18" s="39" t="s">
        <v>187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/>
      <c r="AI18" s="136"/>
    </row>
    <row r="19" spans="1:35" s="55" customFormat="1" ht="15" customHeight="1" x14ac:dyDescent="0.25">
      <c r="A19" s="53" t="s">
        <v>473</v>
      </c>
      <c r="B19" s="39" t="s">
        <v>189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/>
      <c r="AI19" s="136"/>
    </row>
    <row r="20" spans="1:35" s="55" customFormat="1" ht="15" customHeight="1" x14ac:dyDescent="0.25">
      <c r="A20" s="53" t="s">
        <v>474</v>
      </c>
      <c r="B20" s="39" t="s">
        <v>315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/>
      <c r="AI20" s="136"/>
    </row>
    <row r="21" spans="1:35" s="55" customFormat="1" ht="15" customHeight="1" x14ac:dyDescent="0.25">
      <c r="A21" s="53" t="s">
        <v>475</v>
      </c>
      <c r="B21" s="39" t="s">
        <v>199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136"/>
    </row>
    <row r="22" spans="1:35" s="55" customFormat="1" ht="15" customHeight="1" x14ac:dyDescent="0.25">
      <c r="A22" s="53" t="s">
        <v>476</v>
      </c>
      <c r="B22" s="39" t="s">
        <v>201</v>
      </c>
      <c r="C22" s="54">
        <v>140.50145000000001</v>
      </c>
      <c r="D22" s="54">
        <v>135.47125199999999</v>
      </c>
      <c r="E22" s="54">
        <v>140.500168</v>
      </c>
      <c r="F22" s="54">
        <v>139.73344399999999</v>
      </c>
      <c r="G22" s="54">
        <v>139.80853300000001</v>
      </c>
      <c r="H22" s="54">
        <v>139.60176100000001</v>
      </c>
      <c r="I22" s="54">
        <v>138.14913899999999</v>
      </c>
      <c r="J22" s="54">
        <v>135.74295000000001</v>
      </c>
      <c r="K22" s="54">
        <v>133.093842</v>
      </c>
      <c r="L22" s="54">
        <v>131.01904300000001</v>
      </c>
      <c r="M22" s="54">
        <v>128.71675099999999</v>
      </c>
      <c r="N22" s="54">
        <v>126.994499</v>
      </c>
      <c r="O22" s="54">
        <v>125.27093499999999</v>
      </c>
      <c r="P22" s="54">
        <v>123.873131</v>
      </c>
      <c r="Q22" s="54">
        <v>123.016632</v>
      </c>
      <c r="R22" s="54">
        <v>123.543762</v>
      </c>
      <c r="S22" s="54">
        <v>123.694168</v>
      </c>
      <c r="T22" s="54">
        <v>123.409187</v>
      </c>
      <c r="U22" s="54">
        <v>123.41011</v>
      </c>
      <c r="V22" s="54">
        <v>123.58593</v>
      </c>
      <c r="W22" s="54">
        <v>124.214462</v>
      </c>
      <c r="X22" s="54">
        <v>125.671257</v>
      </c>
      <c r="Y22" s="54">
        <v>126.50502</v>
      </c>
      <c r="Z22" s="54">
        <v>127.33721199999999</v>
      </c>
      <c r="AA22" s="54">
        <v>128.24726899999999</v>
      </c>
      <c r="AB22" s="54">
        <v>129.798599</v>
      </c>
      <c r="AC22" s="54">
        <v>131.23448200000001</v>
      </c>
      <c r="AD22" s="54">
        <v>132.01232899999999</v>
      </c>
      <c r="AE22" s="54">
        <v>133.240768</v>
      </c>
      <c r="AF22" s="54">
        <v>134.56938199999999</v>
      </c>
      <c r="AG22" s="54">
        <v>136.05275</v>
      </c>
      <c r="AH22" s="54"/>
      <c r="AI22" s="136"/>
    </row>
    <row r="23" spans="1:35" s="55" customFormat="1" ht="15" customHeight="1" x14ac:dyDescent="0.25">
      <c r="A23" s="53" t="s">
        <v>477</v>
      </c>
      <c r="B23" s="39" t="s">
        <v>320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/>
      <c r="AI23" s="136"/>
    </row>
    <row r="24" spans="1:35" s="55" customFormat="1" ht="15" customHeight="1" x14ac:dyDescent="0.25">
      <c r="A24" s="53" t="s">
        <v>478</v>
      </c>
      <c r="B24" s="39" t="s">
        <v>213</v>
      </c>
      <c r="C24" s="54">
        <v>39.970379000000001</v>
      </c>
      <c r="D24" s="54">
        <v>39.169654999999999</v>
      </c>
      <c r="E24" s="54">
        <v>39.796745000000001</v>
      </c>
      <c r="F24" s="54">
        <v>41.009872000000001</v>
      </c>
      <c r="G24" s="54">
        <v>42.334400000000002</v>
      </c>
      <c r="H24" s="54">
        <v>43.218426000000001</v>
      </c>
      <c r="I24" s="54">
        <v>43.862831</v>
      </c>
      <c r="J24" s="54">
        <v>44.224758000000001</v>
      </c>
      <c r="K24" s="54">
        <v>44.480938000000002</v>
      </c>
      <c r="L24" s="54">
        <v>44.620345999999998</v>
      </c>
      <c r="M24" s="54">
        <v>44.729743999999997</v>
      </c>
      <c r="N24" s="54">
        <v>44.975783999999997</v>
      </c>
      <c r="O24" s="54">
        <v>45.261096999999999</v>
      </c>
      <c r="P24" s="54">
        <v>45.324317999999998</v>
      </c>
      <c r="Q24" s="54">
        <v>45.539893999999997</v>
      </c>
      <c r="R24" s="54">
        <v>46.231437999999997</v>
      </c>
      <c r="S24" s="54">
        <v>46.763527000000003</v>
      </c>
      <c r="T24" s="54">
        <v>47.099578999999999</v>
      </c>
      <c r="U24" s="54">
        <v>47.498947000000001</v>
      </c>
      <c r="V24" s="54">
        <v>47.921622999999997</v>
      </c>
      <c r="W24" s="54">
        <v>48.482967000000002</v>
      </c>
      <c r="X24" s="54">
        <v>49.326962000000002</v>
      </c>
      <c r="Y24" s="54">
        <v>49.924557</v>
      </c>
      <c r="Z24" s="54">
        <v>50.508823</v>
      </c>
      <c r="AA24" s="54">
        <v>51.121482999999998</v>
      </c>
      <c r="AB24" s="54">
        <v>51.983082000000003</v>
      </c>
      <c r="AC24" s="54">
        <v>52.782665000000001</v>
      </c>
      <c r="AD24" s="54">
        <v>53.345703</v>
      </c>
      <c r="AE24" s="54">
        <v>54.062897</v>
      </c>
      <c r="AF24" s="54">
        <v>54.833061000000001</v>
      </c>
      <c r="AG24" s="54">
        <v>55.682571000000003</v>
      </c>
      <c r="AH24" s="54"/>
      <c r="AI24" s="136"/>
    </row>
    <row r="25" spans="1:35" ht="15" customHeight="1" x14ac:dyDescent="0.2">
      <c r="A25" s="30" t="s">
        <v>479</v>
      </c>
      <c r="B25" s="25" t="s">
        <v>131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34"/>
    </row>
    <row r="27" spans="1:35" ht="15" customHeight="1" x14ac:dyDescent="0.2">
      <c r="B27" s="25" t="s">
        <v>325</v>
      </c>
    </row>
    <row r="28" spans="1:35" ht="15" customHeight="1" x14ac:dyDescent="0.2">
      <c r="B28" s="25" t="s">
        <v>326</v>
      </c>
    </row>
    <row r="29" spans="1:35" ht="15" customHeight="1" x14ac:dyDescent="0.25">
      <c r="A29" s="30" t="s">
        <v>480</v>
      </c>
      <c r="B29" s="26" t="s">
        <v>187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35"/>
    </row>
    <row r="30" spans="1:35" ht="15" customHeight="1" x14ac:dyDescent="0.25">
      <c r="A30" s="30" t="s">
        <v>481</v>
      </c>
      <c r="B30" s="26" t="s">
        <v>189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35"/>
    </row>
    <row r="31" spans="1:35" ht="15" customHeight="1" x14ac:dyDescent="0.25">
      <c r="A31" s="30" t="s">
        <v>482</v>
      </c>
      <c r="B31" s="26" t="s">
        <v>315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 x14ac:dyDescent="0.25">
      <c r="A32" s="30" t="s">
        <v>483</v>
      </c>
      <c r="B32" s="26" t="s">
        <v>199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 x14ac:dyDescent="0.25">
      <c r="A33" s="30" t="s">
        <v>484</v>
      </c>
      <c r="B33" s="26" t="s">
        <v>201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 x14ac:dyDescent="0.25">
      <c r="A34" s="30" t="s">
        <v>485</v>
      </c>
      <c r="B34" s="26" t="s">
        <v>320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 x14ac:dyDescent="0.25">
      <c r="A35" s="30" t="s">
        <v>486</v>
      </c>
      <c r="B35" s="26" t="s">
        <v>213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 x14ac:dyDescent="0.2">
      <c r="A36" s="30" t="s">
        <v>487</v>
      </c>
      <c r="B36" s="25" t="s">
        <v>131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134"/>
    </row>
    <row r="38" spans="1:35" ht="15" customHeight="1" x14ac:dyDescent="0.2">
      <c r="B38" s="25" t="s">
        <v>488</v>
      </c>
    </row>
    <row r="39" spans="1:35" ht="15" customHeight="1" x14ac:dyDescent="0.2">
      <c r="A39" s="30" t="s">
        <v>489</v>
      </c>
      <c r="B39" s="25" t="s">
        <v>217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134"/>
    </row>
    <row r="41" spans="1:35" ht="15" customHeight="1" x14ac:dyDescent="0.2">
      <c r="B41" s="25" t="s">
        <v>490</v>
      </c>
    </row>
    <row r="42" spans="1:35" ht="15" customHeight="1" x14ac:dyDescent="0.2">
      <c r="B42" s="25" t="s">
        <v>260</v>
      </c>
    </row>
    <row r="43" spans="1:35" ht="15" customHeight="1" x14ac:dyDescent="0.25">
      <c r="A43" s="30" t="s">
        <v>491</v>
      </c>
      <c r="B43" s="26" t="s">
        <v>262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 x14ac:dyDescent="0.25">
      <c r="A44" s="30" t="s">
        <v>492</v>
      </c>
      <c r="B44" s="26" t="s">
        <v>235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 x14ac:dyDescent="0.25">
      <c r="A45" s="30" t="s">
        <v>493</v>
      </c>
      <c r="B45" s="26" t="s">
        <v>343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 x14ac:dyDescent="0.25">
      <c r="A46" s="30" t="s">
        <v>494</v>
      </c>
      <c r="B46" s="26" t="s">
        <v>495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 x14ac:dyDescent="0.2">
      <c r="A47" s="30" t="s">
        <v>496</v>
      </c>
      <c r="B47" s="25" t="s">
        <v>241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134"/>
    </row>
    <row r="48" spans="1:35" ht="15" customHeight="1" x14ac:dyDescent="0.2">
      <c r="B48" s="25" t="s">
        <v>269</v>
      </c>
    </row>
    <row r="49" spans="1:35" ht="15" customHeight="1" x14ac:dyDescent="0.25">
      <c r="A49" s="30" t="s">
        <v>497</v>
      </c>
      <c r="B49" s="26" t="s">
        <v>262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 x14ac:dyDescent="0.25">
      <c r="A50" s="30" t="s">
        <v>498</v>
      </c>
      <c r="B50" s="26" t="s">
        <v>235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 x14ac:dyDescent="0.25">
      <c r="A51" s="30" t="s">
        <v>499</v>
      </c>
      <c r="B51" s="26" t="s">
        <v>343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 x14ac:dyDescent="0.25">
      <c r="A52" s="30" t="s">
        <v>500</v>
      </c>
      <c r="B52" s="26" t="s">
        <v>495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 x14ac:dyDescent="0.2">
      <c r="A53" s="30" t="s">
        <v>501</v>
      </c>
      <c r="B53" s="25" t="s">
        <v>241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 x14ac:dyDescent="0.2">
      <c r="B54" s="25" t="s">
        <v>275</v>
      </c>
    </row>
    <row r="55" spans="1:35" ht="15" customHeight="1" x14ac:dyDescent="0.25">
      <c r="A55" s="30" t="s">
        <v>502</v>
      </c>
      <c r="B55" s="26" t="s">
        <v>277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thickBot="1" x14ac:dyDescent="0.3">
      <c r="A56" s="30" t="s">
        <v>503</v>
      </c>
      <c r="B56" s="26" t="s">
        <v>279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 x14ac:dyDescent="0.2">
      <c r="B57" s="130" t="s">
        <v>353</v>
      </c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</row>
    <row r="58" spans="1:35" ht="15" customHeight="1" x14ac:dyDescent="0.2">
      <c r="B58" s="31" t="s">
        <v>504</v>
      </c>
    </row>
    <row r="59" spans="1:35" ht="15" customHeight="1" x14ac:dyDescent="0.2">
      <c r="B59" s="31" t="s">
        <v>505</v>
      </c>
    </row>
    <row r="60" spans="1:35" ht="15" customHeight="1" x14ac:dyDescent="0.2">
      <c r="B60" s="31" t="s">
        <v>506</v>
      </c>
    </row>
    <row r="61" spans="1:35" ht="15" customHeight="1" x14ac:dyDescent="0.2">
      <c r="B61" s="31" t="s">
        <v>300</v>
      </c>
    </row>
    <row r="62" spans="1:35" ht="15" customHeight="1" x14ac:dyDescent="0.2">
      <c r="B62" s="31" t="s">
        <v>301</v>
      </c>
    </row>
    <row r="63" spans="1:35" ht="15" customHeight="1" x14ac:dyDescent="0.2">
      <c r="B63" s="31" t="s">
        <v>302</v>
      </c>
    </row>
    <row r="64" spans="1:35" ht="15" customHeight="1" x14ac:dyDescent="0.2">
      <c r="B64" s="31" t="s">
        <v>303</v>
      </c>
    </row>
    <row r="65" spans="2:2" ht="15" customHeight="1" x14ac:dyDescent="0.2">
      <c r="B65" s="31" t="s">
        <v>304</v>
      </c>
    </row>
    <row r="66" spans="2:2" ht="15" customHeight="1" x14ac:dyDescent="0.2">
      <c r="B66" s="31" t="s">
        <v>358</v>
      </c>
    </row>
    <row r="67" spans="2:2" ht="15" customHeight="1" x14ac:dyDescent="0.2">
      <c r="B67" s="31" t="s">
        <v>359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ColWidth="9.140625" defaultRowHeight="15" customHeight="1" x14ac:dyDescent="0.2"/>
  <cols>
    <col min="1" max="1" width="37.42578125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 x14ac:dyDescent="0.2"/>
    <row r="3" spans="1:35" ht="15" customHeight="1" x14ac:dyDescent="0.2">
      <c r="C3" s="32"/>
      <c r="D3" s="32"/>
      <c r="E3" s="32"/>
      <c r="F3" s="32"/>
      <c r="G3" s="32"/>
      <c r="H3" s="32"/>
    </row>
    <row r="4" spans="1:35" ht="15" customHeight="1" x14ac:dyDescent="0.2">
      <c r="C4" s="32"/>
      <c r="D4" s="32"/>
      <c r="E4" s="32"/>
      <c r="F4" s="32"/>
      <c r="G4" s="32"/>
      <c r="H4" s="32"/>
    </row>
    <row r="5" spans="1:35" ht="15" customHeight="1" x14ac:dyDescent="0.2">
      <c r="C5" s="32"/>
      <c r="D5" s="32"/>
      <c r="E5" s="32"/>
      <c r="F5" s="32"/>
      <c r="G5" s="32"/>
      <c r="H5" s="32"/>
    </row>
    <row r="6" spans="1:35" ht="15" customHeight="1" x14ac:dyDescent="0.2">
      <c r="C6" s="32"/>
      <c r="D6" s="32"/>
      <c r="E6" s="32"/>
      <c r="F6" s="32"/>
      <c r="G6" s="32"/>
      <c r="H6" s="32"/>
    </row>
    <row r="10" spans="1:35" ht="15" customHeight="1" x14ac:dyDescent="0.25">
      <c r="A10" s="30" t="s">
        <v>507</v>
      </c>
      <c r="B10" s="24" t="s">
        <v>508</v>
      </c>
    </row>
    <row r="11" spans="1:35" ht="15" customHeight="1" x14ac:dyDescent="0.2">
      <c r="B11" s="22"/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366</v>
      </c>
    </row>
    <row r="13" spans="1:35" ht="15" customHeight="1" thickBot="1" x14ac:dyDescent="0.25">
      <c r="B13" s="23" t="s">
        <v>179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 x14ac:dyDescent="0.2"/>
    <row r="15" spans="1:35" ht="15" customHeight="1" x14ac:dyDescent="0.2">
      <c r="A15" s="30" t="s">
        <v>509</v>
      </c>
      <c r="B15" s="25" t="s">
        <v>181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 x14ac:dyDescent="0.2">
      <c r="B17" s="25" t="s">
        <v>311</v>
      </c>
    </row>
    <row r="18" spans="1:35" s="55" customFormat="1" ht="15" customHeight="1" x14ac:dyDescent="0.25">
      <c r="A18" s="53" t="s">
        <v>510</v>
      </c>
      <c r="B18" s="39" t="s">
        <v>189</v>
      </c>
      <c r="C18" s="54">
        <v>3.987905</v>
      </c>
      <c r="D18" s="54">
        <v>3.8298890000000001</v>
      </c>
      <c r="E18" s="54">
        <v>4.0528380000000004</v>
      </c>
      <c r="F18" s="54">
        <v>4.1461050000000004</v>
      </c>
      <c r="G18" s="54">
        <v>4.2055680000000004</v>
      </c>
      <c r="H18" s="54">
        <v>4.259976</v>
      </c>
      <c r="I18" s="54">
        <v>4.2696290000000001</v>
      </c>
      <c r="J18" s="54">
        <v>4.2592840000000001</v>
      </c>
      <c r="K18" s="54">
        <v>4.2489270000000001</v>
      </c>
      <c r="L18" s="54">
        <v>4.2411899999999996</v>
      </c>
      <c r="M18" s="54">
        <v>4.2471990000000002</v>
      </c>
      <c r="N18" s="54">
        <v>4.268338</v>
      </c>
      <c r="O18" s="54">
        <v>4.2654740000000002</v>
      </c>
      <c r="P18" s="54">
        <v>4.245457</v>
      </c>
      <c r="Q18" s="54">
        <v>4.1289889999999998</v>
      </c>
      <c r="R18" s="54">
        <v>4.1695589999999996</v>
      </c>
      <c r="S18" s="54">
        <v>4.1867770000000002</v>
      </c>
      <c r="T18" s="54">
        <v>4.176482</v>
      </c>
      <c r="U18" s="54">
        <v>4.1614779999999998</v>
      </c>
      <c r="V18" s="54">
        <v>4.1409459999999996</v>
      </c>
      <c r="W18" s="54">
        <v>4.126722</v>
      </c>
      <c r="X18" s="54">
        <v>4.1213280000000001</v>
      </c>
      <c r="Y18" s="54">
        <v>4.1031890000000004</v>
      </c>
      <c r="Z18" s="54">
        <v>4.0880609999999997</v>
      </c>
      <c r="AA18" s="54">
        <v>4.0759400000000001</v>
      </c>
      <c r="AB18" s="54">
        <v>4.0616250000000003</v>
      </c>
      <c r="AC18" s="54">
        <v>4.051844</v>
      </c>
      <c r="AD18" s="54">
        <v>4.0377879999999999</v>
      </c>
      <c r="AE18" s="54">
        <v>4.0294699999999999</v>
      </c>
      <c r="AF18" s="54">
        <v>4.0244770000000001</v>
      </c>
      <c r="AG18" s="54">
        <v>4.025773</v>
      </c>
      <c r="AH18" s="54"/>
      <c r="AI18" s="136"/>
    </row>
    <row r="19" spans="1:35" s="55" customFormat="1" ht="15" customHeight="1" x14ac:dyDescent="0.25">
      <c r="A19" s="53" t="s">
        <v>511</v>
      </c>
      <c r="B19" s="39" t="s">
        <v>187</v>
      </c>
      <c r="C19" s="54">
        <v>0.36896000000000001</v>
      </c>
      <c r="D19" s="54">
        <v>0.36890899999999999</v>
      </c>
      <c r="E19" s="54">
        <v>0.369892</v>
      </c>
      <c r="F19" s="54">
        <v>0.38875399999999999</v>
      </c>
      <c r="G19" s="54">
        <v>0.40761599999999998</v>
      </c>
      <c r="H19" s="54">
        <v>0.41704599999999997</v>
      </c>
      <c r="I19" s="54">
        <v>0.42647800000000002</v>
      </c>
      <c r="J19" s="54">
        <v>0.43590899999999999</v>
      </c>
      <c r="K19" s="54">
        <v>0.44534000000000001</v>
      </c>
      <c r="L19" s="54">
        <v>0.45005499999999998</v>
      </c>
      <c r="M19" s="54">
        <v>0.45477000000000001</v>
      </c>
      <c r="N19" s="54">
        <v>0.45948600000000001</v>
      </c>
      <c r="O19" s="54">
        <v>0.46420099999999997</v>
      </c>
      <c r="P19" s="54">
        <v>0.46420099999999997</v>
      </c>
      <c r="Q19" s="54">
        <v>0.46420099999999997</v>
      </c>
      <c r="R19" s="54">
        <v>0.46420099999999997</v>
      </c>
      <c r="S19" s="54">
        <v>0.4642</v>
      </c>
      <c r="T19" s="54">
        <v>0.4642</v>
      </c>
      <c r="U19" s="54">
        <v>0.4642</v>
      </c>
      <c r="V19" s="54">
        <v>0.4642</v>
      </c>
      <c r="W19" s="54">
        <v>0.4642</v>
      </c>
      <c r="X19" s="54">
        <v>0.4642</v>
      </c>
      <c r="Y19" s="54">
        <v>0.4642</v>
      </c>
      <c r="Z19" s="54">
        <v>0.46419899999999997</v>
      </c>
      <c r="AA19" s="54">
        <v>0.46419899999999997</v>
      </c>
      <c r="AB19" s="54">
        <v>0.46419899999999997</v>
      </c>
      <c r="AC19" s="54">
        <v>0.46419899999999997</v>
      </c>
      <c r="AD19" s="54">
        <v>0.46419899999999997</v>
      </c>
      <c r="AE19" s="54">
        <v>0.464198</v>
      </c>
      <c r="AF19" s="54">
        <v>0.464198</v>
      </c>
      <c r="AG19" s="54">
        <v>0.464198</v>
      </c>
      <c r="AH19" s="54"/>
      <c r="AI19" s="136"/>
    </row>
    <row r="20" spans="1:35" s="55" customFormat="1" ht="15" customHeight="1" x14ac:dyDescent="0.25">
      <c r="A20" s="53" t="s">
        <v>512</v>
      </c>
      <c r="B20" s="39" t="s">
        <v>315</v>
      </c>
      <c r="C20" s="54">
        <v>1.888188</v>
      </c>
      <c r="D20" s="54">
        <v>1.7557240000000001</v>
      </c>
      <c r="E20" s="54">
        <v>1.401769</v>
      </c>
      <c r="F20" s="54">
        <v>1.5545819999999999</v>
      </c>
      <c r="G20" s="54">
        <v>1.546365</v>
      </c>
      <c r="H20" s="54">
        <v>1.5375589999999999</v>
      </c>
      <c r="I20" s="54">
        <v>1.548292</v>
      </c>
      <c r="J20" s="54">
        <v>1.54294</v>
      </c>
      <c r="K20" s="54">
        <v>1.513109</v>
      </c>
      <c r="L20" s="54">
        <v>1.4849969999999999</v>
      </c>
      <c r="M20" s="54">
        <v>1.4402200000000001</v>
      </c>
      <c r="N20" s="54">
        <v>1.4278329999999999</v>
      </c>
      <c r="O20" s="54">
        <v>1.4195180000000001</v>
      </c>
      <c r="P20" s="54">
        <v>1.4091419999999999</v>
      </c>
      <c r="Q20" s="54">
        <v>1.3986050000000001</v>
      </c>
      <c r="R20" s="54">
        <v>1.3988149999999999</v>
      </c>
      <c r="S20" s="54">
        <v>1.3916500000000001</v>
      </c>
      <c r="T20" s="54">
        <v>1.368541</v>
      </c>
      <c r="U20" s="54">
        <v>1.3571759999999999</v>
      </c>
      <c r="V20" s="54">
        <v>1.346115</v>
      </c>
      <c r="W20" s="54">
        <v>1.335852</v>
      </c>
      <c r="X20" s="54">
        <v>1.325507</v>
      </c>
      <c r="Y20" s="54">
        <v>1.312057</v>
      </c>
      <c r="Z20" s="54">
        <v>1.3074300000000001</v>
      </c>
      <c r="AA20" s="54">
        <v>1.299644</v>
      </c>
      <c r="AB20" s="54">
        <v>1.2933079999999999</v>
      </c>
      <c r="AC20" s="54">
        <v>1.284016</v>
      </c>
      <c r="AD20" s="54">
        <v>1.2739579999999999</v>
      </c>
      <c r="AE20" s="54">
        <v>1.261428</v>
      </c>
      <c r="AF20" s="54">
        <v>1.251333</v>
      </c>
      <c r="AG20" s="54">
        <v>1.2462580000000001</v>
      </c>
      <c r="AH20" s="54"/>
      <c r="AI20" s="136"/>
    </row>
    <row r="21" spans="1:35" s="55" customFormat="1" ht="15" customHeight="1" x14ac:dyDescent="0.25">
      <c r="A21" s="53" t="s">
        <v>513</v>
      </c>
      <c r="B21" s="39" t="s">
        <v>193</v>
      </c>
      <c r="C21" s="54">
        <v>3.7226949999999999</v>
      </c>
      <c r="D21" s="54">
        <v>3.5596009999999998</v>
      </c>
      <c r="E21" s="54">
        <v>3.107278</v>
      </c>
      <c r="F21" s="54">
        <v>4.0780479999999999</v>
      </c>
      <c r="G21" s="54">
        <v>4.997369</v>
      </c>
      <c r="H21" s="54">
        <v>5.3976550000000003</v>
      </c>
      <c r="I21" s="54">
        <v>5.7598200000000004</v>
      </c>
      <c r="J21" s="54">
        <v>6.0899720000000004</v>
      </c>
      <c r="K21" s="54">
        <v>6.3920750000000002</v>
      </c>
      <c r="L21" s="54">
        <v>6.4667149999999998</v>
      </c>
      <c r="M21" s="54">
        <v>6.551399</v>
      </c>
      <c r="N21" s="54">
        <v>6.6478590000000004</v>
      </c>
      <c r="O21" s="54">
        <v>6.7115650000000002</v>
      </c>
      <c r="P21" s="54">
        <v>6.5638990000000002</v>
      </c>
      <c r="Q21" s="54">
        <v>6.2249230000000004</v>
      </c>
      <c r="R21" s="54">
        <v>6.3785860000000003</v>
      </c>
      <c r="S21" s="54">
        <v>6.5101810000000002</v>
      </c>
      <c r="T21" s="54">
        <v>6.6083100000000004</v>
      </c>
      <c r="U21" s="54">
        <v>6.6949740000000002</v>
      </c>
      <c r="V21" s="54">
        <v>6.7616310000000004</v>
      </c>
      <c r="W21" s="54">
        <v>6.8719539999999997</v>
      </c>
      <c r="X21" s="54">
        <v>6.9915700000000003</v>
      </c>
      <c r="Y21" s="54">
        <v>7.0857520000000003</v>
      </c>
      <c r="Z21" s="54">
        <v>7.183351</v>
      </c>
      <c r="AA21" s="54">
        <v>7.2822870000000002</v>
      </c>
      <c r="AB21" s="54">
        <v>7.3797110000000004</v>
      </c>
      <c r="AC21" s="54">
        <v>7.481922</v>
      </c>
      <c r="AD21" s="54">
        <v>7.5770499999999998</v>
      </c>
      <c r="AE21" s="54">
        <v>7.6762540000000001</v>
      </c>
      <c r="AF21" s="54">
        <v>7.7827710000000003</v>
      </c>
      <c r="AG21" s="54">
        <v>7.8962950000000003</v>
      </c>
      <c r="AH21" s="54"/>
      <c r="AI21" s="136"/>
    </row>
    <row r="22" spans="1:35" s="55" customFormat="1" ht="15" customHeight="1" x14ac:dyDescent="0.25">
      <c r="A22" s="53" t="s">
        <v>514</v>
      </c>
      <c r="B22" s="39" t="s">
        <v>197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/>
      <c r="AI22" s="136"/>
    </row>
    <row r="23" spans="1:35" s="55" customFormat="1" ht="15" customHeight="1" x14ac:dyDescent="0.25">
      <c r="A23" s="53" t="s">
        <v>515</v>
      </c>
      <c r="B23" s="39" t="s">
        <v>199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136"/>
    </row>
    <row r="24" spans="1:35" s="55" customFormat="1" ht="15" customHeight="1" x14ac:dyDescent="0.25">
      <c r="A24" s="53" t="s">
        <v>516</v>
      </c>
      <c r="B24" s="39" t="s">
        <v>201</v>
      </c>
      <c r="C24" s="54">
        <v>30.894155999999999</v>
      </c>
      <c r="D24" s="54">
        <v>29.948093</v>
      </c>
      <c r="E24" s="54">
        <v>30.815183999999999</v>
      </c>
      <c r="F24" s="54">
        <v>30.406286000000001</v>
      </c>
      <c r="G24" s="54">
        <v>29.768796999999999</v>
      </c>
      <c r="H24" s="54">
        <v>29.439913000000001</v>
      </c>
      <c r="I24" s="54">
        <v>28.970359999999999</v>
      </c>
      <c r="J24" s="54">
        <v>28.422546000000001</v>
      </c>
      <c r="K24" s="54">
        <v>27.888746000000001</v>
      </c>
      <c r="L24" s="54">
        <v>27.557499</v>
      </c>
      <c r="M24" s="54">
        <v>27.326875999999999</v>
      </c>
      <c r="N24" s="54">
        <v>27.237680000000001</v>
      </c>
      <c r="O24" s="54">
        <v>27.152939</v>
      </c>
      <c r="P24" s="54">
        <v>27.077442000000001</v>
      </c>
      <c r="Q24" s="54">
        <v>26.961290000000002</v>
      </c>
      <c r="R24" s="54">
        <v>26.977191999999999</v>
      </c>
      <c r="S24" s="54">
        <v>26.832598000000001</v>
      </c>
      <c r="T24" s="54">
        <v>26.520716</v>
      </c>
      <c r="U24" s="54">
        <v>26.232624000000001</v>
      </c>
      <c r="V24" s="54">
        <v>25.882363999999999</v>
      </c>
      <c r="W24" s="54">
        <v>25.606945</v>
      </c>
      <c r="X24" s="54">
        <v>25.380075000000001</v>
      </c>
      <c r="Y24" s="54">
        <v>25.041516999999999</v>
      </c>
      <c r="Z24" s="54">
        <v>24.726595</v>
      </c>
      <c r="AA24" s="54">
        <v>24.449667000000002</v>
      </c>
      <c r="AB24" s="54">
        <v>24.209707000000002</v>
      </c>
      <c r="AC24" s="54">
        <v>23.981546000000002</v>
      </c>
      <c r="AD24" s="54">
        <v>23.708708000000001</v>
      </c>
      <c r="AE24" s="54">
        <v>23.466813999999999</v>
      </c>
      <c r="AF24" s="54">
        <v>23.251954999999999</v>
      </c>
      <c r="AG24" s="54">
        <v>23.0641</v>
      </c>
      <c r="AH24" s="54"/>
      <c r="AI24" s="136"/>
    </row>
    <row r="25" spans="1:35" s="55" customFormat="1" ht="15" customHeight="1" x14ac:dyDescent="0.25">
      <c r="A25" s="53" t="s">
        <v>517</v>
      </c>
      <c r="B25" s="39" t="s">
        <v>320</v>
      </c>
      <c r="C25" s="54">
        <v>154.52018699999999</v>
      </c>
      <c r="D25" s="54">
        <v>148.34875500000001</v>
      </c>
      <c r="E25" s="54">
        <v>147.18493699999999</v>
      </c>
      <c r="F25" s="54">
        <v>144.156982</v>
      </c>
      <c r="G25" s="54">
        <v>140.10115099999999</v>
      </c>
      <c r="H25" s="54">
        <v>134.939514</v>
      </c>
      <c r="I25" s="54">
        <v>129.093445</v>
      </c>
      <c r="J25" s="54">
        <v>122.716736</v>
      </c>
      <c r="K25" s="54">
        <v>116.005646</v>
      </c>
      <c r="L25" s="54">
        <v>108.92941999999999</v>
      </c>
      <c r="M25" s="54">
        <v>101.99344600000001</v>
      </c>
      <c r="N25" s="54">
        <v>95.376761999999999</v>
      </c>
      <c r="O25" s="54">
        <v>88.898048000000003</v>
      </c>
      <c r="P25" s="54">
        <v>82.457672000000002</v>
      </c>
      <c r="Q25" s="54">
        <v>75.419990999999996</v>
      </c>
      <c r="R25" s="54">
        <v>73.395743999999993</v>
      </c>
      <c r="S25" s="54">
        <v>71.555808999999996</v>
      </c>
      <c r="T25" s="54">
        <v>69.823036000000002</v>
      </c>
      <c r="U25" s="54">
        <v>68.342262000000005</v>
      </c>
      <c r="V25" s="54">
        <v>66.976532000000006</v>
      </c>
      <c r="W25" s="54">
        <v>65.997780000000006</v>
      </c>
      <c r="X25" s="54">
        <v>65.214889999999997</v>
      </c>
      <c r="Y25" s="54">
        <v>64.374877999999995</v>
      </c>
      <c r="Z25" s="54">
        <v>63.643894000000003</v>
      </c>
      <c r="AA25" s="54">
        <v>63.012374999999999</v>
      </c>
      <c r="AB25" s="54">
        <v>62.446350000000002</v>
      </c>
      <c r="AC25" s="54">
        <v>61.960433999999999</v>
      </c>
      <c r="AD25" s="54">
        <v>61.476112000000001</v>
      </c>
      <c r="AE25" s="54">
        <v>61.072482999999998</v>
      </c>
      <c r="AF25" s="54">
        <v>60.760838</v>
      </c>
      <c r="AG25" s="54">
        <v>60.539378999999997</v>
      </c>
      <c r="AH25" s="54"/>
      <c r="AI25" s="136"/>
    </row>
    <row r="26" spans="1:35" s="55" customFormat="1" ht="15" customHeight="1" x14ac:dyDescent="0.25">
      <c r="A26" s="53" t="s">
        <v>518</v>
      </c>
      <c r="B26" s="39" t="s">
        <v>519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136"/>
    </row>
    <row r="27" spans="1:35" s="55" customFormat="1" ht="15" customHeight="1" x14ac:dyDescent="0.25">
      <c r="A27" s="53" t="s">
        <v>520</v>
      </c>
      <c r="B27" s="39" t="s">
        <v>521</v>
      </c>
      <c r="C27" s="54">
        <v>154.52018699999999</v>
      </c>
      <c r="D27" s="54">
        <v>148.34875500000001</v>
      </c>
      <c r="E27" s="54">
        <v>147.18493699999999</v>
      </c>
      <c r="F27" s="54">
        <v>144.156982</v>
      </c>
      <c r="G27" s="54">
        <v>140.10115099999999</v>
      </c>
      <c r="H27" s="54">
        <v>134.939514</v>
      </c>
      <c r="I27" s="54">
        <v>129.093445</v>
      </c>
      <c r="J27" s="54">
        <v>122.716736</v>
      </c>
      <c r="K27" s="54">
        <v>116.005646</v>
      </c>
      <c r="L27" s="54">
        <v>108.92941999999999</v>
      </c>
      <c r="M27" s="54">
        <v>101.99344600000001</v>
      </c>
      <c r="N27" s="54">
        <v>95.376761999999999</v>
      </c>
      <c r="O27" s="54">
        <v>88.898048000000003</v>
      </c>
      <c r="P27" s="54">
        <v>82.457672000000002</v>
      </c>
      <c r="Q27" s="54">
        <v>75.419990999999996</v>
      </c>
      <c r="R27" s="54">
        <v>73.395743999999993</v>
      </c>
      <c r="S27" s="54">
        <v>71.555808999999996</v>
      </c>
      <c r="T27" s="54">
        <v>69.823036000000002</v>
      </c>
      <c r="U27" s="54">
        <v>68.342262000000005</v>
      </c>
      <c r="V27" s="54">
        <v>66.976532000000006</v>
      </c>
      <c r="W27" s="54">
        <v>65.997780000000006</v>
      </c>
      <c r="X27" s="54">
        <v>65.214889999999997</v>
      </c>
      <c r="Y27" s="54">
        <v>64.374877999999995</v>
      </c>
      <c r="Z27" s="54">
        <v>63.643894000000003</v>
      </c>
      <c r="AA27" s="54">
        <v>63.012374999999999</v>
      </c>
      <c r="AB27" s="54">
        <v>62.446350000000002</v>
      </c>
      <c r="AC27" s="54">
        <v>61.960433999999999</v>
      </c>
      <c r="AD27" s="54">
        <v>61.476112000000001</v>
      </c>
      <c r="AE27" s="54">
        <v>61.072482999999998</v>
      </c>
      <c r="AF27" s="54">
        <v>60.760838</v>
      </c>
      <c r="AG27" s="54">
        <v>60.539378999999997</v>
      </c>
      <c r="AH27" s="54"/>
      <c r="AI27" s="136"/>
    </row>
    <row r="28" spans="1:35" s="55" customFormat="1" ht="15" customHeight="1" x14ac:dyDescent="0.25">
      <c r="A28" s="53" t="s">
        <v>522</v>
      </c>
      <c r="B28" s="39" t="s">
        <v>322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136"/>
    </row>
    <row r="29" spans="1:35" s="55" customFormat="1" ht="15" customHeight="1" x14ac:dyDescent="0.25">
      <c r="A29" s="53" t="s">
        <v>523</v>
      </c>
      <c r="B29" s="39" t="s">
        <v>213</v>
      </c>
      <c r="C29" s="54">
        <v>43.718864000000004</v>
      </c>
      <c r="D29" s="54">
        <v>42.480246999999999</v>
      </c>
      <c r="E29" s="54">
        <v>42.47945</v>
      </c>
      <c r="F29" s="54">
        <v>43.446609000000002</v>
      </c>
      <c r="G29" s="54">
        <v>44.268932</v>
      </c>
      <c r="H29" s="54">
        <v>44.737380999999999</v>
      </c>
      <c r="I29" s="54">
        <v>44.673653000000002</v>
      </c>
      <c r="J29" s="54">
        <v>44.341175</v>
      </c>
      <c r="K29" s="54">
        <v>43.849201000000001</v>
      </c>
      <c r="L29" s="54">
        <v>43.22242</v>
      </c>
      <c r="M29" s="54">
        <v>42.708080000000002</v>
      </c>
      <c r="N29" s="54">
        <v>42.284072999999999</v>
      </c>
      <c r="O29" s="54">
        <v>41.740138999999999</v>
      </c>
      <c r="P29" s="54">
        <v>41.221882000000001</v>
      </c>
      <c r="Q29" s="54">
        <v>40.597087999999999</v>
      </c>
      <c r="R29" s="54">
        <v>40.402599000000002</v>
      </c>
      <c r="S29" s="54">
        <v>40.165748999999998</v>
      </c>
      <c r="T29" s="54">
        <v>39.894882000000003</v>
      </c>
      <c r="U29" s="54">
        <v>39.674553000000003</v>
      </c>
      <c r="V29" s="54">
        <v>39.444622000000003</v>
      </c>
      <c r="W29" s="54">
        <v>39.425949000000003</v>
      </c>
      <c r="X29" s="54">
        <v>39.488869000000001</v>
      </c>
      <c r="Y29" s="54">
        <v>39.471535000000003</v>
      </c>
      <c r="Z29" s="54">
        <v>39.515663000000004</v>
      </c>
      <c r="AA29" s="54">
        <v>39.610523000000001</v>
      </c>
      <c r="AB29" s="54">
        <v>39.719521</v>
      </c>
      <c r="AC29" s="54">
        <v>39.879458999999997</v>
      </c>
      <c r="AD29" s="54">
        <v>40.014290000000003</v>
      </c>
      <c r="AE29" s="54">
        <v>40.191806999999997</v>
      </c>
      <c r="AF29" s="54">
        <v>40.442138999999997</v>
      </c>
      <c r="AG29" s="54">
        <v>40.749640999999997</v>
      </c>
      <c r="AH29" s="54"/>
      <c r="AI29" s="136"/>
    </row>
    <row r="30" spans="1:35" s="55" customFormat="1" ht="15" customHeight="1" x14ac:dyDescent="0.2">
      <c r="A30" s="53" t="s">
        <v>524</v>
      </c>
      <c r="B30" s="56" t="s">
        <v>131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37"/>
    </row>
    <row r="32" spans="1:35" ht="15" customHeight="1" x14ac:dyDescent="0.2">
      <c r="B32" s="25" t="s">
        <v>325</v>
      </c>
    </row>
    <row r="33" spans="1:35" ht="15" customHeight="1" x14ac:dyDescent="0.2">
      <c r="B33" s="25" t="s">
        <v>326</v>
      </c>
    </row>
    <row r="34" spans="1:35" ht="15" customHeight="1" x14ac:dyDescent="0.25">
      <c r="A34" s="30" t="s">
        <v>525</v>
      </c>
      <c r="B34" s="26" t="s">
        <v>189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 x14ac:dyDescent="0.25">
      <c r="A35" s="30" t="s">
        <v>526</v>
      </c>
      <c r="B35" s="26" t="s">
        <v>187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 x14ac:dyDescent="0.25">
      <c r="A36" s="30" t="s">
        <v>527</v>
      </c>
      <c r="B36" s="26" t="s">
        <v>315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 x14ac:dyDescent="0.25">
      <c r="A37" s="30" t="s">
        <v>528</v>
      </c>
      <c r="B37" s="26" t="s">
        <v>193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 x14ac:dyDescent="0.25">
      <c r="A38" s="30" t="s">
        <v>529</v>
      </c>
      <c r="B38" s="26" t="s">
        <v>197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 x14ac:dyDescent="0.25">
      <c r="A39" s="30" t="s">
        <v>530</v>
      </c>
      <c r="B39" s="26" t="s">
        <v>199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 x14ac:dyDescent="0.25">
      <c r="A40" s="30" t="s">
        <v>531</v>
      </c>
      <c r="B40" s="26" t="s">
        <v>201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 x14ac:dyDescent="0.25">
      <c r="A41" s="30" t="s">
        <v>532</v>
      </c>
      <c r="B41" s="26" t="s">
        <v>320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 x14ac:dyDescent="0.25">
      <c r="A42" s="30" t="s">
        <v>533</v>
      </c>
      <c r="B42" s="26" t="s">
        <v>519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 x14ac:dyDescent="0.25">
      <c r="A43" s="30" t="s">
        <v>534</v>
      </c>
      <c r="B43" s="26" t="s">
        <v>521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 x14ac:dyDescent="0.25">
      <c r="A44" s="30" t="s">
        <v>535</v>
      </c>
      <c r="B44" s="26" t="s">
        <v>322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 x14ac:dyDescent="0.25">
      <c r="A45" s="30" t="s">
        <v>536</v>
      </c>
      <c r="B45" s="26" t="s">
        <v>213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 x14ac:dyDescent="0.2">
      <c r="A46" s="30" t="s">
        <v>537</v>
      </c>
      <c r="B46" s="25" t="s">
        <v>131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 x14ac:dyDescent="0.2">
      <c r="B48" s="25" t="s">
        <v>337</v>
      </c>
    </row>
    <row r="49" spans="1:35" ht="15" customHeight="1" x14ac:dyDescent="0.2">
      <c r="A49" s="30" t="s">
        <v>538</v>
      </c>
      <c r="B49" s="25" t="s">
        <v>217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 x14ac:dyDescent="0.2">
      <c r="B51" s="25" t="s">
        <v>339</v>
      </c>
    </row>
    <row r="52" spans="1:35" ht="15" customHeight="1" x14ac:dyDescent="0.2">
      <c r="B52" s="25" t="s">
        <v>260</v>
      </c>
    </row>
    <row r="53" spans="1:35" ht="15" customHeight="1" x14ac:dyDescent="0.25">
      <c r="A53" s="30" t="s">
        <v>539</v>
      </c>
      <c r="B53" s="26" t="s">
        <v>262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 x14ac:dyDescent="0.25">
      <c r="A54" s="30" t="s">
        <v>540</v>
      </c>
      <c r="B54" s="26" t="s">
        <v>235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 x14ac:dyDescent="0.25">
      <c r="A55" s="30" t="s">
        <v>541</v>
      </c>
      <c r="B55" s="26" t="s">
        <v>343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x14ac:dyDescent="0.25">
      <c r="A56" s="30" t="s">
        <v>542</v>
      </c>
      <c r="B56" s="26" t="s">
        <v>267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 x14ac:dyDescent="0.2">
      <c r="A57" s="30" t="s">
        <v>543</v>
      </c>
      <c r="B57" s="25" t="s">
        <v>241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 x14ac:dyDescent="0.2">
      <c r="B58" s="25" t="s">
        <v>269</v>
      </c>
    </row>
    <row r="59" spans="1:35" ht="15" customHeight="1" x14ac:dyDescent="0.25">
      <c r="A59" s="30" t="s">
        <v>544</v>
      </c>
      <c r="B59" s="26" t="s">
        <v>262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 x14ac:dyDescent="0.25">
      <c r="A60" s="30" t="s">
        <v>545</v>
      </c>
      <c r="B60" s="26" t="s">
        <v>235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x14ac:dyDescent="0.25">
      <c r="A61" s="30" t="s">
        <v>546</v>
      </c>
      <c r="B61" s="26" t="s">
        <v>343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x14ac:dyDescent="0.25">
      <c r="A62" s="30" t="s">
        <v>547</v>
      </c>
      <c r="B62" s="26" t="s">
        <v>267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x14ac:dyDescent="0.2">
      <c r="A63" s="30" t="s">
        <v>548</v>
      </c>
      <c r="B63" s="25" t="s">
        <v>241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 x14ac:dyDescent="0.2">
      <c r="B64" s="25" t="s">
        <v>275</v>
      </c>
    </row>
    <row r="65" spans="1:35" ht="15" customHeight="1" x14ac:dyDescent="0.25">
      <c r="A65" s="30" t="s">
        <v>549</v>
      </c>
      <c r="B65" s="26" t="s">
        <v>277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 x14ac:dyDescent="0.3">
      <c r="A66" s="30" t="s">
        <v>550</v>
      </c>
      <c r="B66" s="26" t="s">
        <v>279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 x14ac:dyDescent="0.25">
      <c r="B67" s="162" t="s">
        <v>353</v>
      </c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</row>
    <row r="68" spans="1:35" ht="15" customHeight="1" x14ac:dyDescent="0.2">
      <c r="B68" s="31" t="s">
        <v>354</v>
      </c>
    </row>
    <row r="69" spans="1:35" ht="15" customHeight="1" x14ac:dyDescent="0.2">
      <c r="B69" s="31" t="s">
        <v>355</v>
      </c>
    </row>
    <row r="70" spans="1:35" ht="15" customHeight="1" x14ac:dyDescent="0.2">
      <c r="B70" s="31" t="s">
        <v>356</v>
      </c>
    </row>
    <row r="71" spans="1:35" ht="15" customHeight="1" x14ac:dyDescent="0.2">
      <c r="B71" s="31" t="s">
        <v>357</v>
      </c>
    </row>
    <row r="72" spans="1:35" ht="15" customHeight="1" x14ac:dyDescent="0.2">
      <c r="B72" s="31" t="s">
        <v>300</v>
      </c>
    </row>
    <row r="73" spans="1:35" ht="15" customHeight="1" x14ac:dyDescent="0.2">
      <c r="B73" s="31" t="s">
        <v>301</v>
      </c>
    </row>
    <row r="74" spans="1:35" ht="15" customHeight="1" x14ac:dyDescent="0.2">
      <c r="B74" s="31" t="s">
        <v>302</v>
      </c>
    </row>
    <row r="75" spans="1:35" ht="15" customHeight="1" x14ac:dyDescent="0.2">
      <c r="B75" s="31" t="s">
        <v>303</v>
      </c>
    </row>
    <row r="76" spans="1:35" ht="15" customHeight="1" x14ac:dyDescent="0.2">
      <c r="B76" s="31" t="s">
        <v>304</v>
      </c>
    </row>
    <row r="77" spans="1:35" ht="15" customHeight="1" x14ac:dyDescent="0.2">
      <c r="B77" s="31" t="s">
        <v>551</v>
      </c>
    </row>
    <row r="78" spans="1:35" ht="15" customHeight="1" x14ac:dyDescent="0.2">
      <c r="B78" s="31" t="s">
        <v>552</v>
      </c>
    </row>
    <row r="79" spans="1:35" ht="15" customHeight="1" x14ac:dyDescent="0.2">
      <c r="B79" s="31" t="s">
        <v>306</v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ColWidth="9.140625" defaultRowHeight="15" customHeight="1" x14ac:dyDescent="0.2"/>
  <cols>
    <col min="1" max="1" width="31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 x14ac:dyDescent="0.2"/>
    <row r="3" spans="1:35" ht="15" customHeight="1" x14ac:dyDescent="0.2">
      <c r="C3" s="32"/>
      <c r="D3" s="32"/>
      <c r="E3" s="32"/>
      <c r="F3" s="32"/>
      <c r="G3" s="32"/>
      <c r="H3" s="32"/>
    </row>
    <row r="4" spans="1:35" ht="15" customHeight="1" x14ac:dyDescent="0.2">
      <c r="C4" s="32"/>
      <c r="D4" s="32"/>
      <c r="E4" s="32"/>
      <c r="F4" s="32"/>
      <c r="G4" s="32"/>
      <c r="H4" s="32"/>
    </row>
    <row r="5" spans="1:35" ht="15" customHeight="1" x14ac:dyDescent="0.2">
      <c r="C5" s="32"/>
      <c r="D5" s="32"/>
      <c r="E5" s="32"/>
      <c r="F5" s="32"/>
      <c r="G5" s="32"/>
      <c r="H5" s="32"/>
    </row>
    <row r="6" spans="1:35" ht="15" customHeight="1" x14ac:dyDescent="0.2">
      <c r="C6" s="32"/>
      <c r="D6" s="32"/>
      <c r="E6" s="32"/>
      <c r="F6" s="32"/>
      <c r="G6" s="32"/>
      <c r="H6" s="32"/>
    </row>
    <row r="10" spans="1:35" ht="15" customHeight="1" x14ac:dyDescent="0.25">
      <c r="A10" s="30" t="s">
        <v>553</v>
      </c>
      <c r="B10" s="24" t="s">
        <v>554</v>
      </c>
    </row>
    <row r="11" spans="1:35" ht="15" customHeight="1" x14ac:dyDescent="0.2">
      <c r="B11" s="22"/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366</v>
      </c>
    </row>
    <row r="13" spans="1:35" ht="15" customHeight="1" thickBot="1" x14ac:dyDescent="0.25">
      <c r="B13" s="23" t="s">
        <v>179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 x14ac:dyDescent="0.2"/>
    <row r="15" spans="1:35" ht="15" customHeight="1" x14ac:dyDescent="0.2">
      <c r="A15" s="30" t="s">
        <v>555</v>
      </c>
      <c r="B15" s="25" t="s">
        <v>181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 x14ac:dyDescent="0.2">
      <c r="B17" s="25" t="s">
        <v>311</v>
      </c>
    </row>
    <row r="18" spans="1:35" ht="15" customHeight="1" x14ac:dyDescent="0.25">
      <c r="A18" s="30" t="s">
        <v>556</v>
      </c>
      <c r="B18" s="26" t="s">
        <v>189</v>
      </c>
      <c r="C18" s="34">
        <v>3.9105780000000001</v>
      </c>
      <c r="D18" s="34">
        <v>3.1840850000000001</v>
      </c>
      <c r="E18" s="34">
        <v>3.3761320000000001</v>
      </c>
      <c r="F18" s="34">
        <v>3.3762780000000001</v>
      </c>
      <c r="G18" s="34">
        <v>3.461487</v>
      </c>
      <c r="H18" s="34">
        <v>3.6219239999999999</v>
      </c>
      <c r="I18" s="34">
        <v>3.6612960000000001</v>
      </c>
      <c r="J18" s="34">
        <v>3.5902289999999999</v>
      </c>
      <c r="K18" s="34">
        <v>3.5001609999999999</v>
      </c>
      <c r="L18" s="34">
        <v>3.3923770000000002</v>
      </c>
      <c r="M18" s="34">
        <v>3.2959179999999999</v>
      </c>
      <c r="N18" s="34">
        <v>3.2817949999999998</v>
      </c>
      <c r="O18" s="34">
        <v>3.2822659999999999</v>
      </c>
      <c r="P18" s="34">
        <v>3.2611319999999999</v>
      </c>
      <c r="Q18" s="34">
        <v>3.2362160000000002</v>
      </c>
      <c r="R18" s="34">
        <v>3.235852</v>
      </c>
      <c r="S18" s="34">
        <v>3.237787</v>
      </c>
      <c r="T18" s="34">
        <v>3.2152069999999999</v>
      </c>
      <c r="U18" s="34">
        <v>3.2041379999999999</v>
      </c>
      <c r="V18" s="34">
        <v>3.2215310000000001</v>
      </c>
      <c r="W18" s="34">
        <v>3.1672180000000001</v>
      </c>
      <c r="X18" s="34">
        <v>3.1456490000000001</v>
      </c>
      <c r="Y18" s="34">
        <v>3.1513</v>
      </c>
      <c r="Z18" s="34">
        <v>3.1837390000000001</v>
      </c>
      <c r="AA18" s="34">
        <v>3.185724</v>
      </c>
      <c r="AB18" s="34">
        <v>3.1749909999999999</v>
      </c>
      <c r="AC18" s="34">
        <v>3.1552859999999998</v>
      </c>
      <c r="AD18" s="34">
        <v>3.1200770000000002</v>
      </c>
      <c r="AE18" s="34">
        <v>3.098916</v>
      </c>
      <c r="AF18" s="34">
        <v>3.0781939999999999</v>
      </c>
      <c r="AG18" s="34">
        <v>3.0932520000000001</v>
      </c>
      <c r="AH18" s="34"/>
      <c r="AI18" s="135"/>
    </row>
    <row r="19" spans="1:35" ht="15" customHeight="1" x14ac:dyDescent="0.25">
      <c r="A19" s="30" t="s">
        <v>557</v>
      </c>
      <c r="B19" s="26" t="s">
        <v>187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 x14ac:dyDescent="0.25">
      <c r="A20" s="30" t="s">
        <v>558</v>
      </c>
      <c r="B20" s="26" t="s">
        <v>315</v>
      </c>
      <c r="C20" s="34">
        <v>0.74996200000000002</v>
      </c>
      <c r="D20" s="34">
        <v>0.580094</v>
      </c>
      <c r="E20" s="34">
        <v>0.46051700000000001</v>
      </c>
      <c r="F20" s="34">
        <v>0.50335300000000005</v>
      </c>
      <c r="G20" s="34">
        <v>0.50906099999999999</v>
      </c>
      <c r="H20" s="34">
        <v>0.51938600000000001</v>
      </c>
      <c r="I20" s="34">
        <v>0.52585599999999999</v>
      </c>
      <c r="J20" s="34">
        <v>0.51824700000000001</v>
      </c>
      <c r="K20" s="34">
        <v>0.498749</v>
      </c>
      <c r="L20" s="34">
        <v>0.48007300000000003</v>
      </c>
      <c r="M20" s="34">
        <v>0.45717099999999999</v>
      </c>
      <c r="N20" s="34">
        <v>0.450652</v>
      </c>
      <c r="O20" s="34">
        <v>0.44855200000000001</v>
      </c>
      <c r="P20" s="34">
        <v>0.44313200000000003</v>
      </c>
      <c r="Q20" s="34">
        <v>0.436554</v>
      </c>
      <c r="R20" s="34">
        <v>0.433253</v>
      </c>
      <c r="S20" s="34">
        <v>0.427732</v>
      </c>
      <c r="T20" s="34">
        <v>0.41899700000000001</v>
      </c>
      <c r="U20" s="34">
        <v>0.414358</v>
      </c>
      <c r="V20" s="34">
        <v>0.411995</v>
      </c>
      <c r="W20" s="34">
        <v>0.40513100000000002</v>
      </c>
      <c r="X20" s="34">
        <v>0.39982499999999999</v>
      </c>
      <c r="Y20" s="34">
        <v>0.39799200000000001</v>
      </c>
      <c r="Z20" s="34">
        <v>0.40219100000000002</v>
      </c>
      <c r="AA20" s="34">
        <v>0.40052500000000002</v>
      </c>
      <c r="AB20" s="34">
        <v>0.39895900000000001</v>
      </c>
      <c r="AC20" s="34">
        <v>0.393679</v>
      </c>
      <c r="AD20" s="34">
        <v>0.386519</v>
      </c>
      <c r="AE20" s="34">
        <v>0.380803</v>
      </c>
      <c r="AF20" s="34">
        <v>0.37589600000000001</v>
      </c>
      <c r="AG20" s="34">
        <v>0.375112</v>
      </c>
      <c r="AH20" s="34"/>
      <c r="AI20" s="135"/>
    </row>
    <row r="21" spans="1:35" ht="15" customHeight="1" x14ac:dyDescent="0.25">
      <c r="A21" s="30" t="s">
        <v>559</v>
      </c>
      <c r="B21" s="26" t="s">
        <v>197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 x14ac:dyDescent="0.25">
      <c r="A22" s="30" t="s">
        <v>560</v>
      </c>
      <c r="B22" s="26" t="s">
        <v>199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 x14ac:dyDescent="0.25">
      <c r="A23" s="30" t="s">
        <v>561</v>
      </c>
      <c r="B23" s="26" t="s">
        <v>201</v>
      </c>
      <c r="C23" s="34">
        <v>410.28244000000001</v>
      </c>
      <c r="D23" s="34">
        <v>357.29922499999998</v>
      </c>
      <c r="E23" s="34">
        <v>397.84222399999999</v>
      </c>
      <c r="F23" s="34">
        <v>386.54480000000001</v>
      </c>
      <c r="G23" s="34">
        <v>396.78033399999998</v>
      </c>
      <c r="H23" s="34">
        <v>415.67797899999999</v>
      </c>
      <c r="I23" s="34">
        <v>408.12939499999999</v>
      </c>
      <c r="J23" s="34">
        <v>400.97009300000002</v>
      </c>
      <c r="K23" s="34">
        <v>394.34161399999999</v>
      </c>
      <c r="L23" s="34">
        <v>390.60150099999998</v>
      </c>
      <c r="M23" s="34">
        <v>388.58599900000002</v>
      </c>
      <c r="N23" s="34">
        <v>364.85845899999998</v>
      </c>
      <c r="O23" s="34">
        <v>341.58575400000001</v>
      </c>
      <c r="P23" s="34">
        <v>319.56842</v>
      </c>
      <c r="Q23" s="34">
        <v>305.60586499999999</v>
      </c>
      <c r="R23" s="34">
        <v>301.670593</v>
      </c>
      <c r="S23" s="34">
        <v>298.56063799999998</v>
      </c>
      <c r="T23" s="34">
        <v>297.70138500000002</v>
      </c>
      <c r="U23" s="34">
        <v>299.65210000000002</v>
      </c>
      <c r="V23" s="34">
        <v>302.39437900000001</v>
      </c>
      <c r="W23" s="34">
        <v>299.52459700000003</v>
      </c>
      <c r="X23" s="34">
        <v>299.84213299999999</v>
      </c>
      <c r="Y23" s="34">
        <v>304.106201</v>
      </c>
      <c r="Z23" s="34">
        <v>312.63116500000001</v>
      </c>
      <c r="AA23" s="34">
        <v>313.37307700000002</v>
      </c>
      <c r="AB23" s="34">
        <v>316.73123199999998</v>
      </c>
      <c r="AC23" s="34">
        <v>316.57488999999998</v>
      </c>
      <c r="AD23" s="34">
        <v>314.55957000000001</v>
      </c>
      <c r="AE23" s="34">
        <v>316.81912199999999</v>
      </c>
      <c r="AF23" s="34">
        <v>319.12042200000002</v>
      </c>
      <c r="AG23" s="34">
        <v>326.80032299999999</v>
      </c>
      <c r="AH23" s="34"/>
      <c r="AI23" s="135"/>
    </row>
    <row r="24" spans="1:35" ht="15" customHeight="1" x14ac:dyDescent="0.25">
      <c r="A24" s="30" t="s">
        <v>562</v>
      </c>
      <c r="B24" s="26" t="s">
        <v>519</v>
      </c>
      <c r="C24" s="34">
        <v>472.651276</v>
      </c>
      <c r="D24" s="34">
        <v>396.39617900000002</v>
      </c>
      <c r="E24" s="34">
        <v>413.94604500000003</v>
      </c>
      <c r="F24" s="34">
        <v>517.43914800000005</v>
      </c>
      <c r="G24" s="34">
        <v>517.73864700000001</v>
      </c>
      <c r="H24" s="34">
        <v>491.933289</v>
      </c>
      <c r="I24" s="34">
        <v>480.26977499999998</v>
      </c>
      <c r="J24" s="34">
        <v>467.27450599999997</v>
      </c>
      <c r="K24" s="34">
        <v>451.86270100000002</v>
      </c>
      <c r="L24" s="34">
        <v>427.70327800000001</v>
      </c>
      <c r="M24" s="34">
        <v>423.59295700000001</v>
      </c>
      <c r="N24" s="34">
        <v>422.15329000000003</v>
      </c>
      <c r="O24" s="34">
        <v>420.51361100000003</v>
      </c>
      <c r="P24" s="34">
        <v>411.40560900000003</v>
      </c>
      <c r="Q24" s="34">
        <v>414.409943</v>
      </c>
      <c r="R24" s="34">
        <v>422.14373799999998</v>
      </c>
      <c r="S24" s="34">
        <v>423.77246100000002</v>
      </c>
      <c r="T24" s="34">
        <v>426.557861</v>
      </c>
      <c r="U24" s="34">
        <v>434.16772500000002</v>
      </c>
      <c r="V24" s="34">
        <v>441.00958300000002</v>
      </c>
      <c r="W24" s="34">
        <v>438.85955799999999</v>
      </c>
      <c r="X24" s="34">
        <v>440.89016700000002</v>
      </c>
      <c r="Y24" s="34">
        <v>448.37057499999997</v>
      </c>
      <c r="Z24" s="34">
        <v>461.50433299999997</v>
      </c>
      <c r="AA24" s="34">
        <v>462.65838600000001</v>
      </c>
      <c r="AB24" s="34">
        <v>468.29205300000001</v>
      </c>
      <c r="AC24" s="34">
        <v>469.29388399999999</v>
      </c>
      <c r="AD24" s="34">
        <v>467.50897200000003</v>
      </c>
      <c r="AE24" s="34">
        <v>472.225525</v>
      </c>
      <c r="AF24" s="34">
        <v>476.29803500000003</v>
      </c>
      <c r="AG24" s="34">
        <v>487.25238000000002</v>
      </c>
      <c r="AH24" s="34"/>
      <c r="AI24" s="135"/>
    </row>
    <row r="25" spans="1:35" ht="15" customHeight="1" x14ac:dyDescent="0.25">
      <c r="A25" s="30" t="s">
        <v>563</v>
      </c>
      <c r="B25" s="26" t="s">
        <v>564</v>
      </c>
      <c r="C25" s="34">
        <v>-24.547256000000001</v>
      </c>
      <c r="D25" s="34">
        <v>-24.848883000000001</v>
      </c>
      <c r="E25" s="34">
        <v>-25.839981000000002</v>
      </c>
      <c r="F25" s="34">
        <v>-31.286154</v>
      </c>
      <c r="G25" s="34">
        <v>-24.167271</v>
      </c>
      <c r="H25" s="34">
        <v>-23.224098000000001</v>
      </c>
      <c r="I25" s="34">
        <v>-23.442969999999999</v>
      </c>
      <c r="J25" s="34">
        <v>-23.284782</v>
      </c>
      <c r="K25" s="34">
        <v>-23.177975</v>
      </c>
      <c r="L25" s="34">
        <v>-23.059726999999999</v>
      </c>
      <c r="M25" s="34">
        <v>-22.816696</v>
      </c>
      <c r="N25" s="34">
        <v>-22.590208000000001</v>
      </c>
      <c r="O25" s="34">
        <v>-22.408829000000001</v>
      </c>
      <c r="P25" s="34">
        <v>-22.429264</v>
      </c>
      <c r="Q25" s="34">
        <v>-22.269988999999999</v>
      </c>
      <c r="R25" s="34">
        <v>-21.851821999999999</v>
      </c>
      <c r="S25" s="34">
        <v>-21.801463999999999</v>
      </c>
      <c r="T25" s="34">
        <v>-21.575541999999999</v>
      </c>
      <c r="U25" s="34">
        <v>-21.179763999999999</v>
      </c>
      <c r="V25" s="34">
        <v>-20.808440999999998</v>
      </c>
      <c r="W25" s="34">
        <v>-20.900905999999999</v>
      </c>
      <c r="X25" s="34">
        <v>-20.585571000000002</v>
      </c>
      <c r="Y25" s="34">
        <v>-20.1374</v>
      </c>
      <c r="Z25" s="34">
        <v>-19.411877</v>
      </c>
      <c r="AA25" s="34">
        <v>-19.386002000000001</v>
      </c>
      <c r="AB25" s="34">
        <v>-18.865147</v>
      </c>
      <c r="AC25" s="34">
        <v>-18.813915000000001</v>
      </c>
      <c r="AD25" s="34">
        <v>-18.741634000000001</v>
      </c>
      <c r="AE25" s="34">
        <v>-18.343779000000001</v>
      </c>
      <c r="AF25" s="34">
        <v>-18.082954000000001</v>
      </c>
      <c r="AG25" s="34">
        <v>-17.331714999999999</v>
      </c>
      <c r="AH25" s="34"/>
      <c r="AI25" s="135"/>
    </row>
    <row r="26" spans="1:35" ht="15" customHeight="1" x14ac:dyDescent="0.25">
      <c r="A26" s="30" t="s">
        <v>565</v>
      </c>
      <c r="B26" s="26" t="s">
        <v>320</v>
      </c>
      <c r="C26" s="34">
        <v>32.710299999999997</v>
      </c>
      <c r="D26" s="34">
        <v>27.007314999999998</v>
      </c>
      <c r="E26" s="34">
        <v>29.415821000000001</v>
      </c>
      <c r="F26" s="34">
        <v>29.522134999999999</v>
      </c>
      <c r="G26" s="34">
        <v>31.036369000000001</v>
      </c>
      <c r="H26" s="34">
        <v>31.666350999999999</v>
      </c>
      <c r="I26" s="34">
        <v>31.730948999999999</v>
      </c>
      <c r="J26" s="34">
        <v>31.556553000000001</v>
      </c>
      <c r="K26" s="34">
        <v>31.242896999999999</v>
      </c>
      <c r="L26" s="34">
        <v>30.429787000000001</v>
      </c>
      <c r="M26" s="34">
        <v>30.323523999999999</v>
      </c>
      <c r="N26" s="34">
        <v>30.163353000000001</v>
      </c>
      <c r="O26" s="34">
        <v>30.015318000000001</v>
      </c>
      <c r="P26" s="34">
        <v>29.27702</v>
      </c>
      <c r="Q26" s="34">
        <v>28.800777</v>
      </c>
      <c r="R26" s="34">
        <v>28.784396999999998</v>
      </c>
      <c r="S26" s="34">
        <v>28.410741999999999</v>
      </c>
      <c r="T26" s="34">
        <v>28.124434999999998</v>
      </c>
      <c r="U26" s="34">
        <v>28.103232999999999</v>
      </c>
      <c r="V26" s="34">
        <v>28.045406</v>
      </c>
      <c r="W26" s="34">
        <v>27.375071999999999</v>
      </c>
      <c r="X26" s="34">
        <v>27.007607</v>
      </c>
      <c r="Y26" s="34">
        <v>27.011230000000001</v>
      </c>
      <c r="Z26" s="34">
        <v>27.389137000000002</v>
      </c>
      <c r="AA26" s="34">
        <v>27.019278</v>
      </c>
      <c r="AB26" s="34">
        <v>26.920794999999998</v>
      </c>
      <c r="AC26" s="34">
        <v>26.509150000000002</v>
      </c>
      <c r="AD26" s="34">
        <v>25.901852000000002</v>
      </c>
      <c r="AE26" s="34">
        <v>25.695353999999998</v>
      </c>
      <c r="AF26" s="34">
        <v>25.463353999999999</v>
      </c>
      <c r="AG26" s="34">
        <v>25.593245</v>
      </c>
      <c r="AH26" s="34"/>
      <c r="AI26" s="135"/>
    </row>
    <row r="27" spans="1:35" ht="15" customHeight="1" x14ac:dyDescent="0.25">
      <c r="A27" s="30" t="s">
        <v>566</v>
      </c>
      <c r="B27" s="26" t="s">
        <v>521</v>
      </c>
      <c r="C27" s="34">
        <v>480.814301</v>
      </c>
      <c r="D27" s="34">
        <v>398.55462599999998</v>
      </c>
      <c r="E27" s="34">
        <v>417.52191199999999</v>
      </c>
      <c r="F27" s="34">
        <v>515.67511000000002</v>
      </c>
      <c r="G27" s="34">
        <v>524.60772699999995</v>
      </c>
      <c r="H27" s="34">
        <v>500.37554899999998</v>
      </c>
      <c r="I27" s="34">
        <v>488.55777</v>
      </c>
      <c r="J27" s="34">
        <v>475.54626500000001</v>
      </c>
      <c r="K27" s="34">
        <v>459.92761200000001</v>
      </c>
      <c r="L27" s="34">
        <v>435.07333399999999</v>
      </c>
      <c r="M27" s="34">
        <v>431.099762</v>
      </c>
      <c r="N27" s="34">
        <v>429.72644000000003</v>
      </c>
      <c r="O27" s="34">
        <v>428.12011699999999</v>
      </c>
      <c r="P27" s="34">
        <v>418.25335699999999</v>
      </c>
      <c r="Q27" s="34">
        <v>420.94073500000002</v>
      </c>
      <c r="R27" s="34">
        <v>429.076324</v>
      </c>
      <c r="S27" s="34">
        <v>430.38174400000003</v>
      </c>
      <c r="T27" s="34">
        <v>433.10674999999998</v>
      </c>
      <c r="U27" s="34">
        <v>441.09121699999997</v>
      </c>
      <c r="V27" s="34">
        <v>448.24655200000001</v>
      </c>
      <c r="W27" s="34">
        <v>445.33371</v>
      </c>
      <c r="X27" s="34">
        <v>447.31219499999997</v>
      </c>
      <c r="Y27" s="34">
        <v>455.244415</v>
      </c>
      <c r="Z27" s="34">
        <v>469.48159800000002</v>
      </c>
      <c r="AA27" s="34">
        <v>470.29168700000002</v>
      </c>
      <c r="AB27" s="34">
        <v>476.34771699999999</v>
      </c>
      <c r="AC27" s="34">
        <v>476.98913599999997</v>
      </c>
      <c r="AD27" s="34">
        <v>474.66918900000002</v>
      </c>
      <c r="AE27" s="34">
        <v>479.57708700000001</v>
      </c>
      <c r="AF27" s="34">
        <v>483.67843599999998</v>
      </c>
      <c r="AG27" s="34">
        <v>495.51388500000002</v>
      </c>
      <c r="AH27" s="34"/>
      <c r="AI27" s="135"/>
    </row>
    <row r="28" spans="1:35" ht="15" customHeight="1" x14ac:dyDescent="0.25">
      <c r="A28" s="30" t="s">
        <v>567</v>
      </c>
      <c r="B28" s="26" t="s">
        <v>322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 x14ac:dyDescent="0.25">
      <c r="A29" s="30" t="s">
        <v>568</v>
      </c>
      <c r="B29" s="26" t="s">
        <v>213</v>
      </c>
      <c r="C29" s="34">
        <v>183.57754499999999</v>
      </c>
      <c r="D29" s="34">
        <v>161.629593</v>
      </c>
      <c r="E29" s="34">
        <v>172.38880900000001</v>
      </c>
      <c r="F29" s="34">
        <v>172.96881099999999</v>
      </c>
      <c r="G29" s="34">
        <v>183.145477</v>
      </c>
      <c r="H29" s="34">
        <v>195.47787500000001</v>
      </c>
      <c r="I29" s="34">
        <v>195.990387</v>
      </c>
      <c r="J29" s="34">
        <v>196.52598599999999</v>
      </c>
      <c r="K29" s="34">
        <v>197.175613</v>
      </c>
      <c r="L29" s="34">
        <v>197.676559</v>
      </c>
      <c r="M29" s="34">
        <v>199.19889800000001</v>
      </c>
      <c r="N29" s="34">
        <v>199.97993500000001</v>
      </c>
      <c r="O29" s="34">
        <v>200.897064</v>
      </c>
      <c r="P29" s="34">
        <v>198.741241</v>
      </c>
      <c r="Q29" s="34">
        <v>197.727722</v>
      </c>
      <c r="R29" s="34">
        <v>199.74859599999999</v>
      </c>
      <c r="S29" s="34">
        <v>200.10588100000001</v>
      </c>
      <c r="T29" s="34">
        <v>200.92155500000001</v>
      </c>
      <c r="U29" s="34">
        <v>203.31462099999999</v>
      </c>
      <c r="V29" s="34">
        <v>205.975708</v>
      </c>
      <c r="W29" s="34">
        <v>204.67417900000001</v>
      </c>
      <c r="X29" s="34">
        <v>205.48194899999999</v>
      </c>
      <c r="Y29" s="34">
        <v>208.921783</v>
      </c>
      <c r="Z29" s="34">
        <v>215.22706600000001</v>
      </c>
      <c r="AA29" s="34">
        <v>216.16473400000001</v>
      </c>
      <c r="AB29" s="34">
        <v>218.85505699999999</v>
      </c>
      <c r="AC29" s="34">
        <v>219.09858700000001</v>
      </c>
      <c r="AD29" s="34">
        <v>217.94374099999999</v>
      </c>
      <c r="AE29" s="34">
        <v>219.480637</v>
      </c>
      <c r="AF29" s="34">
        <v>220.824814</v>
      </c>
      <c r="AG29" s="34">
        <v>225.68104600000001</v>
      </c>
      <c r="AH29" s="34"/>
      <c r="AI29" s="135"/>
    </row>
    <row r="30" spans="1:35" ht="15" customHeight="1" x14ac:dyDescent="0.2">
      <c r="A30" s="30" t="s">
        <v>569</v>
      </c>
      <c r="B30" s="25" t="s">
        <v>131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34"/>
    </row>
    <row r="32" spans="1:35" ht="15" customHeight="1" x14ac:dyDescent="0.2">
      <c r="B32" s="25" t="s">
        <v>325</v>
      </c>
    </row>
    <row r="33" spans="1:35" ht="15" customHeight="1" x14ac:dyDescent="0.2">
      <c r="B33" s="25" t="s">
        <v>326</v>
      </c>
    </row>
    <row r="34" spans="1:35" ht="15" customHeight="1" x14ac:dyDescent="0.25">
      <c r="A34" s="30" t="s">
        <v>570</v>
      </c>
      <c r="B34" s="26" t="s">
        <v>189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 x14ac:dyDescent="0.25">
      <c r="A35" s="30" t="s">
        <v>571</v>
      </c>
      <c r="B35" s="26" t="s">
        <v>187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 x14ac:dyDescent="0.25">
      <c r="A36" s="30" t="s">
        <v>572</v>
      </c>
      <c r="B36" s="26" t="s">
        <v>315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 x14ac:dyDescent="0.25">
      <c r="A37" s="30" t="s">
        <v>573</v>
      </c>
      <c r="B37" s="26" t="s">
        <v>197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 x14ac:dyDescent="0.25">
      <c r="A38" s="30" t="s">
        <v>574</v>
      </c>
      <c r="B38" s="26" t="s">
        <v>199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 x14ac:dyDescent="0.25">
      <c r="A39" s="30" t="s">
        <v>575</v>
      </c>
      <c r="B39" s="26" t="s">
        <v>201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 x14ac:dyDescent="0.25">
      <c r="A40" s="30" t="s">
        <v>576</v>
      </c>
      <c r="B40" s="26" t="s">
        <v>519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 x14ac:dyDescent="0.25">
      <c r="A41" s="30" t="s">
        <v>577</v>
      </c>
      <c r="B41" s="26" t="s">
        <v>564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 x14ac:dyDescent="0.25">
      <c r="A42" s="30" t="s">
        <v>578</v>
      </c>
      <c r="B42" s="26" t="s">
        <v>320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 x14ac:dyDescent="0.25">
      <c r="A43" s="30" t="s">
        <v>579</v>
      </c>
      <c r="B43" s="26" t="s">
        <v>521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 x14ac:dyDescent="0.25">
      <c r="A44" s="30" t="s">
        <v>580</v>
      </c>
      <c r="B44" s="26" t="s">
        <v>322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 x14ac:dyDescent="0.25">
      <c r="A45" s="30" t="s">
        <v>581</v>
      </c>
      <c r="B45" s="26" t="s">
        <v>213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 x14ac:dyDescent="0.2">
      <c r="A46" s="30" t="s">
        <v>582</v>
      </c>
      <c r="B46" s="25" t="s">
        <v>131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 x14ac:dyDescent="0.2">
      <c r="B48" s="25" t="s">
        <v>337</v>
      </c>
    </row>
    <row r="49" spans="1:35" ht="15" customHeight="1" x14ac:dyDescent="0.2">
      <c r="A49" s="30" t="s">
        <v>583</v>
      </c>
      <c r="B49" s="25" t="s">
        <v>217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 x14ac:dyDescent="0.2">
      <c r="B51" s="25" t="s">
        <v>339</v>
      </c>
    </row>
    <row r="52" spans="1:35" ht="15" customHeight="1" x14ac:dyDescent="0.2">
      <c r="B52" s="25" t="s">
        <v>260</v>
      </c>
    </row>
    <row r="53" spans="1:35" ht="15" customHeight="1" x14ac:dyDescent="0.25">
      <c r="A53" s="30" t="s">
        <v>584</v>
      </c>
      <c r="B53" s="26" t="s">
        <v>262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 x14ac:dyDescent="0.25">
      <c r="A54" s="30" t="s">
        <v>585</v>
      </c>
      <c r="B54" s="26" t="s">
        <v>235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 x14ac:dyDescent="0.25">
      <c r="A55" s="30" t="s">
        <v>586</v>
      </c>
      <c r="B55" s="26" t="s">
        <v>343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x14ac:dyDescent="0.25">
      <c r="A56" s="30" t="s">
        <v>587</v>
      </c>
      <c r="B56" s="26" t="s">
        <v>267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 x14ac:dyDescent="0.2">
      <c r="A57" s="30" t="s">
        <v>588</v>
      </c>
      <c r="B57" s="25" t="s">
        <v>241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 x14ac:dyDescent="0.2">
      <c r="B58" s="25" t="s">
        <v>269</v>
      </c>
    </row>
    <row r="59" spans="1:35" ht="15" customHeight="1" x14ac:dyDescent="0.25">
      <c r="A59" s="30" t="s">
        <v>589</v>
      </c>
      <c r="B59" s="26" t="s">
        <v>262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 x14ac:dyDescent="0.25">
      <c r="A60" s="30" t="s">
        <v>590</v>
      </c>
      <c r="B60" s="26" t="s">
        <v>235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x14ac:dyDescent="0.25">
      <c r="A61" s="30" t="s">
        <v>591</v>
      </c>
      <c r="B61" s="26" t="s">
        <v>343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x14ac:dyDescent="0.25">
      <c r="A62" s="30" t="s">
        <v>592</v>
      </c>
      <c r="B62" s="26" t="s">
        <v>267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x14ac:dyDescent="0.2">
      <c r="A63" s="30" t="s">
        <v>593</v>
      </c>
      <c r="B63" s="25" t="s">
        <v>241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 x14ac:dyDescent="0.2">
      <c r="B64" s="25" t="s">
        <v>275</v>
      </c>
    </row>
    <row r="65" spans="1:35" ht="15" customHeight="1" x14ac:dyDescent="0.25">
      <c r="A65" s="30" t="s">
        <v>594</v>
      </c>
      <c r="B65" s="26" t="s">
        <v>277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 x14ac:dyDescent="0.3">
      <c r="A66" s="30" t="s">
        <v>595</v>
      </c>
      <c r="B66" s="26" t="s">
        <v>279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 x14ac:dyDescent="0.2">
      <c r="B67" s="130" t="s">
        <v>353</v>
      </c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</row>
    <row r="68" spans="1:35" ht="15" customHeight="1" x14ac:dyDescent="0.2">
      <c r="B68" s="31" t="s">
        <v>354</v>
      </c>
    </row>
    <row r="69" spans="1:35" ht="15" customHeight="1" x14ac:dyDescent="0.2">
      <c r="B69" s="31" t="s">
        <v>355</v>
      </c>
    </row>
    <row r="70" spans="1:35" ht="15" customHeight="1" x14ac:dyDescent="0.2">
      <c r="B70" s="31" t="s">
        <v>356</v>
      </c>
    </row>
    <row r="71" spans="1:35" ht="15" customHeight="1" x14ac:dyDescent="0.2">
      <c r="B71" s="31" t="s">
        <v>357</v>
      </c>
    </row>
    <row r="72" spans="1:35" ht="15" customHeight="1" x14ac:dyDescent="0.2">
      <c r="B72" s="31" t="s">
        <v>300</v>
      </c>
    </row>
    <row r="73" spans="1:35" ht="15" customHeight="1" x14ac:dyDescent="0.2">
      <c r="B73" s="31" t="s">
        <v>301</v>
      </c>
    </row>
    <row r="74" spans="1:35" ht="15" customHeight="1" x14ac:dyDescent="0.2">
      <c r="B74" s="31" t="s">
        <v>302</v>
      </c>
    </row>
    <row r="75" spans="1:35" ht="15" customHeight="1" x14ac:dyDescent="0.2">
      <c r="B75" s="31" t="s">
        <v>303</v>
      </c>
    </row>
    <row r="76" spans="1:35" ht="15" customHeight="1" x14ac:dyDescent="0.2">
      <c r="B76" s="31" t="s">
        <v>304</v>
      </c>
    </row>
    <row r="77" spans="1:35" ht="15" customHeight="1" x14ac:dyDescent="0.2">
      <c r="B77" s="31" t="s">
        <v>358</v>
      </c>
    </row>
    <row r="78" spans="1:35" ht="15" customHeight="1" x14ac:dyDescent="0.2">
      <c r="B78" s="31" t="s">
        <v>359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ColWidth="9.140625" defaultRowHeight="15" customHeight="1" x14ac:dyDescent="0.2"/>
  <cols>
    <col min="1" max="1" width="52.28515625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 x14ac:dyDescent="0.2"/>
    <row r="3" spans="1:35" ht="15" customHeight="1" x14ac:dyDescent="0.2">
      <c r="C3" s="32"/>
      <c r="D3" s="32"/>
      <c r="E3" s="32"/>
      <c r="F3" s="32"/>
      <c r="G3" s="32"/>
      <c r="H3" s="32"/>
    </row>
    <row r="4" spans="1:35" ht="15" customHeight="1" x14ac:dyDescent="0.2">
      <c r="C4" s="32"/>
      <c r="D4" s="32"/>
      <c r="E4" s="32"/>
      <c r="F4" s="32"/>
      <c r="G4" s="32"/>
      <c r="H4" s="32"/>
    </row>
    <row r="5" spans="1:35" ht="15" customHeight="1" x14ac:dyDescent="0.2">
      <c r="C5" s="32"/>
      <c r="D5" s="32"/>
      <c r="E5" s="32"/>
      <c r="F5" s="32"/>
      <c r="G5" s="32"/>
      <c r="H5" s="32"/>
    </row>
    <row r="6" spans="1:35" ht="15" customHeight="1" x14ac:dyDescent="0.2">
      <c r="C6" s="32"/>
      <c r="D6" s="32"/>
      <c r="E6" s="32"/>
      <c r="F6" s="32"/>
      <c r="G6" s="32"/>
      <c r="H6" s="32"/>
    </row>
    <row r="10" spans="1:35" ht="15" customHeight="1" x14ac:dyDescent="0.25">
      <c r="A10" s="30" t="s">
        <v>596</v>
      </c>
      <c r="B10" s="24" t="s">
        <v>597</v>
      </c>
    </row>
    <row r="11" spans="1:35" ht="15" customHeight="1" x14ac:dyDescent="0.2">
      <c r="B11" s="22"/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366</v>
      </c>
    </row>
    <row r="13" spans="1:35" ht="15" customHeight="1" thickBot="1" x14ac:dyDescent="0.25">
      <c r="B13" s="23" t="s">
        <v>179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 x14ac:dyDescent="0.2"/>
    <row r="15" spans="1:35" ht="15" customHeight="1" x14ac:dyDescent="0.2">
      <c r="A15" s="30" t="s">
        <v>598</v>
      </c>
      <c r="B15" s="25" t="s">
        <v>181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 x14ac:dyDescent="0.2">
      <c r="B17" s="25" t="s">
        <v>311</v>
      </c>
    </row>
    <row r="18" spans="1:35" ht="15" customHeight="1" x14ac:dyDescent="0.25">
      <c r="A18" s="30" t="s">
        <v>599</v>
      </c>
      <c r="B18" s="26" t="s">
        <v>187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/>
      <c r="AI18" s="135"/>
    </row>
    <row r="19" spans="1:35" ht="15" customHeight="1" x14ac:dyDescent="0.25">
      <c r="A19" s="30" t="s">
        <v>600</v>
      </c>
      <c r="B19" s="26" t="s">
        <v>189</v>
      </c>
      <c r="C19" s="34">
        <v>0.74313099999999999</v>
      </c>
      <c r="D19" s="34">
        <v>0.65649000000000002</v>
      </c>
      <c r="E19" s="34">
        <v>0.69529200000000002</v>
      </c>
      <c r="F19" s="34">
        <v>0.69961899999999999</v>
      </c>
      <c r="G19" s="34">
        <v>0.71281799999999995</v>
      </c>
      <c r="H19" s="34">
        <v>0.73784099999999997</v>
      </c>
      <c r="I19" s="34">
        <v>0.75045600000000001</v>
      </c>
      <c r="J19" s="34">
        <v>0.74023300000000003</v>
      </c>
      <c r="K19" s="34">
        <v>0.72467499999999996</v>
      </c>
      <c r="L19" s="34">
        <v>0.70696099999999995</v>
      </c>
      <c r="M19" s="34">
        <v>0.68881300000000001</v>
      </c>
      <c r="N19" s="34">
        <v>0.68740699999999999</v>
      </c>
      <c r="O19" s="34">
        <v>0.68806699999999998</v>
      </c>
      <c r="P19" s="34">
        <v>0.68756099999999998</v>
      </c>
      <c r="Q19" s="34">
        <v>0.68562900000000004</v>
      </c>
      <c r="R19" s="34">
        <v>0.68472200000000005</v>
      </c>
      <c r="S19" s="34">
        <v>0.68730599999999997</v>
      </c>
      <c r="T19" s="34">
        <v>0.685083</v>
      </c>
      <c r="U19" s="34">
        <v>0.68243200000000004</v>
      </c>
      <c r="V19" s="34">
        <v>0.68695300000000004</v>
      </c>
      <c r="W19" s="34">
        <v>0.67920999999999998</v>
      </c>
      <c r="X19" s="34">
        <v>0.67535100000000003</v>
      </c>
      <c r="Y19" s="34">
        <v>0.67404600000000003</v>
      </c>
      <c r="Z19" s="34">
        <v>0.67503800000000003</v>
      </c>
      <c r="AA19" s="34">
        <v>0.67557100000000003</v>
      </c>
      <c r="AB19" s="34">
        <v>0.67132499999999995</v>
      </c>
      <c r="AC19" s="34">
        <v>0.667686</v>
      </c>
      <c r="AD19" s="34">
        <v>0.66226300000000005</v>
      </c>
      <c r="AE19" s="34">
        <v>0.655941</v>
      </c>
      <c r="AF19" s="34">
        <v>0.64954100000000004</v>
      </c>
      <c r="AG19" s="34">
        <v>0.64607599999999998</v>
      </c>
      <c r="AH19" s="34"/>
      <c r="AI19" s="135"/>
    </row>
    <row r="20" spans="1:35" ht="15" customHeight="1" x14ac:dyDescent="0.25">
      <c r="A20" s="30" t="s">
        <v>601</v>
      </c>
      <c r="B20" s="26" t="s">
        <v>315</v>
      </c>
      <c r="C20" s="34">
        <v>0.79246099999999997</v>
      </c>
      <c r="D20" s="34">
        <v>0.66853300000000004</v>
      </c>
      <c r="E20" s="34">
        <v>0.52868700000000002</v>
      </c>
      <c r="F20" s="34">
        <v>0.57991700000000002</v>
      </c>
      <c r="G20" s="34">
        <v>0.58267999999999998</v>
      </c>
      <c r="H20" s="34">
        <v>0.58818499999999996</v>
      </c>
      <c r="I20" s="34">
        <v>0.59928199999999998</v>
      </c>
      <c r="J20" s="34">
        <v>0.59465100000000004</v>
      </c>
      <c r="K20" s="34">
        <v>0.57709999999999995</v>
      </c>
      <c r="L20" s="34">
        <v>0.55974999999999997</v>
      </c>
      <c r="M20" s="34">
        <v>0.53645100000000001</v>
      </c>
      <c r="N20" s="34">
        <v>0.53074900000000003</v>
      </c>
      <c r="O20" s="34">
        <v>0.53012999999999999</v>
      </c>
      <c r="P20" s="34">
        <v>0.52746000000000004</v>
      </c>
      <c r="Q20" s="34">
        <v>0.52291100000000001</v>
      </c>
      <c r="R20" s="34">
        <v>0.52026099999999997</v>
      </c>
      <c r="S20" s="34">
        <v>0.51628200000000002</v>
      </c>
      <c r="T20" s="34">
        <v>0.50798500000000002</v>
      </c>
      <c r="U20" s="34">
        <v>0.50316700000000003</v>
      </c>
      <c r="V20" s="34">
        <v>0.50073500000000004</v>
      </c>
      <c r="W20" s="34">
        <v>0.496201</v>
      </c>
      <c r="X20" s="34">
        <v>0.49152499999999999</v>
      </c>
      <c r="Y20" s="34">
        <v>0.488348</v>
      </c>
      <c r="Z20" s="34">
        <v>0.48980200000000002</v>
      </c>
      <c r="AA20" s="34">
        <v>0.488041</v>
      </c>
      <c r="AB20" s="34">
        <v>0.48541800000000002</v>
      </c>
      <c r="AC20" s="34">
        <v>0.47973900000000003</v>
      </c>
      <c r="AD20" s="34">
        <v>0.473107</v>
      </c>
      <c r="AE20" s="34">
        <v>0.46531600000000001</v>
      </c>
      <c r="AF20" s="34">
        <v>0.45847199999999999</v>
      </c>
      <c r="AG20" s="34">
        <v>0.453816</v>
      </c>
      <c r="AH20" s="34"/>
      <c r="AI20" s="135"/>
    </row>
    <row r="21" spans="1:35" ht="15" customHeight="1" x14ac:dyDescent="0.25">
      <c r="A21" s="30" t="s">
        <v>602</v>
      </c>
      <c r="B21" s="26" t="s">
        <v>193</v>
      </c>
      <c r="C21" s="34">
        <v>3.1648350000000001</v>
      </c>
      <c r="D21" s="34">
        <v>3.4469370000000001</v>
      </c>
      <c r="E21" s="34">
        <v>3.1717339999999998</v>
      </c>
      <c r="F21" s="34">
        <v>4.2713039999999998</v>
      </c>
      <c r="G21" s="34">
        <v>5.4996090000000004</v>
      </c>
      <c r="H21" s="34">
        <v>6.2012830000000001</v>
      </c>
      <c r="I21" s="34">
        <v>6.9199640000000002</v>
      </c>
      <c r="J21" s="34">
        <v>7.5965920000000002</v>
      </c>
      <c r="K21" s="34">
        <v>8.2805040000000005</v>
      </c>
      <c r="L21" s="34">
        <v>8.6703580000000002</v>
      </c>
      <c r="M21" s="34">
        <v>9.091412</v>
      </c>
      <c r="N21" s="34">
        <v>9.5428610000000003</v>
      </c>
      <c r="O21" s="34">
        <v>9.9649370000000008</v>
      </c>
      <c r="P21" s="34">
        <v>10.056462</v>
      </c>
      <c r="Q21" s="34">
        <v>10.176392999999999</v>
      </c>
      <c r="R21" s="34">
        <v>10.325732</v>
      </c>
      <c r="S21" s="34">
        <v>10.439223</v>
      </c>
      <c r="T21" s="34">
        <v>10.561124</v>
      </c>
      <c r="U21" s="34">
        <v>10.700246</v>
      </c>
      <c r="V21" s="34">
        <v>10.840301</v>
      </c>
      <c r="W21" s="34">
        <v>10.933928</v>
      </c>
      <c r="X21" s="34">
        <v>11.036674</v>
      </c>
      <c r="Y21" s="34">
        <v>11.142742</v>
      </c>
      <c r="Z21" s="34">
        <v>11.268499</v>
      </c>
      <c r="AA21" s="34">
        <v>11.352050999999999</v>
      </c>
      <c r="AB21" s="34">
        <v>11.440481</v>
      </c>
      <c r="AC21" s="34">
        <v>11.483734999999999</v>
      </c>
      <c r="AD21" s="34">
        <v>11.520761</v>
      </c>
      <c r="AE21" s="34">
        <v>11.541338</v>
      </c>
      <c r="AF21" s="34">
        <v>11.574735</v>
      </c>
      <c r="AG21" s="34">
        <v>11.655673</v>
      </c>
      <c r="AH21" s="34"/>
      <c r="AI21" s="135"/>
    </row>
    <row r="22" spans="1:35" ht="15" customHeight="1" x14ac:dyDescent="0.25">
      <c r="A22" s="30" t="s">
        <v>603</v>
      </c>
      <c r="B22" s="26" t="s">
        <v>197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 x14ac:dyDescent="0.25">
      <c r="A23" s="30" t="s">
        <v>604</v>
      </c>
      <c r="B23" s="26" t="s">
        <v>199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 x14ac:dyDescent="0.25">
      <c r="A24" s="30" t="s">
        <v>605</v>
      </c>
      <c r="B24" s="26" t="s">
        <v>201</v>
      </c>
      <c r="C24" s="34">
        <v>108.428101</v>
      </c>
      <c r="D24" s="34">
        <v>111.564308</v>
      </c>
      <c r="E24" s="34">
        <v>117.38887</v>
      </c>
      <c r="F24" s="34">
        <v>116.07184599999999</v>
      </c>
      <c r="G24" s="34">
        <v>116.084328</v>
      </c>
      <c r="H24" s="34">
        <v>116.583595</v>
      </c>
      <c r="I24" s="34">
        <v>116.35891700000001</v>
      </c>
      <c r="J24" s="34">
        <v>115.298615</v>
      </c>
      <c r="K24" s="34">
        <v>114.099991</v>
      </c>
      <c r="L24" s="34">
        <v>112.938194</v>
      </c>
      <c r="M24" s="34">
        <v>112.118858</v>
      </c>
      <c r="N24" s="34">
        <v>111.720901</v>
      </c>
      <c r="O24" s="34">
        <v>111.523949</v>
      </c>
      <c r="P24" s="34">
        <v>111.55455000000001</v>
      </c>
      <c r="Q24" s="34">
        <v>111.90411400000001</v>
      </c>
      <c r="R24" s="34">
        <v>112.702034</v>
      </c>
      <c r="S24" s="34">
        <v>113.46457700000001</v>
      </c>
      <c r="T24" s="34">
        <v>114.290802</v>
      </c>
      <c r="U24" s="34">
        <v>115.27810700000001</v>
      </c>
      <c r="V24" s="34">
        <v>116.246483</v>
      </c>
      <c r="W24" s="34">
        <v>116.866371</v>
      </c>
      <c r="X24" s="34">
        <v>117.481163</v>
      </c>
      <c r="Y24" s="34">
        <v>118.19699900000001</v>
      </c>
      <c r="Z24" s="34">
        <v>119.221771</v>
      </c>
      <c r="AA24" s="34">
        <v>119.72981299999999</v>
      </c>
      <c r="AB24" s="34">
        <v>120.381516</v>
      </c>
      <c r="AC24" s="34">
        <v>120.546638</v>
      </c>
      <c r="AD24" s="34">
        <v>120.518738</v>
      </c>
      <c r="AE24" s="34">
        <v>120.428032</v>
      </c>
      <c r="AF24" s="34">
        <v>120.48484000000001</v>
      </c>
      <c r="AG24" s="34">
        <v>120.8479</v>
      </c>
      <c r="AH24" s="34"/>
      <c r="AI24" s="135"/>
    </row>
    <row r="25" spans="1:35" ht="15" customHeight="1" x14ac:dyDescent="0.25">
      <c r="A25" s="30" t="s">
        <v>606</v>
      </c>
      <c r="B25" s="26" t="s">
        <v>320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/>
      <c r="AI25" s="135"/>
    </row>
    <row r="26" spans="1:35" ht="15" customHeight="1" x14ac:dyDescent="0.25">
      <c r="A26" s="30" t="s">
        <v>607</v>
      </c>
      <c r="B26" s="26" t="s">
        <v>322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 x14ac:dyDescent="0.25">
      <c r="A27" s="30" t="s">
        <v>608</v>
      </c>
      <c r="B27" s="26" t="s">
        <v>213</v>
      </c>
      <c r="C27" s="34">
        <v>70.344498000000002</v>
      </c>
      <c r="D27" s="34">
        <v>73.075057999999999</v>
      </c>
      <c r="E27" s="34">
        <v>74.249038999999996</v>
      </c>
      <c r="F27" s="34">
        <v>75.167670999999999</v>
      </c>
      <c r="G27" s="34">
        <v>76.887191999999999</v>
      </c>
      <c r="H27" s="34">
        <v>78.377548000000004</v>
      </c>
      <c r="I27" s="34">
        <v>79.386688000000007</v>
      </c>
      <c r="J27" s="34">
        <v>79.801826000000005</v>
      </c>
      <c r="K27" s="34">
        <v>80.004929000000004</v>
      </c>
      <c r="L27" s="34">
        <v>79.830132000000006</v>
      </c>
      <c r="M27" s="34">
        <v>79.913962999999995</v>
      </c>
      <c r="N27" s="34">
        <v>80.182281000000003</v>
      </c>
      <c r="O27" s="34">
        <v>80.753967000000003</v>
      </c>
      <c r="P27" s="34">
        <v>80.702010999999999</v>
      </c>
      <c r="Q27" s="34">
        <v>80.780135999999999</v>
      </c>
      <c r="R27" s="34">
        <v>81.100364999999996</v>
      </c>
      <c r="S27" s="34">
        <v>81.435508999999996</v>
      </c>
      <c r="T27" s="34">
        <v>81.819350999999997</v>
      </c>
      <c r="U27" s="34">
        <v>82.312156999999999</v>
      </c>
      <c r="V27" s="34">
        <v>82.837913999999998</v>
      </c>
      <c r="W27" s="34">
        <v>83.118720999999994</v>
      </c>
      <c r="X27" s="34">
        <v>83.429962000000003</v>
      </c>
      <c r="Y27" s="34">
        <v>83.840378000000001</v>
      </c>
      <c r="Z27" s="34">
        <v>84.498977999999994</v>
      </c>
      <c r="AA27" s="34">
        <v>84.837112000000005</v>
      </c>
      <c r="AB27" s="34">
        <v>85.203277999999997</v>
      </c>
      <c r="AC27" s="34">
        <v>85.268105000000006</v>
      </c>
      <c r="AD27" s="34">
        <v>85.236335999999994</v>
      </c>
      <c r="AE27" s="34">
        <v>85.094536000000005</v>
      </c>
      <c r="AF27" s="34">
        <v>85.134040999999996</v>
      </c>
      <c r="AG27" s="34">
        <v>85.475159000000005</v>
      </c>
      <c r="AH27" s="34"/>
      <c r="AI27" s="135"/>
    </row>
    <row r="28" spans="1:35" ht="15" customHeight="1" x14ac:dyDescent="0.2">
      <c r="A28" s="30" t="s">
        <v>609</v>
      </c>
      <c r="B28" s="25" t="s">
        <v>131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 x14ac:dyDescent="0.2">
      <c r="B30" s="25" t="s">
        <v>325</v>
      </c>
    </row>
    <row r="31" spans="1:35" ht="15" customHeight="1" x14ac:dyDescent="0.2">
      <c r="B31" s="25" t="s">
        <v>326</v>
      </c>
    </row>
    <row r="32" spans="1:35" ht="15" customHeight="1" x14ac:dyDescent="0.25">
      <c r="A32" s="30" t="s">
        <v>610</v>
      </c>
      <c r="B32" s="26" t="s">
        <v>187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 x14ac:dyDescent="0.25">
      <c r="A33" s="30" t="s">
        <v>611</v>
      </c>
      <c r="B33" s="26" t="s">
        <v>189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 x14ac:dyDescent="0.25">
      <c r="A34" s="30" t="s">
        <v>612</v>
      </c>
      <c r="B34" s="26" t="s">
        <v>315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 x14ac:dyDescent="0.25">
      <c r="A35" s="30" t="s">
        <v>613</v>
      </c>
      <c r="B35" s="26" t="s">
        <v>193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 x14ac:dyDescent="0.25">
      <c r="A36" s="30" t="s">
        <v>614</v>
      </c>
      <c r="B36" s="26" t="s">
        <v>197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 x14ac:dyDescent="0.25">
      <c r="A37" s="30" t="s">
        <v>615</v>
      </c>
      <c r="B37" s="26" t="s">
        <v>199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 x14ac:dyDescent="0.25">
      <c r="A38" s="30" t="s">
        <v>616</v>
      </c>
      <c r="B38" s="26" t="s">
        <v>201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 x14ac:dyDescent="0.25">
      <c r="A39" s="30" t="s">
        <v>617</v>
      </c>
      <c r="B39" s="26" t="s">
        <v>320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 x14ac:dyDescent="0.25">
      <c r="A40" s="30" t="s">
        <v>618</v>
      </c>
      <c r="B40" s="26" t="s">
        <v>322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 x14ac:dyDescent="0.25">
      <c r="A41" s="30" t="s">
        <v>619</v>
      </c>
      <c r="B41" s="26" t="s">
        <v>213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 x14ac:dyDescent="0.2">
      <c r="A42" s="30" t="s">
        <v>620</v>
      </c>
      <c r="B42" s="25" t="s">
        <v>131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 x14ac:dyDescent="0.2">
      <c r="B44" s="25" t="s">
        <v>337</v>
      </c>
    </row>
    <row r="45" spans="1:35" ht="15" customHeight="1" x14ac:dyDescent="0.2">
      <c r="A45" s="30" t="s">
        <v>621</v>
      </c>
      <c r="B45" s="25" t="s">
        <v>217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8" spans="1:35" ht="15" customHeight="1" x14ac:dyDescent="0.2">
      <c r="B48" s="25" t="s">
        <v>339</v>
      </c>
    </row>
    <row r="49" spans="1:35" ht="15" customHeight="1" x14ac:dyDescent="0.2">
      <c r="B49" s="25" t="s">
        <v>260</v>
      </c>
    </row>
    <row r="50" spans="1:35" ht="15" customHeight="1" x14ac:dyDescent="0.25">
      <c r="A50" s="30" t="s">
        <v>622</v>
      </c>
      <c r="B50" s="26" t="s">
        <v>262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 x14ac:dyDescent="0.25">
      <c r="A51" s="30" t="s">
        <v>623</v>
      </c>
      <c r="B51" s="26" t="s">
        <v>235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 x14ac:dyDescent="0.25">
      <c r="A52" s="30" t="s">
        <v>624</v>
      </c>
      <c r="B52" s="26" t="s">
        <v>343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 x14ac:dyDescent="0.25">
      <c r="A53" s="30" t="s">
        <v>625</v>
      </c>
      <c r="B53" s="26" t="s">
        <v>267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 x14ac:dyDescent="0.2">
      <c r="A54" s="30" t="s">
        <v>626</v>
      </c>
      <c r="B54" s="25" t="s">
        <v>241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34"/>
    </row>
    <row r="55" spans="1:35" ht="15" customHeight="1" x14ac:dyDescent="0.2">
      <c r="B55" s="25" t="s">
        <v>269</v>
      </c>
    </row>
    <row r="56" spans="1:35" ht="15" customHeight="1" x14ac:dyDescent="0.25">
      <c r="A56" s="30" t="s">
        <v>627</v>
      </c>
      <c r="B56" s="26" t="s">
        <v>262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 x14ac:dyDescent="0.25">
      <c r="A57" s="30" t="s">
        <v>628</v>
      </c>
      <c r="B57" s="26" t="s">
        <v>235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 x14ac:dyDescent="0.25">
      <c r="A58" s="30" t="s">
        <v>629</v>
      </c>
      <c r="B58" s="26" t="s">
        <v>343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 x14ac:dyDescent="0.25">
      <c r="A59" s="30" t="s">
        <v>630</v>
      </c>
      <c r="B59" s="26" t="s">
        <v>267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 x14ac:dyDescent="0.2">
      <c r="A60" s="30" t="s">
        <v>631</v>
      </c>
      <c r="B60" s="25" t="s">
        <v>241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34"/>
    </row>
    <row r="61" spans="1:35" ht="15" customHeight="1" x14ac:dyDescent="0.2">
      <c r="B61" s="25" t="s">
        <v>275</v>
      </c>
    </row>
    <row r="62" spans="1:35" ht="15" customHeight="1" x14ac:dyDescent="0.25">
      <c r="A62" s="30" t="s">
        <v>632</v>
      </c>
      <c r="B62" s="26" t="s">
        <v>277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thickBot="1" x14ac:dyDescent="0.3">
      <c r="A63" s="30" t="s">
        <v>633</v>
      </c>
      <c r="B63" s="26" t="s">
        <v>279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 x14ac:dyDescent="0.2">
      <c r="B64" s="130" t="s">
        <v>353</v>
      </c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</row>
    <row r="65" spans="2:2" ht="15" customHeight="1" x14ac:dyDescent="0.2">
      <c r="B65" s="31" t="s">
        <v>403</v>
      </c>
    </row>
    <row r="66" spans="2:2" ht="15" customHeight="1" x14ac:dyDescent="0.2">
      <c r="B66" s="31" t="s">
        <v>355</v>
      </c>
    </row>
    <row r="67" spans="2:2" ht="15" customHeight="1" x14ac:dyDescent="0.2">
      <c r="B67" s="31" t="s">
        <v>356</v>
      </c>
    </row>
    <row r="68" spans="2:2" ht="15" customHeight="1" x14ac:dyDescent="0.2">
      <c r="B68" s="31" t="s">
        <v>357</v>
      </c>
    </row>
    <row r="69" spans="2:2" ht="15" customHeight="1" x14ac:dyDescent="0.2">
      <c r="B69" s="31" t="s">
        <v>300</v>
      </c>
    </row>
    <row r="70" spans="2:2" ht="15" customHeight="1" x14ac:dyDescent="0.2">
      <c r="B70" s="31" t="s">
        <v>301</v>
      </c>
    </row>
    <row r="71" spans="2:2" ht="15" customHeight="1" x14ac:dyDescent="0.2">
      <c r="B71" s="31" t="s">
        <v>302</v>
      </c>
    </row>
    <row r="72" spans="2:2" ht="15" customHeight="1" x14ac:dyDescent="0.2">
      <c r="B72" s="31" t="s">
        <v>303</v>
      </c>
    </row>
    <row r="73" spans="2:2" ht="15" customHeight="1" x14ac:dyDescent="0.2">
      <c r="B73" s="31" t="s">
        <v>304</v>
      </c>
    </row>
    <row r="74" spans="2:2" ht="15" customHeight="1" x14ac:dyDescent="0.2">
      <c r="B74" s="31" t="s">
        <v>358</v>
      </c>
    </row>
    <row r="75" spans="2:2" ht="15" customHeight="1" x14ac:dyDescent="0.2">
      <c r="B75" s="31" t="s">
        <v>359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9.140625" defaultRowHeight="15" customHeight="1" x14ac:dyDescent="0.2"/>
  <cols>
    <col min="1" max="1" width="37.7109375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 x14ac:dyDescent="0.2"/>
    <row r="3" spans="1:35" ht="15" customHeight="1" x14ac:dyDescent="0.2">
      <c r="C3" s="32"/>
      <c r="D3" s="32"/>
      <c r="E3" s="32"/>
      <c r="F3" s="32"/>
      <c r="G3" s="32"/>
      <c r="H3" s="32"/>
    </row>
    <row r="4" spans="1:35" ht="15" customHeight="1" x14ac:dyDescent="0.2">
      <c r="C4" s="32"/>
      <c r="D4" s="32"/>
      <c r="E4" s="32"/>
      <c r="F4" s="32"/>
      <c r="G4" s="32"/>
      <c r="H4" s="32"/>
    </row>
    <row r="5" spans="1:35" ht="15" customHeight="1" x14ac:dyDescent="0.2">
      <c r="C5" s="32"/>
      <c r="D5" s="32"/>
      <c r="E5" s="32"/>
      <c r="F5" s="32"/>
      <c r="G5" s="32"/>
      <c r="H5" s="32"/>
    </row>
    <row r="6" spans="1:35" ht="15" customHeight="1" x14ac:dyDescent="0.2">
      <c r="C6" s="32"/>
      <c r="D6" s="32"/>
      <c r="E6" s="32"/>
      <c r="F6" s="32"/>
      <c r="G6" s="32"/>
      <c r="H6" s="32"/>
    </row>
    <row r="10" spans="1:35" ht="15" customHeight="1" x14ac:dyDescent="0.25">
      <c r="A10" s="30" t="s">
        <v>634</v>
      </c>
      <c r="B10" s="24" t="s">
        <v>635</v>
      </c>
    </row>
    <row r="11" spans="1:35" ht="15" customHeight="1" x14ac:dyDescent="0.2">
      <c r="B11" s="22"/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366</v>
      </c>
    </row>
    <row r="13" spans="1:35" ht="15" customHeight="1" thickBot="1" x14ac:dyDescent="0.25">
      <c r="B13" s="23" t="s">
        <v>179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 x14ac:dyDescent="0.2"/>
    <row r="15" spans="1:35" ht="15" customHeight="1" x14ac:dyDescent="0.2">
      <c r="B15" s="25" t="s">
        <v>636</v>
      </c>
    </row>
    <row r="16" spans="1:35" ht="15" customHeight="1" x14ac:dyDescent="0.2">
      <c r="B16" s="25" t="s">
        <v>637</v>
      </c>
    </row>
    <row r="17" spans="1:35" ht="15" customHeight="1" x14ac:dyDescent="0.25">
      <c r="A17" s="30" t="s">
        <v>638</v>
      </c>
      <c r="B17" s="26" t="s">
        <v>639</v>
      </c>
      <c r="C17" s="34">
        <v>7.2338490000000002</v>
      </c>
      <c r="D17" s="34">
        <v>7.5777939999999999</v>
      </c>
      <c r="E17" s="34">
        <v>5.8212219999999997</v>
      </c>
      <c r="F17" s="34">
        <v>10.098307</v>
      </c>
      <c r="G17" s="34">
        <v>10.102898</v>
      </c>
      <c r="H17" s="34">
        <v>10.222531</v>
      </c>
      <c r="I17" s="34">
        <v>10.399366000000001</v>
      </c>
      <c r="J17" s="34">
        <v>10.430567</v>
      </c>
      <c r="K17" s="34">
        <v>10.261187</v>
      </c>
      <c r="L17" s="34">
        <v>10.116542000000001</v>
      </c>
      <c r="M17" s="34">
        <v>9.8436369999999993</v>
      </c>
      <c r="N17" s="34">
        <v>9.7794530000000002</v>
      </c>
      <c r="O17" s="34">
        <v>9.7627020000000009</v>
      </c>
      <c r="P17" s="34">
        <v>9.7323970000000006</v>
      </c>
      <c r="Q17" s="34">
        <v>9.7290349999999997</v>
      </c>
      <c r="R17" s="34">
        <v>9.7955950000000005</v>
      </c>
      <c r="S17" s="34">
        <v>9.8325300000000002</v>
      </c>
      <c r="T17" s="34">
        <v>9.7744450000000001</v>
      </c>
      <c r="U17" s="34">
        <v>9.7611869999999996</v>
      </c>
      <c r="V17" s="34">
        <v>9.7854939999999999</v>
      </c>
      <c r="W17" s="34">
        <v>9.8113600000000005</v>
      </c>
      <c r="X17" s="34">
        <v>9.8791580000000003</v>
      </c>
      <c r="Y17" s="34">
        <v>9.9557350000000007</v>
      </c>
      <c r="Z17" s="34">
        <v>10.088528999999999</v>
      </c>
      <c r="AA17" s="34">
        <v>10.123471</v>
      </c>
      <c r="AB17" s="34">
        <v>10.209130999999999</v>
      </c>
      <c r="AC17" s="34">
        <v>10.270913</v>
      </c>
      <c r="AD17" s="34">
        <v>10.277416000000001</v>
      </c>
      <c r="AE17" s="34">
        <v>10.340664</v>
      </c>
      <c r="AF17" s="34">
        <v>10.396630999999999</v>
      </c>
      <c r="AG17" s="34">
        <v>10.477518999999999</v>
      </c>
      <c r="AH17" s="34"/>
      <c r="AI17" s="135"/>
    </row>
    <row r="18" spans="1:35" ht="15" customHeight="1" x14ac:dyDescent="0.25">
      <c r="A18" s="30" t="s">
        <v>640</v>
      </c>
      <c r="B18" s="26" t="s">
        <v>641</v>
      </c>
      <c r="C18" s="34">
        <v>1.9622839999999999</v>
      </c>
      <c r="D18" s="34">
        <v>2.1971750000000001</v>
      </c>
      <c r="E18" s="34">
        <v>2.2226720000000002</v>
      </c>
      <c r="F18" s="34">
        <v>2.1188039999999999</v>
      </c>
      <c r="G18" s="34">
        <v>2.093852</v>
      </c>
      <c r="H18" s="34">
        <v>2.1450979999999999</v>
      </c>
      <c r="I18" s="34">
        <v>2.1531020000000001</v>
      </c>
      <c r="J18" s="34">
        <v>2.1378509999999999</v>
      </c>
      <c r="K18" s="34">
        <v>2.1189789999999999</v>
      </c>
      <c r="L18" s="34">
        <v>2.0992190000000002</v>
      </c>
      <c r="M18" s="34">
        <v>2.0727720000000001</v>
      </c>
      <c r="N18" s="34">
        <v>2.073696</v>
      </c>
      <c r="O18" s="34">
        <v>2.0729169999999999</v>
      </c>
      <c r="P18" s="34">
        <v>2.071539</v>
      </c>
      <c r="Q18" s="34">
        <v>2.0761069999999999</v>
      </c>
      <c r="R18" s="34">
        <v>2.0947710000000002</v>
      </c>
      <c r="S18" s="34">
        <v>2.1199050000000002</v>
      </c>
      <c r="T18" s="34">
        <v>2.122465</v>
      </c>
      <c r="U18" s="34">
        <v>2.1194120000000001</v>
      </c>
      <c r="V18" s="34">
        <v>2.1370429999999998</v>
      </c>
      <c r="W18" s="34">
        <v>2.1347580000000002</v>
      </c>
      <c r="X18" s="34">
        <v>2.154029</v>
      </c>
      <c r="Y18" s="34">
        <v>2.1743549999999998</v>
      </c>
      <c r="Z18" s="34">
        <v>2.1946349999999999</v>
      </c>
      <c r="AA18" s="34">
        <v>2.2032029999999998</v>
      </c>
      <c r="AB18" s="34">
        <v>2.216037</v>
      </c>
      <c r="AC18" s="34">
        <v>2.2351760000000001</v>
      </c>
      <c r="AD18" s="34">
        <v>2.240767</v>
      </c>
      <c r="AE18" s="34">
        <v>2.262505</v>
      </c>
      <c r="AF18" s="34">
        <v>2.2805800000000001</v>
      </c>
      <c r="AG18" s="34">
        <v>2.3058010000000002</v>
      </c>
      <c r="AH18" s="34"/>
      <c r="AI18" s="135"/>
    </row>
    <row r="19" spans="1:35" ht="15" customHeight="1" x14ac:dyDescent="0.25">
      <c r="A19" s="30" t="s">
        <v>642</v>
      </c>
      <c r="B19" s="26" t="s">
        <v>643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 x14ac:dyDescent="0.25">
      <c r="A20" s="30" t="s">
        <v>644</v>
      </c>
      <c r="B20" s="26" t="s">
        <v>645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 x14ac:dyDescent="0.25">
      <c r="A21" s="30" t="s">
        <v>646</v>
      </c>
      <c r="B21" s="26" t="s">
        <v>647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135"/>
    </row>
    <row r="22" spans="1:35" ht="15" customHeight="1" x14ac:dyDescent="0.25">
      <c r="A22" s="30" t="s">
        <v>648</v>
      </c>
      <c r="B22" s="26" t="s">
        <v>649</v>
      </c>
      <c r="C22" s="34">
        <v>210.96565200000001</v>
      </c>
      <c r="D22" s="34">
        <v>201.090012</v>
      </c>
      <c r="E22" s="34">
        <v>215.01181</v>
      </c>
      <c r="F22" s="34">
        <v>221.47996499999999</v>
      </c>
      <c r="G22" s="34">
        <v>228.83033800000001</v>
      </c>
      <c r="H22" s="34">
        <v>234.29203799999999</v>
      </c>
      <c r="I22" s="34">
        <v>236.48672500000001</v>
      </c>
      <c r="J22" s="34">
        <v>235.16922</v>
      </c>
      <c r="K22" s="34">
        <v>232.88777200000001</v>
      </c>
      <c r="L22" s="34">
        <v>231.427582</v>
      </c>
      <c r="M22" s="34">
        <v>228.91464199999999</v>
      </c>
      <c r="N22" s="34">
        <v>229.13374300000001</v>
      </c>
      <c r="O22" s="34">
        <v>229.813141</v>
      </c>
      <c r="P22" s="34">
        <v>230.75225800000001</v>
      </c>
      <c r="Q22" s="34">
        <v>232.792114</v>
      </c>
      <c r="R22" s="34">
        <v>236.05233799999999</v>
      </c>
      <c r="S22" s="34">
        <v>239.15062</v>
      </c>
      <c r="T22" s="34">
        <v>241.663208</v>
      </c>
      <c r="U22" s="34">
        <v>244.29594399999999</v>
      </c>
      <c r="V22" s="34">
        <v>246.89331100000001</v>
      </c>
      <c r="W22" s="34">
        <v>250.17433199999999</v>
      </c>
      <c r="X22" s="34">
        <v>254.066879</v>
      </c>
      <c r="Y22" s="34">
        <v>257.88662699999998</v>
      </c>
      <c r="Z22" s="34">
        <v>262.09588600000001</v>
      </c>
      <c r="AA22" s="34">
        <v>264.749908</v>
      </c>
      <c r="AB22" s="34">
        <v>268.83801299999999</v>
      </c>
      <c r="AC22" s="34">
        <v>272.913971</v>
      </c>
      <c r="AD22" s="34">
        <v>275.028839</v>
      </c>
      <c r="AE22" s="34">
        <v>279.49941999999999</v>
      </c>
      <c r="AF22" s="34">
        <v>284.41549700000002</v>
      </c>
      <c r="AG22" s="34">
        <v>289.24468999999999</v>
      </c>
      <c r="AH22" s="34"/>
      <c r="AI22" s="135"/>
    </row>
    <row r="23" spans="1:35" ht="15" customHeight="1" x14ac:dyDescent="0.25">
      <c r="A23" s="30" t="s">
        <v>650</v>
      </c>
      <c r="B23" s="26" t="s">
        <v>651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 x14ac:dyDescent="0.25">
      <c r="A24" s="30" t="s">
        <v>652</v>
      </c>
      <c r="B24" s="26" t="s">
        <v>653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 x14ac:dyDescent="0.25">
      <c r="A25" s="30" t="s">
        <v>654</v>
      </c>
      <c r="B25" s="26" t="s">
        <v>655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 x14ac:dyDescent="0.25">
      <c r="A26" s="30" t="s">
        <v>656</v>
      </c>
      <c r="B26" s="26" t="s">
        <v>657</v>
      </c>
      <c r="C26" s="34">
        <v>130.49870300000001</v>
      </c>
      <c r="D26" s="34">
        <v>130.067307</v>
      </c>
      <c r="E26" s="34">
        <v>133.44580099999999</v>
      </c>
      <c r="F26" s="34">
        <v>139.035538</v>
      </c>
      <c r="G26" s="34">
        <v>145.42184399999999</v>
      </c>
      <c r="H26" s="34">
        <v>150.698273</v>
      </c>
      <c r="I26" s="34">
        <v>154.33682300000001</v>
      </c>
      <c r="J26" s="34">
        <v>156.364014</v>
      </c>
      <c r="K26" s="34">
        <v>157.53637699999999</v>
      </c>
      <c r="L26" s="34">
        <v>158.41609199999999</v>
      </c>
      <c r="M26" s="34">
        <v>159.22605899999999</v>
      </c>
      <c r="N26" s="34">
        <v>160.50262499999999</v>
      </c>
      <c r="O26" s="34">
        <v>162.21560700000001</v>
      </c>
      <c r="P26" s="34">
        <v>163.13966400000001</v>
      </c>
      <c r="Q26" s="34">
        <v>164.55422999999999</v>
      </c>
      <c r="R26" s="34">
        <v>166.69064299999999</v>
      </c>
      <c r="S26" s="34">
        <v>168.79132100000001</v>
      </c>
      <c r="T26" s="34">
        <v>170.44342</v>
      </c>
      <c r="U26" s="34">
        <v>172.12339800000001</v>
      </c>
      <c r="V26" s="34">
        <v>173.75924699999999</v>
      </c>
      <c r="W26" s="34">
        <v>175.87977599999999</v>
      </c>
      <c r="X26" s="34">
        <v>178.53028900000001</v>
      </c>
      <c r="Y26" s="34">
        <v>181.140152</v>
      </c>
      <c r="Z26" s="34">
        <v>183.98031599999999</v>
      </c>
      <c r="AA26" s="34">
        <v>185.79070999999999</v>
      </c>
      <c r="AB26" s="34">
        <v>188.448486</v>
      </c>
      <c r="AC26" s="34">
        <v>191.148315</v>
      </c>
      <c r="AD26" s="34">
        <v>192.63024899999999</v>
      </c>
      <c r="AE26" s="34">
        <v>195.531937</v>
      </c>
      <c r="AF26" s="34">
        <v>198.84243799999999</v>
      </c>
      <c r="AG26" s="34">
        <v>202.29440299999999</v>
      </c>
      <c r="AH26" s="34"/>
      <c r="AI26" s="135"/>
    </row>
    <row r="27" spans="1:35" ht="15" customHeight="1" x14ac:dyDescent="0.2">
      <c r="A27" s="30" t="s">
        <v>658</v>
      </c>
      <c r="B27" s="25" t="s">
        <v>659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 x14ac:dyDescent="0.2">
      <c r="B29" s="25" t="s">
        <v>660</v>
      </c>
    </row>
    <row r="30" spans="1:35" ht="15" customHeight="1" x14ac:dyDescent="0.25">
      <c r="A30" s="30" t="s">
        <v>661</v>
      </c>
      <c r="B30" s="26" t="s">
        <v>639</v>
      </c>
      <c r="C30" s="34">
        <v>3.541731</v>
      </c>
      <c r="D30" s="34">
        <v>4.292535</v>
      </c>
      <c r="E30" s="34">
        <v>3.0321579999999999</v>
      </c>
      <c r="F30" s="34">
        <v>3.914596</v>
      </c>
      <c r="G30" s="34">
        <v>3.4902410000000001</v>
      </c>
      <c r="H30" s="34">
        <v>3.3972720000000001</v>
      </c>
      <c r="I30" s="34">
        <v>3.3028409999999999</v>
      </c>
      <c r="J30" s="34">
        <v>3.276427</v>
      </c>
      <c r="K30" s="34">
        <v>3.2264650000000001</v>
      </c>
      <c r="L30" s="34">
        <v>3.201114</v>
      </c>
      <c r="M30" s="34">
        <v>3.129696</v>
      </c>
      <c r="N30" s="34">
        <v>3.113632</v>
      </c>
      <c r="O30" s="34">
        <v>3.089947</v>
      </c>
      <c r="P30" s="34">
        <v>3.0779589999999999</v>
      </c>
      <c r="Q30" s="34">
        <v>3.066843</v>
      </c>
      <c r="R30" s="34">
        <v>3.0828600000000002</v>
      </c>
      <c r="S30" s="34">
        <v>3.094903</v>
      </c>
      <c r="T30" s="34">
        <v>3.0618460000000001</v>
      </c>
      <c r="U30" s="34">
        <v>3.035053</v>
      </c>
      <c r="V30" s="34">
        <v>3.0335209999999999</v>
      </c>
      <c r="W30" s="34">
        <v>3.0105439999999999</v>
      </c>
      <c r="X30" s="34">
        <v>3.0151949999999998</v>
      </c>
      <c r="Y30" s="34">
        <v>3.0212509999999999</v>
      </c>
      <c r="Z30" s="34">
        <v>3.03633</v>
      </c>
      <c r="AA30" s="34">
        <v>3.0312299999999999</v>
      </c>
      <c r="AB30" s="34">
        <v>3.0299079999999998</v>
      </c>
      <c r="AC30" s="34">
        <v>3.033204</v>
      </c>
      <c r="AD30" s="34">
        <v>3.021579</v>
      </c>
      <c r="AE30" s="34">
        <v>3.0252539999999999</v>
      </c>
      <c r="AF30" s="34">
        <v>3.0268730000000001</v>
      </c>
      <c r="AG30" s="34">
        <v>3.0388359999999999</v>
      </c>
      <c r="AH30" s="34"/>
      <c r="AI30" s="135"/>
    </row>
    <row r="31" spans="1:35" ht="15" customHeight="1" x14ac:dyDescent="0.25">
      <c r="A31" s="30" t="s">
        <v>662</v>
      </c>
      <c r="B31" s="26" t="s">
        <v>641</v>
      </c>
      <c r="C31" s="34">
        <v>2.8045789999999999</v>
      </c>
      <c r="D31" s="34">
        <v>3.3596529999999998</v>
      </c>
      <c r="E31" s="34">
        <v>3.2699319999999998</v>
      </c>
      <c r="F31" s="34">
        <v>3.0166390000000001</v>
      </c>
      <c r="G31" s="34">
        <v>2.9278249999999999</v>
      </c>
      <c r="H31" s="34">
        <v>2.964178</v>
      </c>
      <c r="I31" s="34">
        <v>2.9490669999999999</v>
      </c>
      <c r="J31" s="34">
        <v>2.9641630000000001</v>
      </c>
      <c r="K31" s="34">
        <v>2.983946</v>
      </c>
      <c r="L31" s="34">
        <v>3.0140720000000001</v>
      </c>
      <c r="M31" s="34">
        <v>3.033283</v>
      </c>
      <c r="N31" s="34">
        <v>3.0568909999999998</v>
      </c>
      <c r="O31" s="34">
        <v>3.0755970000000001</v>
      </c>
      <c r="P31" s="34">
        <v>3.0906579999999999</v>
      </c>
      <c r="Q31" s="34">
        <v>3.1129630000000001</v>
      </c>
      <c r="R31" s="34">
        <v>3.1602830000000002</v>
      </c>
      <c r="S31" s="34">
        <v>3.2019839999999999</v>
      </c>
      <c r="T31" s="34">
        <v>3.2216320000000001</v>
      </c>
      <c r="U31" s="34">
        <v>3.2416160000000001</v>
      </c>
      <c r="V31" s="34">
        <v>3.2707199999999998</v>
      </c>
      <c r="W31" s="34">
        <v>3.291118</v>
      </c>
      <c r="X31" s="34">
        <v>3.3286129999999998</v>
      </c>
      <c r="Y31" s="34">
        <v>3.3648060000000002</v>
      </c>
      <c r="Z31" s="34">
        <v>3.4008769999999999</v>
      </c>
      <c r="AA31" s="34">
        <v>3.4209329999999998</v>
      </c>
      <c r="AB31" s="34">
        <v>3.4490210000000001</v>
      </c>
      <c r="AC31" s="34">
        <v>3.4868250000000001</v>
      </c>
      <c r="AD31" s="34">
        <v>3.4967679999999999</v>
      </c>
      <c r="AE31" s="34">
        <v>3.5385110000000002</v>
      </c>
      <c r="AF31" s="34">
        <v>3.5814550000000001</v>
      </c>
      <c r="AG31" s="34">
        <v>3.621454</v>
      </c>
      <c r="AH31" s="34"/>
      <c r="AI31" s="135"/>
    </row>
    <row r="32" spans="1:35" ht="15" customHeight="1" x14ac:dyDescent="0.25">
      <c r="A32" s="30" t="s">
        <v>663</v>
      </c>
      <c r="B32" s="26" t="s">
        <v>643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/>
      <c r="AI32" s="135"/>
    </row>
    <row r="33" spans="1:35" ht="15" customHeight="1" x14ac:dyDescent="0.25">
      <c r="A33" s="30" t="s">
        <v>664</v>
      </c>
      <c r="B33" s="26" t="s">
        <v>645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/>
      <c r="AI33" s="135"/>
    </row>
    <row r="34" spans="1:35" ht="15" customHeight="1" x14ac:dyDescent="0.25">
      <c r="A34" s="30" t="s">
        <v>665</v>
      </c>
      <c r="B34" s="26" t="s">
        <v>647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135"/>
    </row>
    <row r="35" spans="1:35" ht="15" customHeight="1" x14ac:dyDescent="0.25">
      <c r="A35" s="30" t="s">
        <v>666</v>
      </c>
      <c r="B35" s="26" t="s">
        <v>649</v>
      </c>
      <c r="C35" s="34">
        <v>74.341003000000001</v>
      </c>
      <c r="D35" s="34">
        <v>65.909576000000001</v>
      </c>
      <c r="E35" s="34">
        <v>71.286895999999999</v>
      </c>
      <c r="F35" s="34">
        <v>74.379562000000007</v>
      </c>
      <c r="G35" s="34">
        <v>77.119484</v>
      </c>
      <c r="H35" s="34">
        <v>78.714675999999997</v>
      </c>
      <c r="I35" s="34">
        <v>78.754913000000002</v>
      </c>
      <c r="J35" s="34">
        <v>77.579018000000005</v>
      </c>
      <c r="K35" s="34">
        <v>76.348388999999997</v>
      </c>
      <c r="L35" s="34">
        <v>75.439575000000005</v>
      </c>
      <c r="M35" s="34">
        <v>74.471999999999994</v>
      </c>
      <c r="N35" s="34">
        <v>74.116730000000004</v>
      </c>
      <c r="O35" s="34">
        <v>74.060912999999999</v>
      </c>
      <c r="P35" s="34">
        <v>74.066451999999998</v>
      </c>
      <c r="Q35" s="34">
        <v>74.574630999999997</v>
      </c>
      <c r="R35" s="34">
        <v>75.434066999999999</v>
      </c>
      <c r="S35" s="34">
        <v>76.229705999999993</v>
      </c>
      <c r="T35" s="34">
        <v>76.752898999999999</v>
      </c>
      <c r="U35" s="34">
        <v>77.343742000000006</v>
      </c>
      <c r="V35" s="34">
        <v>77.963898</v>
      </c>
      <c r="W35" s="34">
        <v>78.750465000000005</v>
      </c>
      <c r="X35" s="34">
        <v>79.610305999999994</v>
      </c>
      <c r="Y35" s="34">
        <v>80.406502000000003</v>
      </c>
      <c r="Z35" s="34">
        <v>81.322982999999994</v>
      </c>
      <c r="AA35" s="34">
        <v>81.904160000000005</v>
      </c>
      <c r="AB35" s="34">
        <v>82.776191999999995</v>
      </c>
      <c r="AC35" s="34">
        <v>83.786422999999999</v>
      </c>
      <c r="AD35" s="34">
        <v>84.089447000000007</v>
      </c>
      <c r="AE35" s="34">
        <v>85.117485000000002</v>
      </c>
      <c r="AF35" s="34">
        <v>86.293982999999997</v>
      </c>
      <c r="AG35" s="34">
        <v>87.155090000000001</v>
      </c>
      <c r="AH35" s="34"/>
      <c r="AI35" s="135"/>
    </row>
    <row r="36" spans="1:35" ht="15" customHeight="1" x14ac:dyDescent="0.25">
      <c r="A36" s="30" t="s">
        <v>667</v>
      </c>
      <c r="B36" s="26" t="s">
        <v>653</v>
      </c>
      <c r="C36" s="34">
        <v>0.178561</v>
      </c>
      <c r="D36" s="34">
        <v>0.17860400000000001</v>
      </c>
      <c r="E36" s="34">
        <v>0.180702</v>
      </c>
      <c r="F36" s="34">
        <v>0.18326799999999999</v>
      </c>
      <c r="G36" s="34">
        <v>0.185834</v>
      </c>
      <c r="H36" s="34">
        <v>0.18711700000000001</v>
      </c>
      <c r="I36" s="34">
        <v>0.18840000000000001</v>
      </c>
      <c r="J36" s="34">
        <v>0.18968399999999999</v>
      </c>
      <c r="K36" s="34">
        <v>0.190967</v>
      </c>
      <c r="L36" s="34">
        <v>0.191608</v>
      </c>
      <c r="M36" s="34">
        <v>0.19225</v>
      </c>
      <c r="N36" s="34">
        <v>0.19289100000000001</v>
      </c>
      <c r="O36" s="34">
        <v>0.19353300000000001</v>
      </c>
      <c r="P36" s="34">
        <v>0.19353300000000001</v>
      </c>
      <c r="Q36" s="34">
        <v>0.19353300000000001</v>
      </c>
      <c r="R36" s="34">
        <v>0.19353300000000001</v>
      </c>
      <c r="S36" s="34">
        <v>0.19353300000000001</v>
      </c>
      <c r="T36" s="34">
        <v>0.19353300000000001</v>
      </c>
      <c r="U36" s="34">
        <v>0.19353300000000001</v>
      </c>
      <c r="V36" s="34">
        <v>0.19353300000000001</v>
      </c>
      <c r="W36" s="34">
        <v>0.19353300000000001</v>
      </c>
      <c r="X36" s="34">
        <v>0.19353300000000001</v>
      </c>
      <c r="Y36" s="34">
        <v>0.19353300000000001</v>
      </c>
      <c r="Z36" s="34">
        <v>0.19353300000000001</v>
      </c>
      <c r="AA36" s="34">
        <v>0.19353300000000001</v>
      </c>
      <c r="AB36" s="34">
        <v>0.19353300000000001</v>
      </c>
      <c r="AC36" s="34">
        <v>0.19353300000000001</v>
      </c>
      <c r="AD36" s="34">
        <v>0.19353300000000001</v>
      </c>
      <c r="AE36" s="34">
        <v>0.19353300000000001</v>
      </c>
      <c r="AF36" s="34">
        <v>0.19353300000000001</v>
      </c>
      <c r="AG36" s="34">
        <v>0.19353300000000001</v>
      </c>
      <c r="AH36" s="34"/>
      <c r="AI36" s="135"/>
    </row>
    <row r="37" spans="1:35" ht="15" customHeight="1" x14ac:dyDescent="0.25">
      <c r="A37" s="30" t="s">
        <v>668</v>
      </c>
      <c r="B37" s="26" t="s">
        <v>655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135"/>
    </row>
    <row r="38" spans="1:35" ht="15" customHeight="1" x14ac:dyDescent="0.25">
      <c r="A38" s="30" t="s">
        <v>669</v>
      </c>
      <c r="B38" s="26" t="s">
        <v>657</v>
      </c>
      <c r="C38" s="34">
        <v>65.042465000000007</v>
      </c>
      <c r="D38" s="34">
        <v>64.677536000000003</v>
      </c>
      <c r="E38" s="34">
        <v>66.518600000000006</v>
      </c>
      <c r="F38" s="34">
        <v>68.715912000000003</v>
      </c>
      <c r="G38" s="34">
        <v>71.111350999999999</v>
      </c>
      <c r="H38" s="34">
        <v>73.479545999999999</v>
      </c>
      <c r="I38" s="34">
        <v>74.641396</v>
      </c>
      <c r="J38" s="34">
        <v>75.414642000000001</v>
      </c>
      <c r="K38" s="34">
        <v>76.036613000000003</v>
      </c>
      <c r="L38" s="34">
        <v>76.701194999999998</v>
      </c>
      <c r="M38" s="34">
        <v>77.273987000000005</v>
      </c>
      <c r="N38" s="34">
        <v>77.834457</v>
      </c>
      <c r="O38" s="34">
        <v>78.641495000000006</v>
      </c>
      <c r="P38" s="34">
        <v>79.160995</v>
      </c>
      <c r="Q38" s="34">
        <v>79.963295000000002</v>
      </c>
      <c r="R38" s="34">
        <v>81.137291000000005</v>
      </c>
      <c r="S38" s="34">
        <v>82.248740999999995</v>
      </c>
      <c r="T38" s="34">
        <v>83.005127000000002</v>
      </c>
      <c r="U38" s="34">
        <v>83.790558000000004</v>
      </c>
      <c r="V38" s="34">
        <v>84.631148999999994</v>
      </c>
      <c r="W38" s="34">
        <v>85.609084999999993</v>
      </c>
      <c r="X38" s="34">
        <v>86.803443999999999</v>
      </c>
      <c r="Y38" s="34">
        <v>87.925078999999997</v>
      </c>
      <c r="Z38" s="34">
        <v>89.123572999999993</v>
      </c>
      <c r="AA38" s="34">
        <v>89.980759000000006</v>
      </c>
      <c r="AB38" s="34">
        <v>91.059441000000007</v>
      </c>
      <c r="AC38" s="34">
        <v>92.335708999999994</v>
      </c>
      <c r="AD38" s="34">
        <v>92.937461999999996</v>
      </c>
      <c r="AE38" s="34">
        <v>94.221428000000003</v>
      </c>
      <c r="AF38" s="34">
        <v>95.692824999999999</v>
      </c>
      <c r="AG38" s="34">
        <v>96.995232000000001</v>
      </c>
      <c r="AH38" s="34"/>
      <c r="AI38" s="135"/>
    </row>
    <row r="39" spans="1:35" ht="15" customHeight="1" x14ac:dyDescent="0.2">
      <c r="A39" s="30" t="s">
        <v>670</v>
      </c>
      <c r="B39" s="25" t="s">
        <v>659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34"/>
    </row>
    <row r="41" spans="1:35" ht="15" customHeight="1" x14ac:dyDescent="0.2">
      <c r="B41" s="25" t="s">
        <v>671</v>
      </c>
    </row>
    <row r="42" spans="1:35" ht="15" customHeight="1" x14ac:dyDescent="0.25">
      <c r="A42" s="30" t="s">
        <v>672</v>
      </c>
      <c r="B42" s="26" t="s">
        <v>639</v>
      </c>
      <c r="C42" s="34">
        <v>1.4360010000000001</v>
      </c>
      <c r="D42" s="34">
        <v>2.4687209999999999</v>
      </c>
      <c r="E42" s="34">
        <v>1.52433</v>
      </c>
      <c r="F42" s="34">
        <v>1.3257840000000001</v>
      </c>
      <c r="G42" s="34">
        <v>1.026362</v>
      </c>
      <c r="H42" s="34">
        <v>0.94769300000000001</v>
      </c>
      <c r="I42" s="34">
        <v>0.87553700000000001</v>
      </c>
      <c r="J42" s="34">
        <v>0.86839299999999997</v>
      </c>
      <c r="K42" s="34">
        <v>0.86684899999999998</v>
      </c>
      <c r="L42" s="34">
        <v>0.87004899999999996</v>
      </c>
      <c r="M42" s="34">
        <v>0.87106799999999995</v>
      </c>
      <c r="N42" s="34">
        <v>0.87660199999999999</v>
      </c>
      <c r="O42" s="34">
        <v>0.87392199999999998</v>
      </c>
      <c r="P42" s="34">
        <v>0.87974200000000002</v>
      </c>
      <c r="Q42" s="34">
        <v>0.87974600000000003</v>
      </c>
      <c r="R42" s="34">
        <v>0.88644900000000004</v>
      </c>
      <c r="S42" s="34">
        <v>0.89600100000000005</v>
      </c>
      <c r="T42" s="34">
        <v>0.89044599999999996</v>
      </c>
      <c r="U42" s="34">
        <v>0.88223399999999996</v>
      </c>
      <c r="V42" s="34">
        <v>0.884687</v>
      </c>
      <c r="W42" s="34">
        <v>0.87289399999999995</v>
      </c>
      <c r="X42" s="34">
        <v>0.874857</v>
      </c>
      <c r="Y42" s="34">
        <v>0.87907299999999999</v>
      </c>
      <c r="Z42" s="34">
        <v>0.88102999999999998</v>
      </c>
      <c r="AA42" s="34">
        <v>0.87941000000000003</v>
      </c>
      <c r="AB42" s="34">
        <v>0.87833099999999997</v>
      </c>
      <c r="AC42" s="34">
        <v>0.87873599999999996</v>
      </c>
      <c r="AD42" s="34">
        <v>0.88191399999999998</v>
      </c>
      <c r="AE42" s="34">
        <v>0.88623600000000002</v>
      </c>
      <c r="AF42" s="34">
        <v>0.88571599999999995</v>
      </c>
      <c r="AG42" s="34">
        <v>0.89395500000000006</v>
      </c>
      <c r="AH42" s="34"/>
      <c r="AI42" s="135"/>
    </row>
    <row r="43" spans="1:35" ht="15" customHeight="1" x14ac:dyDescent="0.25">
      <c r="A43" s="30" t="s">
        <v>673</v>
      </c>
      <c r="B43" s="26" t="s">
        <v>641</v>
      </c>
      <c r="C43" s="34">
        <v>0.58535099999999995</v>
      </c>
      <c r="D43" s="34">
        <v>1.108608</v>
      </c>
      <c r="E43" s="34">
        <v>0.84951500000000002</v>
      </c>
      <c r="F43" s="34">
        <v>0.57552400000000004</v>
      </c>
      <c r="G43" s="34">
        <v>0.43972600000000001</v>
      </c>
      <c r="H43" s="34">
        <v>0.40597299999999997</v>
      </c>
      <c r="I43" s="34">
        <v>0.37312800000000002</v>
      </c>
      <c r="J43" s="34">
        <v>0.371224</v>
      </c>
      <c r="K43" s="34">
        <v>0.37352600000000002</v>
      </c>
      <c r="L43" s="34">
        <v>0.37695000000000001</v>
      </c>
      <c r="M43" s="34">
        <v>0.380193</v>
      </c>
      <c r="N43" s="34">
        <v>0.38456299999999999</v>
      </c>
      <c r="O43" s="34">
        <v>0.38424199999999997</v>
      </c>
      <c r="P43" s="34">
        <v>0.38749699999999998</v>
      </c>
      <c r="Q43" s="34">
        <v>0.38801600000000003</v>
      </c>
      <c r="R43" s="34">
        <v>0.39160299999999998</v>
      </c>
      <c r="S43" s="34">
        <v>0.39703300000000002</v>
      </c>
      <c r="T43" s="34">
        <v>0.39572000000000002</v>
      </c>
      <c r="U43" s="34">
        <v>0.39232699999999998</v>
      </c>
      <c r="V43" s="34">
        <v>0.39440199999999997</v>
      </c>
      <c r="W43" s="34">
        <v>0.38852199999999998</v>
      </c>
      <c r="X43" s="34">
        <v>0.38974799999999998</v>
      </c>
      <c r="Y43" s="34">
        <v>0.392071</v>
      </c>
      <c r="Z43" s="34">
        <v>0.39258799999999999</v>
      </c>
      <c r="AA43" s="34">
        <v>0.39221899999999998</v>
      </c>
      <c r="AB43" s="34">
        <v>0.39128099999999999</v>
      </c>
      <c r="AC43" s="34">
        <v>0.39199899999999999</v>
      </c>
      <c r="AD43" s="34">
        <v>0.39407900000000001</v>
      </c>
      <c r="AE43" s="34">
        <v>0.39661600000000002</v>
      </c>
      <c r="AF43" s="34">
        <v>0.39679700000000001</v>
      </c>
      <c r="AG43" s="34">
        <v>0.40121800000000002</v>
      </c>
      <c r="AH43" s="34"/>
      <c r="AI43" s="135"/>
    </row>
    <row r="44" spans="1:35" ht="15" customHeight="1" x14ac:dyDescent="0.25">
      <c r="A44" s="30" t="s">
        <v>674</v>
      </c>
      <c r="B44" s="26" t="s">
        <v>643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/>
      <c r="AI44" s="135"/>
    </row>
    <row r="45" spans="1:35" ht="15" customHeight="1" x14ac:dyDescent="0.25">
      <c r="A45" s="30" t="s">
        <v>675</v>
      </c>
      <c r="B45" s="26" t="s">
        <v>645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/>
      <c r="AI45" s="135"/>
    </row>
    <row r="46" spans="1:35" ht="15" customHeight="1" x14ac:dyDescent="0.25">
      <c r="A46" s="30" t="s">
        <v>676</v>
      </c>
      <c r="B46" s="26" t="s">
        <v>647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 x14ac:dyDescent="0.25">
      <c r="A47" s="30" t="s">
        <v>677</v>
      </c>
      <c r="B47" s="26" t="s">
        <v>649</v>
      </c>
      <c r="C47" s="34">
        <v>60.157302999999999</v>
      </c>
      <c r="D47" s="34">
        <v>56.821472</v>
      </c>
      <c r="E47" s="34">
        <v>61.495972000000002</v>
      </c>
      <c r="F47" s="34">
        <v>64.037612999999993</v>
      </c>
      <c r="G47" s="34">
        <v>66.217376999999999</v>
      </c>
      <c r="H47" s="34">
        <v>67.168304000000006</v>
      </c>
      <c r="I47" s="34">
        <v>67.464614999999995</v>
      </c>
      <c r="J47" s="34">
        <v>67.332763999999997</v>
      </c>
      <c r="K47" s="34">
        <v>67.16095</v>
      </c>
      <c r="L47" s="34">
        <v>66.951995999999994</v>
      </c>
      <c r="M47" s="34">
        <v>64.863297000000003</v>
      </c>
      <c r="N47" s="34">
        <v>65.142921000000001</v>
      </c>
      <c r="O47" s="34">
        <v>65.399360999999999</v>
      </c>
      <c r="P47" s="34">
        <v>66.009963999999997</v>
      </c>
      <c r="Q47" s="34">
        <v>66.802834000000004</v>
      </c>
      <c r="R47" s="34">
        <v>67.680083999999994</v>
      </c>
      <c r="S47" s="34">
        <v>68.522339000000002</v>
      </c>
      <c r="T47" s="34">
        <v>69.405190000000005</v>
      </c>
      <c r="U47" s="34">
        <v>70.341308999999995</v>
      </c>
      <c r="V47" s="34">
        <v>71.348838999999998</v>
      </c>
      <c r="W47" s="34">
        <v>72.381714000000002</v>
      </c>
      <c r="X47" s="34">
        <v>73.365829000000005</v>
      </c>
      <c r="Y47" s="34">
        <v>74.339377999999996</v>
      </c>
      <c r="Z47" s="34">
        <v>75.381180000000001</v>
      </c>
      <c r="AA47" s="34">
        <v>76.331100000000006</v>
      </c>
      <c r="AB47" s="34">
        <v>77.420044000000004</v>
      </c>
      <c r="AC47" s="34">
        <v>78.530022000000002</v>
      </c>
      <c r="AD47" s="34">
        <v>79.538330000000002</v>
      </c>
      <c r="AE47" s="34">
        <v>80.765320000000003</v>
      </c>
      <c r="AF47" s="34">
        <v>81.955139000000003</v>
      </c>
      <c r="AG47" s="34">
        <v>83.007003999999995</v>
      </c>
      <c r="AH47" s="34"/>
      <c r="AI47" s="135"/>
    </row>
    <row r="48" spans="1:35" ht="15" customHeight="1" x14ac:dyDescent="0.25">
      <c r="A48" s="30" t="s">
        <v>678</v>
      </c>
      <c r="B48" s="26" t="s">
        <v>653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/>
      <c r="AI48" s="135"/>
    </row>
    <row r="49" spans="1:35" ht="15" customHeight="1" x14ac:dyDescent="0.25">
      <c r="A49" s="30" t="s">
        <v>679</v>
      </c>
      <c r="B49" s="26" t="s">
        <v>655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 x14ac:dyDescent="0.25">
      <c r="A50" s="30" t="s">
        <v>680</v>
      </c>
      <c r="B50" s="26" t="s">
        <v>657</v>
      </c>
      <c r="C50" s="34">
        <v>90.901222000000004</v>
      </c>
      <c r="D50" s="34">
        <v>93.264403999999999</v>
      </c>
      <c r="E50" s="34">
        <v>96.315398999999999</v>
      </c>
      <c r="F50" s="34">
        <v>100.034485</v>
      </c>
      <c r="G50" s="34">
        <v>103.720215</v>
      </c>
      <c r="H50" s="34">
        <v>106.06463599999999</v>
      </c>
      <c r="I50" s="34">
        <v>108.05336800000001</v>
      </c>
      <c r="J50" s="34">
        <v>109.923187</v>
      </c>
      <c r="K50" s="34">
        <v>111.70040899999999</v>
      </c>
      <c r="L50" s="34">
        <v>113.08865400000001</v>
      </c>
      <c r="M50" s="34">
        <v>114.35766599999999</v>
      </c>
      <c r="N50" s="34">
        <v>115.663956</v>
      </c>
      <c r="O50" s="34">
        <v>117.35687299999999</v>
      </c>
      <c r="P50" s="34">
        <v>118.782455</v>
      </c>
      <c r="Q50" s="34">
        <v>120.321426</v>
      </c>
      <c r="R50" s="34">
        <v>121.93019099999999</v>
      </c>
      <c r="S50" s="34">
        <v>123.577957</v>
      </c>
      <c r="T50" s="34">
        <v>125.169113</v>
      </c>
      <c r="U50" s="34">
        <v>126.730057</v>
      </c>
      <c r="V50" s="34">
        <v>128.44390899999999</v>
      </c>
      <c r="W50" s="34">
        <v>130.198883</v>
      </c>
      <c r="X50" s="34">
        <v>132.00325000000001</v>
      </c>
      <c r="Y50" s="34">
        <v>133.84065200000001</v>
      </c>
      <c r="Z50" s="34">
        <v>135.73834199999999</v>
      </c>
      <c r="AA50" s="34">
        <v>137.45309399999999</v>
      </c>
      <c r="AB50" s="34">
        <v>139.334518</v>
      </c>
      <c r="AC50" s="34">
        <v>141.31646699999999</v>
      </c>
      <c r="AD50" s="34">
        <v>143.20489499999999</v>
      </c>
      <c r="AE50" s="34">
        <v>145.31951900000001</v>
      </c>
      <c r="AF50" s="34">
        <v>147.51892100000001</v>
      </c>
      <c r="AG50" s="34">
        <v>149.70404099999999</v>
      </c>
      <c r="AH50" s="34"/>
      <c r="AI50" s="135"/>
    </row>
    <row r="51" spans="1:35" ht="15" customHeight="1" x14ac:dyDescent="0.2">
      <c r="A51" s="30" t="s">
        <v>681</v>
      </c>
      <c r="B51" s="25" t="s">
        <v>659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 x14ac:dyDescent="0.2">
      <c r="B53" s="25" t="s">
        <v>682</v>
      </c>
    </row>
    <row r="54" spans="1:35" ht="15" customHeight="1" x14ac:dyDescent="0.25">
      <c r="A54" s="30" t="s">
        <v>683</v>
      </c>
      <c r="B54" s="26" t="s">
        <v>639</v>
      </c>
      <c r="C54" s="34">
        <v>1.8638410000000001</v>
      </c>
      <c r="D54" s="34">
        <v>2.158623</v>
      </c>
      <c r="E54" s="34">
        <v>1.5179720000000001</v>
      </c>
      <c r="F54" s="34">
        <v>4.3369669999999996</v>
      </c>
      <c r="G54" s="34">
        <v>4.1292780000000002</v>
      </c>
      <c r="H54" s="34">
        <v>4.094951</v>
      </c>
      <c r="I54" s="34">
        <v>4.1179810000000003</v>
      </c>
      <c r="J54" s="34">
        <v>4.1490970000000003</v>
      </c>
      <c r="K54" s="34">
        <v>4.1071429999999998</v>
      </c>
      <c r="L54" s="34">
        <v>4.0240150000000003</v>
      </c>
      <c r="M54" s="34">
        <v>3.8946580000000002</v>
      </c>
      <c r="N54" s="34">
        <v>3.8453930000000001</v>
      </c>
      <c r="O54" s="34">
        <v>3.8264260000000001</v>
      </c>
      <c r="P54" s="34">
        <v>3.8197860000000001</v>
      </c>
      <c r="Q54" s="34">
        <v>3.818705</v>
      </c>
      <c r="R54" s="34">
        <v>3.8323779999999998</v>
      </c>
      <c r="S54" s="34">
        <v>3.8400479999999999</v>
      </c>
      <c r="T54" s="34">
        <v>3.8050570000000001</v>
      </c>
      <c r="U54" s="34">
        <v>3.7788840000000001</v>
      </c>
      <c r="V54" s="34">
        <v>3.7879420000000001</v>
      </c>
      <c r="W54" s="34">
        <v>3.772691</v>
      </c>
      <c r="X54" s="34">
        <v>3.7760210000000001</v>
      </c>
      <c r="Y54" s="34">
        <v>3.7824990000000001</v>
      </c>
      <c r="Z54" s="34">
        <v>3.7933880000000002</v>
      </c>
      <c r="AA54" s="34">
        <v>3.7895439999999998</v>
      </c>
      <c r="AB54" s="34">
        <v>3.7777259999999999</v>
      </c>
      <c r="AC54" s="34">
        <v>3.7615859999999999</v>
      </c>
      <c r="AD54" s="34">
        <v>3.7471199999999998</v>
      </c>
      <c r="AE54" s="34">
        <v>3.7200229999999999</v>
      </c>
      <c r="AF54" s="34">
        <v>3.689136</v>
      </c>
      <c r="AG54" s="34">
        <v>3.6658469999999999</v>
      </c>
      <c r="AH54" s="34"/>
      <c r="AI54" s="135"/>
    </row>
    <row r="55" spans="1:35" ht="15" customHeight="1" x14ac:dyDescent="0.25">
      <c r="A55" s="30" t="s">
        <v>684</v>
      </c>
      <c r="B55" s="26" t="s">
        <v>641</v>
      </c>
      <c r="C55" s="34">
        <v>2.301199</v>
      </c>
      <c r="D55" s="34">
        <v>3.0977489999999999</v>
      </c>
      <c r="E55" s="34">
        <v>2.7687499999999998</v>
      </c>
      <c r="F55" s="34">
        <v>2.3539500000000002</v>
      </c>
      <c r="G55" s="34">
        <v>2.1546970000000001</v>
      </c>
      <c r="H55" s="34">
        <v>2.1556030000000002</v>
      </c>
      <c r="I55" s="34">
        <v>2.148037</v>
      </c>
      <c r="J55" s="34">
        <v>2.1529250000000002</v>
      </c>
      <c r="K55" s="34">
        <v>2.1477369999999998</v>
      </c>
      <c r="L55" s="34">
        <v>2.1107520000000002</v>
      </c>
      <c r="M55" s="34">
        <v>2.0648110000000002</v>
      </c>
      <c r="N55" s="34">
        <v>2.050338</v>
      </c>
      <c r="O55" s="34">
        <v>2.0382069999999999</v>
      </c>
      <c r="P55" s="34">
        <v>2.036905</v>
      </c>
      <c r="Q55" s="34">
        <v>2.0375679999999998</v>
      </c>
      <c r="R55" s="34">
        <v>2.0492689999999998</v>
      </c>
      <c r="S55" s="34">
        <v>2.066764</v>
      </c>
      <c r="T55" s="34">
        <v>2.0560350000000001</v>
      </c>
      <c r="U55" s="34">
        <v>2.0372919999999999</v>
      </c>
      <c r="V55" s="34">
        <v>2.0512030000000001</v>
      </c>
      <c r="W55" s="34">
        <v>2.0220530000000001</v>
      </c>
      <c r="X55" s="34">
        <v>2.019558</v>
      </c>
      <c r="Y55" s="34">
        <v>2.0212300000000001</v>
      </c>
      <c r="Z55" s="34">
        <v>2.014148</v>
      </c>
      <c r="AA55" s="34">
        <v>2.0074990000000001</v>
      </c>
      <c r="AB55" s="34">
        <v>1.9856389999999999</v>
      </c>
      <c r="AC55" s="34">
        <v>1.9754130000000001</v>
      </c>
      <c r="AD55" s="34">
        <v>1.967544</v>
      </c>
      <c r="AE55" s="34">
        <v>1.9537819999999999</v>
      </c>
      <c r="AF55" s="34">
        <v>1.9318519999999999</v>
      </c>
      <c r="AG55" s="34">
        <v>1.9187669999999999</v>
      </c>
      <c r="AH55" s="34"/>
      <c r="AI55" s="135"/>
    </row>
    <row r="56" spans="1:35" ht="15" customHeight="1" x14ac:dyDescent="0.25">
      <c r="A56" s="30" t="s">
        <v>685</v>
      </c>
      <c r="B56" s="26" t="s">
        <v>643</v>
      </c>
      <c r="C56" s="34">
        <v>1.5585720000000001</v>
      </c>
      <c r="D56" s="34">
        <v>3.0507949999999999</v>
      </c>
      <c r="E56" s="34">
        <v>2.3465560000000001</v>
      </c>
      <c r="F56" s="34">
        <v>1.5669489999999999</v>
      </c>
      <c r="G56" s="34">
        <v>1.1051029999999999</v>
      </c>
      <c r="H56" s="34">
        <v>0.95861799999999997</v>
      </c>
      <c r="I56" s="34">
        <v>0.83388200000000001</v>
      </c>
      <c r="J56" s="34">
        <v>0.86816300000000002</v>
      </c>
      <c r="K56" s="34">
        <v>0.90610400000000002</v>
      </c>
      <c r="L56" s="34">
        <v>0.93601100000000004</v>
      </c>
      <c r="M56" s="34">
        <v>0.94320899999999996</v>
      </c>
      <c r="N56" s="34">
        <v>0.96608400000000005</v>
      </c>
      <c r="O56" s="34">
        <v>0.971418</v>
      </c>
      <c r="P56" s="34">
        <v>0.98682400000000003</v>
      </c>
      <c r="Q56" s="34">
        <v>0.98820300000000005</v>
      </c>
      <c r="R56" s="34">
        <v>1.0038579999999999</v>
      </c>
      <c r="S56" s="34">
        <v>1.02264</v>
      </c>
      <c r="T56" s="34">
        <v>1.0104150000000001</v>
      </c>
      <c r="U56" s="34">
        <v>0.989981</v>
      </c>
      <c r="V56" s="34">
        <v>1.0024850000000001</v>
      </c>
      <c r="W56" s="34">
        <v>0.96510799999999997</v>
      </c>
      <c r="X56" s="34">
        <v>0.96396000000000004</v>
      </c>
      <c r="Y56" s="34">
        <v>0.96497900000000003</v>
      </c>
      <c r="Z56" s="34">
        <v>0.95607399999999998</v>
      </c>
      <c r="AA56" s="34">
        <v>0.94920300000000002</v>
      </c>
      <c r="AB56" s="34">
        <v>0.92164500000000005</v>
      </c>
      <c r="AC56" s="34">
        <v>0.91088400000000003</v>
      </c>
      <c r="AD56" s="34">
        <v>0.91376999999999997</v>
      </c>
      <c r="AE56" s="34">
        <v>0.90164599999999995</v>
      </c>
      <c r="AF56" s="34">
        <v>0.87707800000000002</v>
      </c>
      <c r="AG56" s="34">
        <v>0.87553499999999995</v>
      </c>
      <c r="AH56" s="34"/>
      <c r="AI56" s="135"/>
    </row>
    <row r="57" spans="1:35" ht="15" customHeight="1" x14ac:dyDescent="0.25">
      <c r="A57" s="30" t="s">
        <v>686</v>
      </c>
      <c r="B57" s="26" t="s">
        <v>645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/>
      <c r="AI57" s="135"/>
    </row>
    <row r="58" spans="1:35" ht="15" customHeight="1" x14ac:dyDescent="0.25">
      <c r="A58" s="30" t="s">
        <v>687</v>
      </c>
      <c r="B58" s="26" t="s">
        <v>647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135"/>
    </row>
    <row r="59" spans="1:35" ht="15" customHeight="1" x14ac:dyDescent="0.25">
      <c r="A59" s="30" t="s">
        <v>688</v>
      </c>
      <c r="B59" s="26" t="s">
        <v>649</v>
      </c>
      <c r="C59" s="34">
        <v>156.536316</v>
      </c>
      <c r="D59" s="34">
        <v>145.207031</v>
      </c>
      <c r="E59" s="34">
        <v>154.30316199999999</v>
      </c>
      <c r="F59" s="34">
        <v>162.656937</v>
      </c>
      <c r="G59" s="34">
        <v>168.956558</v>
      </c>
      <c r="H59" s="34">
        <v>172.79139699999999</v>
      </c>
      <c r="I59" s="34">
        <v>175.295029</v>
      </c>
      <c r="J59" s="34">
        <v>175.12231399999999</v>
      </c>
      <c r="K59" s="34">
        <v>174.28595000000001</v>
      </c>
      <c r="L59" s="34">
        <v>171.55569499999999</v>
      </c>
      <c r="M59" s="34">
        <v>167.964203</v>
      </c>
      <c r="N59" s="34">
        <v>167.368225</v>
      </c>
      <c r="O59" s="34">
        <v>168.17089799999999</v>
      </c>
      <c r="P59" s="34">
        <v>169.620026</v>
      </c>
      <c r="Q59" s="34">
        <v>172.07225</v>
      </c>
      <c r="R59" s="34">
        <v>174.670502</v>
      </c>
      <c r="S59" s="34">
        <v>177.30346700000001</v>
      </c>
      <c r="T59" s="34">
        <v>179.689987</v>
      </c>
      <c r="U59" s="34">
        <v>182.06343100000001</v>
      </c>
      <c r="V59" s="34">
        <v>184.94073499999999</v>
      </c>
      <c r="W59" s="34">
        <v>187.89370700000001</v>
      </c>
      <c r="X59" s="34">
        <v>190.850235</v>
      </c>
      <c r="Y59" s="34">
        <v>193.71362300000001</v>
      </c>
      <c r="Z59" s="34">
        <v>196.38481100000001</v>
      </c>
      <c r="AA59" s="34">
        <v>198.87429800000001</v>
      </c>
      <c r="AB59" s="34">
        <v>201.452789</v>
      </c>
      <c r="AC59" s="34">
        <v>203.85775799999999</v>
      </c>
      <c r="AD59" s="34">
        <v>205.73611500000001</v>
      </c>
      <c r="AE59" s="34">
        <v>207.803391</v>
      </c>
      <c r="AF59" s="34">
        <v>210.21054100000001</v>
      </c>
      <c r="AG59" s="34">
        <v>211.91452000000001</v>
      </c>
      <c r="AH59" s="34"/>
      <c r="AI59" s="135"/>
    </row>
    <row r="60" spans="1:35" ht="15" customHeight="1" x14ac:dyDescent="0.25">
      <c r="A60" s="30" t="s">
        <v>689</v>
      </c>
      <c r="B60" s="26" t="s">
        <v>653</v>
      </c>
      <c r="C60" s="34">
        <v>0.19777</v>
      </c>
      <c r="D60" s="34">
        <v>0.19764200000000001</v>
      </c>
      <c r="E60" s="34">
        <v>0.199792</v>
      </c>
      <c r="F60" s="34">
        <v>0.20244899999999999</v>
      </c>
      <c r="G60" s="34">
        <v>0.20508999999999999</v>
      </c>
      <c r="H60" s="34">
        <v>0.20631099999999999</v>
      </c>
      <c r="I60" s="34">
        <v>0.20752300000000001</v>
      </c>
      <c r="J60" s="34">
        <v>0.20872299999999999</v>
      </c>
      <c r="K60" s="34">
        <v>0.20991499999999999</v>
      </c>
      <c r="L60" s="34">
        <v>0.21037600000000001</v>
      </c>
      <c r="M60" s="34">
        <v>0.21082600000000001</v>
      </c>
      <c r="N60" s="34">
        <v>0.21127799999999999</v>
      </c>
      <c r="O60" s="34">
        <v>0.21174799999999999</v>
      </c>
      <c r="P60" s="34">
        <v>0.211511</v>
      </c>
      <c r="Q60" s="34">
        <v>0.21127199999999999</v>
      </c>
      <c r="R60" s="34">
        <v>0.21102399999999999</v>
      </c>
      <c r="S60" s="34">
        <v>0.21076500000000001</v>
      </c>
      <c r="T60" s="34">
        <v>0.21048800000000001</v>
      </c>
      <c r="U60" s="34">
        <v>0.210202</v>
      </c>
      <c r="V60" s="34">
        <v>0.20991399999999999</v>
      </c>
      <c r="W60" s="34">
        <v>0.20959800000000001</v>
      </c>
      <c r="X60" s="34">
        <v>0.209261</v>
      </c>
      <c r="Y60" s="34">
        <v>0.208896</v>
      </c>
      <c r="Z60" s="34">
        <v>0.208485</v>
      </c>
      <c r="AA60" s="34">
        <v>0.20802999999999999</v>
      </c>
      <c r="AB60" s="34">
        <v>0.20753199999999999</v>
      </c>
      <c r="AC60" s="34">
        <v>0.206986</v>
      </c>
      <c r="AD60" s="34">
        <v>0.20638799999999999</v>
      </c>
      <c r="AE60" s="34">
        <v>0.20574300000000001</v>
      </c>
      <c r="AF60" s="34">
        <v>0.20505499999999999</v>
      </c>
      <c r="AG60" s="34">
        <v>0.204288</v>
      </c>
      <c r="AH60" s="34"/>
      <c r="AI60" s="135"/>
    </row>
    <row r="61" spans="1:35" ht="15" customHeight="1" x14ac:dyDescent="0.25">
      <c r="A61" s="30" t="s">
        <v>690</v>
      </c>
      <c r="B61" s="26" t="s">
        <v>655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 x14ac:dyDescent="0.25">
      <c r="A62" s="30" t="s">
        <v>691</v>
      </c>
      <c r="B62" s="26" t="s">
        <v>657</v>
      </c>
      <c r="C62" s="34">
        <v>121.387047</v>
      </c>
      <c r="D62" s="34">
        <v>124.466454</v>
      </c>
      <c r="E62" s="34">
        <v>125.40679900000001</v>
      </c>
      <c r="F62" s="34">
        <v>130.17926</v>
      </c>
      <c r="G62" s="34">
        <v>134.37943999999999</v>
      </c>
      <c r="H62" s="34">
        <v>138.336502</v>
      </c>
      <c r="I62" s="34">
        <v>141.89328</v>
      </c>
      <c r="J62" s="34">
        <v>144.491119</v>
      </c>
      <c r="K62" s="34">
        <v>146.236572</v>
      </c>
      <c r="L62" s="34">
        <v>145.720474</v>
      </c>
      <c r="M62" s="34">
        <v>145.20512400000001</v>
      </c>
      <c r="N62" s="34">
        <v>145.475708</v>
      </c>
      <c r="O62" s="34">
        <v>147.138824</v>
      </c>
      <c r="P62" s="34">
        <v>148.572205</v>
      </c>
      <c r="Q62" s="34">
        <v>150.49865700000001</v>
      </c>
      <c r="R62" s="34">
        <v>152.376846</v>
      </c>
      <c r="S62" s="34">
        <v>154.38700900000001</v>
      </c>
      <c r="T62" s="34">
        <v>156.049103</v>
      </c>
      <c r="U62" s="34">
        <v>157.60475199999999</v>
      </c>
      <c r="V62" s="34">
        <v>159.61788899999999</v>
      </c>
      <c r="W62" s="34">
        <v>161.54837000000001</v>
      </c>
      <c r="X62" s="34">
        <v>163.66712999999999</v>
      </c>
      <c r="Y62" s="34">
        <v>165.71935999999999</v>
      </c>
      <c r="Z62" s="34">
        <v>167.49383499999999</v>
      </c>
      <c r="AA62" s="34">
        <v>169.158691</v>
      </c>
      <c r="AB62" s="34">
        <v>170.61694299999999</v>
      </c>
      <c r="AC62" s="34">
        <v>171.99163799999999</v>
      </c>
      <c r="AD62" s="34">
        <v>173.071472</v>
      </c>
      <c r="AE62" s="34">
        <v>173.936859</v>
      </c>
      <c r="AF62" s="34">
        <v>175.11140399999999</v>
      </c>
      <c r="AG62" s="34">
        <v>175.90202300000001</v>
      </c>
      <c r="AH62" s="34"/>
      <c r="AI62" s="135"/>
    </row>
    <row r="63" spans="1:35" ht="15" customHeight="1" x14ac:dyDescent="0.2">
      <c r="A63" s="30" t="s">
        <v>692</v>
      </c>
      <c r="B63" s="25" t="s">
        <v>659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34"/>
    </row>
    <row r="66" spans="1:35" ht="15" customHeight="1" x14ac:dyDescent="0.2">
      <c r="B66" s="25" t="s">
        <v>693</v>
      </c>
    </row>
    <row r="67" spans="1:35" ht="15" customHeight="1" x14ac:dyDescent="0.25">
      <c r="A67" s="30" t="s">
        <v>694</v>
      </c>
      <c r="B67" s="26" t="s">
        <v>639</v>
      </c>
      <c r="C67" s="34">
        <v>2.1955629999999999</v>
      </c>
      <c r="D67" s="34">
        <v>2.5512990000000002</v>
      </c>
      <c r="E67" s="34">
        <v>1.8827449999999999</v>
      </c>
      <c r="F67" s="34">
        <v>2.2322579999999999</v>
      </c>
      <c r="G67" s="34">
        <v>1.9545459999999999</v>
      </c>
      <c r="H67" s="34">
        <v>1.8731949999999999</v>
      </c>
      <c r="I67" s="34">
        <v>1.794583</v>
      </c>
      <c r="J67" s="34">
        <v>1.774977</v>
      </c>
      <c r="K67" s="34">
        <v>1.7428490000000001</v>
      </c>
      <c r="L67" s="34">
        <v>1.7199450000000001</v>
      </c>
      <c r="M67" s="34">
        <v>1.683508</v>
      </c>
      <c r="N67" s="34">
        <v>1.669529</v>
      </c>
      <c r="O67" s="34">
        <v>1.6450849999999999</v>
      </c>
      <c r="P67" s="34">
        <v>1.63046</v>
      </c>
      <c r="Q67" s="34">
        <v>1.611043</v>
      </c>
      <c r="R67" s="34">
        <v>1.6086879999999999</v>
      </c>
      <c r="S67" s="34">
        <v>1.610924</v>
      </c>
      <c r="T67" s="34">
        <v>1.5944640000000001</v>
      </c>
      <c r="U67" s="34">
        <v>1.5791299999999999</v>
      </c>
      <c r="V67" s="34">
        <v>1.580263</v>
      </c>
      <c r="W67" s="34">
        <v>1.5637099999999999</v>
      </c>
      <c r="X67" s="34">
        <v>1.563604</v>
      </c>
      <c r="Y67" s="34">
        <v>1.567007</v>
      </c>
      <c r="Z67" s="34">
        <v>1.570708</v>
      </c>
      <c r="AA67" s="34">
        <v>1.565537</v>
      </c>
      <c r="AB67" s="34">
        <v>1.5574699999999999</v>
      </c>
      <c r="AC67" s="34">
        <v>1.5557270000000001</v>
      </c>
      <c r="AD67" s="34">
        <v>1.549652</v>
      </c>
      <c r="AE67" s="34">
        <v>1.5474410000000001</v>
      </c>
      <c r="AF67" s="34">
        <v>1.543547</v>
      </c>
      <c r="AG67" s="34">
        <v>1.5526629999999999</v>
      </c>
      <c r="AH67" s="34"/>
      <c r="AI67" s="135"/>
    </row>
    <row r="68" spans="1:35" ht="15" customHeight="1" x14ac:dyDescent="0.25">
      <c r="A68" s="30" t="s">
        <v>695</v>
      </c>
      <c r="B68" s="26" t="s">
        <v>641</v>
      </c>
      <c r="C68" s="34">
        <v>0.59797100000000003</v>
      </c>
      <c r="D68" s="34">
        <v>0.68044499999999997</v>
      </c>
      <c r="E68" s="34">
        <v>0.67498400000000003</v>
      </c>
      <c r="F68" s="34">
        <v>0.62793699999999997</v>
      </c>
      <c r="G68" s="34">
        <v>0.60524900000000004</v>
      </c>
      <c r="H68" s="34">
        <v>0.61145799999999995</v>
      </c>
      <c r="I68" s="34">
        <v>0.61079300000000003</v>
      </c>
      <c r="J68" s="34">
        <v>0.61159699999999995</v>
      </c>
      <c r="K68" s="34">
        <v>0.61082199999999998</v>
      </c>
      <c r="L68" s="34">
        <v>0.610402</v>
      </c>
      <c r="M68" s="34">
        <v>0.61068599999999995</v>
      </c>
      <c r="N68" s="34">
        <v>0.61362300000000003</v>
      </c>
      <c r="O68" s="34">
        <v>0.61454799999999998</v>
      </c>
      <c r="P68" s="34">
        <v>0.61549600000000004</v>
      </c>
      <c r="Q68" s="34">
        <v>0.61651100000000003</v>
      </c>
      <c r="R68" s="34">
        <v>0.622637</v>
      </c>
      <c r="S68" s="34">
        <v>0.63117299999999998</v>
      </c>
      <c r="T68" s="34">
        <v>0.63572399999999996</v>
      </c>
      <c r="U68" s="34">
        <v>0.63996299999999995</v>
      </c>
      <c r="V68" s="34">
        <v>0.64761599999999997</v>
      </c>
      <c r="W68" s="34">
        <v>0.65177200000000002</v>
      </c>
      <c r="X68" s="34">
        <v>0.65965799999999997</v>
      </c>
      <c r="Y68" s="34">
        <v>0.66787700000000005</v>
      </c>
      <c r="Z68" s="34">
        <v>0.67529499999999998</v>
      </c>
      <c r="AA68" s="34">
        <v>0.68051300000000003</v>
      </c>
      <c r="AB68" s="34">
        <v>0.68471599999999999</v>
      </c>
      <c r="AC68" s="34">
        <v>0.692353</v>
      </c>
      <c r="AD68" s="34">
        <v>0.69591700000000001</v>
      </c>
      <c r="AE68" s="34">
        <v>0.70258699999999996</v>
      </c>
      <c r="AF68" s="34">
        <v>0.710364</v>
      </c>
      <c r="AG68" s="34">
        <v>0.72081499999999998</v>
      </c>
      <c r="AH68" s="34"/>
      <c r="AI68" s="135"/>
    </row>
    <row r="69" spans="1:35" ht="15" customHeight="1" x14ac:dyDescent="0.25">
      <c r="A69" s="30" t="s">
        <v>696</v>
      </c>
      <c r="B69" s="26" t="s">
        <v>643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/>
      <c r="AI69" s="135"/>
    </row>
    <row r="70" spans="1:35" ht="15" customHeight="1" x14ac:dyDescent="0.25">
      <c r="A70" s="30" t="s">
        <v>697</v>
      </c>
      <c r="B70" s="26" t="s">
        <v>645</v>
      </c>
      <c r="C70" s="34">
        <v>4.0374749999999997</v>
      </c>
      <c r="D70" s="34">
        <v>4.0714899999999998</v>
      </c>
      <c r="E70" s="34">
        <v>3.8156400000000001</v>
      </c>
      <c r="F70" s="34">
        <v>5.2197040000000001</v>
      </c>
      <c r="G70" s="34">
        <v>6.7173449999999999</v>
      </c>
      <c r="H70" s="34">
        <v>7.6502720000000002</v>
      </c>
      <c r="I70" s="34">
        <v>8.5488189999999999</v>
      </c>
      <c r="J70" s="34">
        <v>9.3855590000000007</v>
      </c>
      <c r="K70" s="34">
        <v>10.184517</v>
      </c>
      <c r="L70" s="34">
        <v>10.651790999999999</v>
      </c>
      <c r="M70" s="34">
        <v>11.151128</v>
      </c>
      <c r="N70" s="34">
        <v>11.678292000000001</v>
      </c>
      <c r="O70" s="34">
        <v>12.214919999999999</v>
      </c>
      <c r="P70" s="34">
        <v>12.351454</v>
      </c>
      <c r="Q70" s="34">
        <v>12.510102</v>
      </c>
      <c r="R70" s="34">
        <v>12.753553</v>
      </c>
      <c r="S70" s="34">
        <v>13.023777000000001</v>
      </c>
      <c r="T70" s="34">
        <v>13.253736</v>
      </c>
      <c r="U70" s="34">
        <v>13.493772999999999</v>
      </c>
      <c r="V70" s="34">
        <v>13.75001</v>
      </c>
      <c r="W70" s="34">
        <v>14.034941</v>
      </c>
      <c r="X70" s="34">
        <v>14.337306999999999</v>
      </c>
      <c r="Y70" s="34">
        <v>14.630814000000001</v>
      </c>
      <c r="Z70" s="34">
        <v>14.921388</v>
      </c>
      <c r="AA70" s="34">
        <v>15.157002</v>
      </c>
      <c r="AB70" s="34">
        <v>15.395814</v>
      </c>
      <c r="AC70" s="34">
        <v>15.691699</v>
      </c>
      <c r="AD70" s="34">
        <v>15.870818999999999</v>
      </c>
      <c r="AE70" s="34">
        <v>16.135643000000002</v>
      </c>
      <c r="AF70" s="34">
        <v>16.459019000000001</v>
      </c>
      <c r="AG70" s="34">
        <v>16.812408000000001</v>
      </c>
      <c r="AH70" s="34"/>
      <c r="AI70" s="135"/>
    </row>
    <row r="71" spans="1:35" ht="15" customHeight="1" x14ac:dyDescent="0.25">
      <c r="A71" s="30" t="s">
        <v>698</v>
      </c>
      <c r="B71" s="26" t="s">
        <v>699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135"/>
    </row>
    <row r="72" spans="1:35" ht="15" customHeight="1" x14ac:dyDescent="0.25">
      <c r="A72" s="30" t="s">
        <v>700</v>
      </c>
      <c r="B72" s="26" t="s">
        <v>649</v>
      </c>
      <c r="C72" s="34">
        <v>35.288970999999997</v>
      </c>
      <c r="D72" s="34">
        <v>32.786476</v>
      </c>
      <c r="E72" s="34">
        <v>35.268878999999998</v>
      </c>
      <c r="F72" s="34">
        <v>36.400100999999999</v>
      </c>
      <c r="G72" s="34">
        <v>37.429839999999999</v>
      </c>
      <c r="H72" s="34">
        <v>38.219521</v>
      </c>
      <c r="I72" s="34">
        <v>38.522101999999997</v>
      </c>
      <c r="J72" s="34">
        <v>38.233958999999999</v>
      </c>
      <c r="K72" s="34">
        <v>37.758495000000003</v>
      </c>
      <c r="L72" s="34">
        <v>37.416786000000002</v>
      </c>
      <c r="M72" s="34">
        <v>37.004500999999998</v>
      </c>
      <c r="N72" s="34">
        <v>36.949244999999998</v>
      </c>
      <c r="O72" s="34">
        <v>36.914597000000001</v>
      </c>
      <c r="P72" s="34">
        <v>36.966621000000004</v>
      </c>
      <c r="Q72" s="34">
        <v>37.146220999999997</v>
      </c>
      <c r="R72" s="34">
        <v>37.552773000000002</v>
      </c>
      <c r="S72" s="34">
        <v>38.038032999999999</v>
      </c>
      <c r="T72" s="34">
        <v>38.496872000000003</v>
      </c>
      <c r="U72" s="34">
        <v>39.005409</v>
      </c>
      <c r="V72" s="34">
        <v>39.551887999999998</v>
      </c>
      <c r="W72" s="34">
        <v>40.180489000000001</v>
      </c>
      <c r="X72" s="34">
        <v>40.805900999999999</v>
      </c>
      <c r="Y72" s="34">
        <v>41.406703999999998</v>
      </c>
      <c r="Z72" s="34">
        <v>42.022148000000001</v>
      </c>
      <c r="AA72" s="34">
        <v>42.489337999999996</v>
      </c>
      <c r="AB72" s="34">
        <v>42.985965999999998</v>
      </c>
      <c r="AC72" s="34">
        <v>43.619723999999998</v>
      </c>
      <c r="AD72" s="34">
        <v>43.930695</v>
      </c>
      <c r="AE72" s="34">
        <v>44.489432999999998</v>
      </c>
      <c r="AF72" s="34">
        <v>45.191906000000003</v>
      </c>
      <c r="AG72" s="34">
        <v>45.898761999999998</v>
      </c>
      <c r="AH72" s="34"/>
      <c r="AI72" s="135"/>
    </row>
    <row r="73" spans="1:35" ht="15" customHeight="1" x14ac:dyDescent="0.25">
      <c r="A73" s="30" t="s">
        <v>701</v>
      </c>
      <c r="B73" s="26" t="s">
        <v>653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/>
      <c r="AI73" s="135"/>
    </row>
    <row r="74" spans="1:35" ht="15" customHeight="1" x14ac:dyDescent="0.25">
      <c r="A74" s="30" t="s">
        <v>702</v>
      </c>
      <c r="B74" s="26" t="s">
        <v>655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135"/>
    </row>
    <row r="75" spans="1:35" ht="15" customHeight="1" x14ac:dyDescent="0.25">
      <c r="A75" s="30" t="s">
        <v>703</v>
      </c>
      <c r="B75" s="26" t="s">
        <v>657</v>
      </c>
      <c r="C75" s="34">
        <v>38.74371</v>
      </c>
      <c r="D75" s="34">
        <v>38.573501999999998</v>
      </c>
      <c r="E75" s="34">
        <v>39.418185999999999</v>
      </c>
      <c r="F75" s="34">
        <v>40.706398</v>
      </c>
      <c r="G75" s="34">
        <v>42.120044999999998</v>
      </c>
      <c r="H75" s="34">
        <v>43.521931000000002</v>
      </c>
      <c r="I75" s="34">
        <v>44.488002999999999</v>
      </c>
      <c r="J75" s="34">
        <v>45.008240000000001</v>
      </c>
      <c r="K75" s="34">
        <v>45.259459999999997</v>
      </c>
      <c r="L75" s="34">
        <v>45.462204</v>
      </c>
      <c r="M75" s="34">
        <v>45.756359000000003</v>
      </c>
      <c r="N75" s="34">
        <v>46.102435999999997</v>
      </c>
      <c r="O75" s="34">
        <v>46.486747999999999</v>
      </c>
      <c r="P75" s="34">
        <v>46.689621000000002</v>
      </c>
      <c r="Q75" s="34">
        <v>46.967274000000003</v>
      </c>
      <c r="R75" s="34">
        <v>47.531162000000002</v>
      </c>
      <c r="S75" s="34">
        <v>48.203361999999998</v>
      </c>
      <c r="T75" s="34">
        <v>48.793430000000001</v>
      </c>
      <c r="U75" s="34">
        <v>49.415866999999999</v>
      </c>
      <c r="V75" s="34">
        <v>50.095855999999998</v>
      </c>
      <c r="W75" s="34">
        <v>50.861922999999997</v>
      </c>
      <c r="X75" s="34">
        <v>51.675598000000001</v>
      </c>
      <c r="Y75" s="34">
        <v>52.467381000000003</v>
      </c>
      <c r="Z75" s="34">
        <v>53.257229000000002</v>
      </c>
      <c r="AA75" s="34">
        <v>53.872287999999998</v>
      </c>
      <c r="AB75" s="34">
        <v>54.483294999999998</v>
      </c>
      <c r="AC75" s="34">
        <v>55.288116000000002</v>
      </c>
      <c r="AD75" s="34">
        <v>55.717987000000001</v>
      </c>
      <c r="AE75" s="34">
        <v>56.401138000000003</v>
      </c>
      <c r="AF75" s="34">
        <v>57.288792000000001</v>
      </c>
      <c r="AG75" s="34">
        <v>58.248263999999999</v>
      </c>
      <c r="AH75" s="34"/>
      <c r="AI75" s="135"/>
    </row>
    <row r="76" spans="1:35" ht="15" customHeight="1" x14ac:dyDescent="0.2">
      <c r="A76" s="30" t="s">
        <v>704</v>
      </c>
      <c r="B76" s="25" t="s">
        <v>659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34"/>
    </row>
    <row r="78" spans="1:35" ht="15" customHeight="1" x14ac:dyDescent="0.2">
      <c r="B78" s="25" t="s">
        <v>181</v>
      </c>
    </row>
    <row r="79" spans="1:35" ht="15" customHeight="1" x14ac:dyDescent="0.25">
      <c r="A79" s="30" t="s">
        <v>705</v>
      </c>
      <c r="B79" s="26" t="s">
        <v>706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 x14ac:dyDescent="0.25">
      <c r="A80" s="30" t="s">
        <v>707</v>
      </c>
      <c r="B80" s="26" t="s">
        <v>708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 x14ac:dyDescent="0.25">
      <c r="A81" s="30" t="s">
        <v>709</v>
      </c>
      <c r="B81" s="26" t="s">
        <v>710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 x14ac:dyDescent="0.25">
      <c r="A82" s="30" t="s">
        <v>711</v>
      </c>
      <c r="B82" s="26" t="s">
        <v>712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 x14ac:dyDescent="0.25">
      <c r="A83" s="30" t="s">
        <v>713</v>
      </c>
      <c r="B83" s="26" t="s">
        <v>714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5" spans="1:35" ht="15" customHeight="1" x14ac:dyDescent="0.2">
      <c r="B85" s="25" t="s">
        <v>325</v>
      </c>
    </row>
    <row r="86" spans="1:35" ht="15" customHeight="1" x14ac:dyDescent="0.2">
      <c r="B86" s="25" t="s">
        <v>326</v>
      </c>
    </row>
    <row r="87" spans="1:35" ht="15" customHeight="1" x14ac:dyDescent="0.25">
      <c r="A87" s="30" t="s">
        <v>715</v>
      </c>
      <c r="B87" s="26" t="s">
        <v>706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 x14ac:dyDescent="0.25">
      <c r="A88" s="30" t="s">
        <v>716</v>
      </c>
      <c r="B88" s="26" t="s">
        <v>708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 x14ac:dyDescent="0.25">
      <c r="A89" s="30" t="s">
        <v>717</v>
      </c>
      <c r="B89" s="26" t="s">
        <v>710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x14ac:dyDescent="0.25">
      <c r="A90" s="30" t="s">
        <v>718</v>
      </c>
      <c r="B90" s="26" t="s">
        <v>712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 x14ac:dyDescent="0.25">
      <c r="A91" s="30" t="s">
        <v>719</v>
      </c>
      <c r="B91" s="26" t="s">
        <v>714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135"/>
    </row>
    <row r="93" spans="1:35" ht="15" customHeight="1" x14ac:dyDescent="0.2">
      <c r="B93" s="25" t="s">
        <v>720</v>
      </c>
    </row>
    <row r="94" spans="1:35" ht="15" customHeight="1" x14ac:dyDescent="0.2">
      <c r="B94" s="25" t="s">
        <v>721</v>
      </c>
    </row>
    <row r="95" spans="1:35" ht="15" customHeight="1" x14ac:dyDescent="0.25">
      <c r="A95" s="30" t="s">
        <v>722</v>
      </c>
      <c r="B95" s="26" t="s">
        <v>706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135"/>
    </row>
    <row r="96" spans="1:35" ht="15" customHeight="1" x14ac:dyDescent="0.25">
      <c r="A96" s="30" t="s">
        <v>723</v>
      </c>
      <c r="B96" s="26" t="s">
        <v>708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 x14ac:dyDescent="0.25">
      <c r="A97" s="30" t="s">
        <v>724</v>
      </c>
      <c r="B97" s="26" t="s">
        <v>710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 x14ac:dyDescent="0.25">
      <c r="A98" s="30" t="s">
        <v>725</v>
      </c>
      <c r="B98" s="26" t="s">
        <v>712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 x14ac:dyDescent="0.25">
      <c r="A99" s="30" t="s">
        <v>726</v>
      </c>
      <c r="B99" s="26" t="s">
        <v>714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2" spans="1:35" ht="15" customHeight="1" x14ac:dyDescent="0.2">
      <c r="B102" s="25" t="s">
        <v>727</v>
      </c>
    </row>
    <row r="103" spans="1:35" ht="15" customHeight="1" x14ac:dyDescent="0.2">
      <c r="B103" s="25" t="s">
        <v>728</v>
      </c>
    </row>
    <row r="104" spans="1:35" ht="15" customHeight="1" x14ac:dyDescent="0.2">
      <c r="B104" s="25" t="s">
        <v>729</v>
      </c>
    </row>
    <row r="106" spans="1:35" ht="15" customHeight="1" x14ac:dyDescent="0.2">
      <c r="B106" s="25" t="s">
        <v>730</v>
      </c>
    </row>
    <row r="107" spans="1:35" ht="15" customHeight="1" x14ac:dyDescent="0.2">
      <c r="B107" s="25" t="s">
        <v>260</v>
      </c>
    </row>
    <row r="108" spans="1:35" ht="15" customHeight="1" x14ac:dyDescent="0.25">
      <c r="A108" s="30" t="s">
        <v>731</v>
      </c>
      <c r="B108" s="26" t="s">
        <v>262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135"/>
    </row>
    <row r="109" spans="1:35" ht="15" customHeight="1" x14ac:dyDescent="0.25">
      <c r="A109" s="30" t="s">
        <v>732</v>
      </c>
      <c r="B109" s="26" t="s">
        <v>235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135"/>
    </row>
    <row r="110" spans="1:35" ht="15" customHeight="1" x14ac:dyDescent="0.25">
      <c r="A110" s="30" t="s">
        <v>733</v>
      </c>
      <c r="B110" s="26" t="s">
        <v>343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135"/>
    </row>
    <row r="111" spans="1:35" ht="15" customHeight="1" x14ac:dyDescent="0.25">
      <c r="A111" s="30" t="s">
        <v>734</v>
      </c>
      <c r="B111" s="26" t="s">
        <v>495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135"/>
    </row>
    <row r="112" spans="1:35" ht="15" customHeight="1" x14ac:dyDescent="0.2">
      <c r="A112" s="30" t="s">
        <v>735</v>
      </c>
      <c r="B112" s="25" t="s">
        <v>241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134"/>
    </row>
    <row r="113" spans="1:35" ht="15" customHeight="1" x14ac:dyDescent="0.2">
      <c r="B113" s="25" t="s">
        <v>269</v>
      </c>
    </row>
    <row r="114" spans="1:35" ht="15" customHeight="1" x14ac:dyDescent="0.25">
      <c r="A114" s="30" t="s">
        <v>736</v>
      </c>
      <c r="B114" s="26" t="s">
        <v>262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135"/>
    </row>
    <row r="115" spans="1:35" ht="15" customHeight="1" x14ac:dyDescent="0.25">
      <c r="A115" s="30" t="s">
        <v>737</v>
      </c>
      <c r="B115" s="26" t="s">
        <v>235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135"/>
    </row>
    <row r="116" spans="1:35" ht="15" customHeight="1" x14ac:dyDescent="0.25">
      <c r="A116" s="30" t="s">
        <v>738</v>
      </c>
      <c r="B116" s="26" t="s">
        <v>343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135"/>
    </row>
    <row r="117" spans="1:35" ht="15" customHeight="1" x14ac:dyDescent="0.25">
      <c r="A117" s="30" t="s">
        <v>739</v>
      </c>
      <c r="B117" s="26" t="s">
        <v>495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135"/>
    </row>
    <row r="118" spans="1:35" ht="15" customHeight="1" x14ac:dyDescent="0.2">
      <c r="A118" s="30" t="s">
        <v>740</v>
      </c>
      <c r="B118" s="25" t="s">
        <v>241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134"/>
    </row>
    <row r="119" spans="1:35" ht="15" customHeight="1" x14ac:dyDescent="0.2">
      <c r="B119" s="25" t="s">
        <v>275</v>
      </c>
    </row>
    <row r="120" spans="1:35" ht="15" customHeight="1" x14ac:dyDescent="0.25">
      <c r="A120" s="30" t="s">
        <v>741</v>
      </c>
      <c r="B120" s="26" t="s">
        <v>277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135"/>
    </row>
    <row r="121" spans="1:35" ht="15" customHeight="1" x14ac:dyDescent="0.25">
      <c r="A121" s="30" t="s">
        <v>742</v>
      </c>
      <c r="B121" s="26" t="s">
        <v>279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135"/>
    </row>
    <row r="122" spans="1:35" ht="15" customHeight="1" thickBot="1" x14ac:dyDescent="0.25"/>
    <row r="123" spans="1:35" ht="15" customHeight="1" x14ac:dyDescent="0.2">
      <c r="B123" s="130" t="s">
        <v>353</v>
      </c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</row>
    <row r="124" spans="1:35" ht="15" customHeight="1" x14ac:dyDescent="0.2">
      <c r="B124" s="31" t="s">
        <v>504</v>
      </c>
    </row>
    <row r="125" spans="1:35" ht="15" customHeight="1" x14ac:dyDescent="0.2">
      <c r="B125" s="31" t="s">
        <v>505</v>
      </c>
    </row>
    <row r="126" spans="1:35" ht="15" customHeight="1" x14ac:dyDescent="0.2">
      <c r="B126" s="31" t="s">
        <v>506</v>
      </c>
    </row>
    <row r="127" spans="1:35" ht="15" customHeight="1" x14ac:dyDescent="0.2">
      <c r="B127" s="31" t="s">
        <v>300</v>
      </c>
    </row>
    <row r="128" spans="1:35" ht="15" customHeight="1" x14ac:dyDescent="0.2">
      <c r="B128" s="31" t="s">
        <v>301</v>
      </c>
    </row>
    <row r="129" spans="2:2" ht="15" customHeight="1" x14ac:dyDescent="0.2">
      <c r="B129" s="31" t="s">
        <v>302</v>
      </c>
    </row>
    <row r="130" spans="2:2" ht="15" customHeight="1" x14ac:dyDescent="0.2">
      <c r="B130" s="31" t="s">
        <v>303</v>
      </c>
    </row>
    <row r="131" spans="2:2" ht="15" customHeight="1" x14ac:dyDescent="0.2">
      <c r="B131" s="31" t="s">
        <v>304</v>
      </c>
    </row>
    <row r="132" spans="2:2" ht="15" customHeight="1" x14ac:dyDescent="0.2">
      <c r="B132" s="31" t="s">
        <v>358</v>
      </c>
    </row>
    <row r="133" spans="2:2" ht="15" customHeight="1" x14ac:dyDescent="0.2">
      <c r="B133" s="31" t="s">
        <v>359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40625" defaultRowHeight="15" customHeight="1" x14ac:dyDescent="0.2"/>
  <cols>
    <col min="1" max="1" width="26.85546875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 x14ac:dyDescent="0.2"/>
    <row r="3" spans="1:35" ht="15" customHeight="1" x14ac:dyDescent="0.2">
      <c r="C3" s="32"/>
      <c r="D3" s="32"/>
      <c r="E3" s="32"/>
      <c r="F3" s="32"/>
      <c r="G3" s="32"/>
      <c r="H3" s="32"/>
    </row>
    <row r="4" spans="1:35" ht="15" customHeight="1" x14ac:dyDescent="0.2">
      <c r="C4" s="32"/>
      <c r="D4" s="32"/>
      <c r="E4" s="32"/>
      <c r="F4" s="32"/>
      <c r="G4" s="32"/>
      <c r="H4" s="32"/>
    </row>
    <row r="5" spans="1:35" ht="15" customHeight="1" x14ac:dyDescent="0.2">
      <c r="C5" s="32"/>
      <c r="D5" s="32"/>
      <c r="E5" s="32"/>
      <c r="F5" s="32"/>
      <c r="G5" s="32"/>
      <c r="H5" s="32"/>
    </row>
    <row r="6" spans="1:35" ht="15" customHeight="1" x14ac:dyDescent="0.2">
      <c r="C6" s="32"/>
      <c r="D6" s="32"/>
      <c r="E6" s="32"/>
      <c r="F6" s="32"/>
      <c r="G6" s="32"/>
      <c r="H6" s="32"/>
    </row>
    <row r="10" spans="1:35" ht="15" customHeight="1" x14ac:dyDescent="0.25">
      <c r="A10" s="30" t="s">
        <v>743</v>
      </c>
      <c r="B10" s="24" t="s">
        <v>744</v>
      </c>
    </row>
    <row r="11" spans="1:35" ht="15" customHeight="1" x14ac:dyDescent="0.2">
      <c r="B11" s="22"/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366</v>
      </c>
    </row>
    <row r="13" spans="1:35" ht="15" customHeight="1" thickBot="1" x14ac:dyDescent="0.25">
      <c r="B13" s="23" t="s">
        <v>179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 x14ac:dyDescent="0.2"/>
    <row r="15" spans="1:35" ht="15" customHeight="1" x14ac:dyDescent="0.2">
      <c r="B15" s="25" t="s">
        <v>636</v>
      </c>
    </row>
    <row r="16" spans="1:35" ht="15" customHeight="1" x14ac:dyDescent="0.2">
      <c r="B16" s="25" t="s">
        <v>745</v>
      </c>
    </row>
    <row r="17" spans="1:35" ht="15" customHeight="1" x14ac:dyDescent="0.25">
      <c r="A17" s="30" t="s">
        <v>746</v>
      </c>
      <c r="B17" s="26" t="s">
        <v>639</v>
      </c>
      <c r="C17" s="34">
        <v>7.0785010000000002</v>
      </c>
      <c r="D17" s="34">
        <v>7.0734409999999999</v>
      </c>
      <c r="E17" s="34">
        <v>5.6334650000000002</v>
      </c>
      <c r="F17" s="34">
        <v>7.1693470000000001</v>
      </c>
      <c r="G17" s="34">
        <v>7.1543840000000003</v>
      </c>
      <c r="H17" s="34">
        <v>7.316573</v>
      </c>
      <c r="I17" s="34">
        <v>7.4055140000000002</v>
      </c>
      <c r="J17" s="34">
        <v>7.3406650000000004</v>
      </c>
      <c r="K17" s="34">
        <v>7.0970120000000003</v>
      </c>
      <c r="L17" s="34">
        <v>6.9013749999999998</v>
      </c>
      <c r="M17" s="34">
        <v>6.6787340000000004</v>
      </c>
      <c r="N17" s="34">
        <v>6.631888</v>
      </c>
      <c r="O17" s="34">
        <v>6.702108</v>
      </c>
      <c r="P17" s="34">
        <v>6.6635119999999999</v>
      </c>
      <c r="Q17" s="34">
        <v>6.5402560000000003</v>
      </c>
      <c r="R17" s="34">
        <v>6.6137509999999997</v>
      </c>
      <c r="S17" s="34">
        <v>6.7268080000000001</v>
      </c>
      <c r="T17" s="34">
        <v>6.711138</v>
      </c>
      <c r="U17" s="34">
        <v>6.7486689999999996</v>
      </c>
      <c r="V17" s="34">
        <v>6.816376</v>
      </c>
      <c r="W17" s="34">
        <v>6.9085760000000001</v>
      </c>
      <c r="X17" s="34">
        <v>7.0924610000000001</v>
      </c>
      <c r="Y17" s="34">
        <v>7.2204550000000003</v>
      </c>
      <c r="Z17" s="34">
        <v>7.3861369999999997</v>
      </c>
      <c r="AA17" s="34">
        <v>7.5461689999999999</v>
      </c>
      <c r="AB17" s="34">
        <v>7.7807570000000004</v>
      </c>
      <c r="AC17" s="34">
        <v>7.9942190000000002</v>
      </c>
      <c r="AD17" s="34">
        <v>8.1169840000000004</v>
      </c>
      <c r="AE17" s="34">
        <v>8.2276070000000008</v>
      </c>
      <c r="AF17" s="34">
        <v>8.3270920000000004</v>
      </c>
      <c r="AG17" s="34">
        <v>8.4707810000000006</v>
      </c>
      <c r="AH17" s="34"/>
      <c r="AI17" s="135"/>
    </row>
    <row r="18" spans="1:35" ht="15" customHeight="1" x14ac:dyDescent="0.25">
      <c r="A18" s="30" t="s">
        <v>747</v>
      </c>
      <c r="B18" s="26" t="s">
        <v>641</v>
      </c>
      <c r="C18" s="34">
        <v>9.4778000000000002</v>
      </c>
      <c r="D18" s="34">
        <v>9.2416689999999999</v>
      </c>
      <c r="E18" s="34">
        <v>10.113578</v>
      </c>
      <c r="F18" s="34">
        <v>10.256308000000001</v>
      </c>
      <c r="G18" s="34">
        <v>10.562046</v>
      </c>
      <c r="H18" s="34">
        <v>11.154555999999999</v>
      </c>
      <c r="I18" s="34">
        <v>11.393352999999999</v>
      </c>
      <c r="J18" s="34">
        <v>11.247331000000001</v>
      </c>
      <c r="K18" s="34">
        <v>10.942287</v>
      </c>
      <c r="L18" s="34">
        <v>10.648644000000001</v>
      </c>
      <c r="M18" s="34">
        <v>10.399768999999999</v>
      </c>
      <c r="N18" s="34">
        <v>10.400425</v>
      </c>
      <c r="O18" s="34">
        <v>10.573427000000001</v>
      </c>
      <c r="P18" s="34">
        <v>10.565303999999999</v>
      </c>
      <c r="Q18" s="34">
        <v>10.409852000000001</v>
      </c>
      <c r="R18" s="34">
        <v>10.579465000000001</v>
      </c>
      <c r="S18" s="34">
        <v>10.880611999999999</v>
      </c>
      <c r="T18" s="34">
        <v>10.956775</v>
      </c>
      <c r="U18" s="34">
        <v>11.056694</v>
      </c>
      <c r="V18" s="34">
        <v>11.25548</v>
      </c>
      <c r="W18" s="34">
        <v>11.38743</v>
      </c>
      <c r="X18" s="34">
        <v>11.738686</v>
      </c>
      <c r="Y18" s="34">
        <v>11.997783</v>
      </c>
      <c r="Z18" s="34">
        <v>12.265027999999999</v>
      </c>
      <c r="AA18" s="34">
        <v>12.583757</v>
      </c>
      <c r="AB18" s="34">
        <v>12.97226</v>
      </c>
      <c r="AC18" s="34">
        <v>13.406828000000001</v>
      </c>
      <c r="AD18" s="34">
        <v>13.679021000000001</v>
      </c>
      <c r="AE18" s="34">
        <v>13.933935999999999</v>
      </c>
      <c r="AF18" s="34">
        <v>14.147451</v>
      </c>
      <c r="AG18" s="34">
        <v>14.441314</v>
      </c>
      <c r="AH18" s="34"/>
      <c r="AI18" s="135"/>
    </row>
    <row r="19" spans="1:35" ht="15" customHeight="1" x14ac:dyDescent="0.25">
      <c r="A19" s="30" t="s">
        <v>748</v>
      </c>
      <c r="B19" s="26" t="s">
        <v>643</v>
      </c>
      <c r="C19" s="34">
        <v>0.39190799999999998</v>
      </c>
      <c r="D19" s="34">
        <v>0.40307300000000001</v>
      </c>
      <c r="E19" s="34">
        <v>0.42293199999999997</v>
      </c>
      <c r="F19" s="34">
        <v>0.44425199999999998</v>
      </c>
      <c r="G19" s="34">
        <v>0.47023799999999999</v>
      </c>
      <c r="H19" s="34">
        <v>0.48830299999999999</v>
      </c>
      <c r="I19" s="34">
        <v>0.497728</v>
      </c>
      <c r="J19" s="34">
        <v>0.50290999999999997</v>
      </c>
      <c r="K19" s="34">
        <v>0.50637900000000002</v>
      </c>
      <c r="L19" s="34">
        <v>0.50645099999999998</v>
      </c>
      <c r="M19" s="34">
        <v>0.50811799999999996</v>
      </c>
      <c r="N19" s="34">
        <v>0.50991600000000004</v>
      </c>
      <c r="O19" s="34">
        <v>0.51423600000000003</v>
      </c>
      <c r="P19" s="34">
        <v>0.50764500000000001</v>
      </c>
      <c r="Q19" s="34">
        <v>0.49798799999999999</v>
      </c>
      <c r="R19" s="34">
        <v>0.50050700000000004</v>
      </c>
      <c r="S19" s="34">
        <v>0.50346800000000003</v>
      </c>
      <c r="T19" s="34">
        <v>0.50538799999999995</v>
      </c>
      <c r="U19" s="34">
        <v>0.51103799999999999</v>
      </c>
      <c r="V19" s="34">
        <v>0.51661100000000004</v>
      </c>
      <c r="W19" s="34">
        <v>0.52497499999999997</v>
      </c>
      <c r="X19" s="34">
        <v>0.53778700000000002</v>
      </c>
      <c r="Y19" s="34">
        <v>0.54560900000000001</v>
      </c>
      <c r="Z19" s="34">
        <v>0.55356899999999998</v>
      </c>
      <c r="AA19" s="34">
        <v>0.56154499999999996</v>
      </c>
      <c r="AB19" s="34">
        <v>0.57498000000000005</v>
      </c>
      <c r="AC19" s="34">
        <v>0.586503</v>
      </c>
      <c r="AD19" s="34">
        <v>0.59402200000000005</v>
      </c>
      <c r="AE19" s="34">
        <v>0.60375699999999999</v>
      </c>
      <c r="AF19" s="34">
        <v>0.61311599999999999</v>
      </c>
      <c r="AG19" s="34">
        <v>0.62494499999999997</v>
      </c>
      <c r="AH19" s="34"/>
      <c r="AI19" s="135"/>
    </row>
    <row r="20" spans="1:35" ht="15" customHeight="1" x14ac:dyDescent="0.25">
      <c r="A20" s="30" t="s">
        <v>749</v>
      </c>
      <c r="B20" s="26" t="s">
        <v>647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35"/>
    </row>
    <row r="21" spans="1:35" ht="15" customHeight="1" x14ac:dyDescent="0.25">
      <c r="A21" s="30" t="s">
        <v>750</v>
      </c>
      <c r="B21" s="26" t="s">
        <v>649</v>
      </c>
      <c r="C21" s="34">
        <v>64.258178999999998</v>
      </c>
      <c r="D21" s="34">
        <v>63.337119999999999</v>
      </c>
      <c r="E21" s="34">
        <v>68.904838999999996</v>
      </c>
      <c r="F21" s="34">
        <v>70.070732000000007</v>
      </c>
      <c r="G21" s="34">
        <v>71.607590000000002</v>
      </c>
      <c r="H21" s="34">
        <v>73.435317999999995</v>
      </c>
      <c r="I21" s="34">
        <v>73.833725000000001</v>
      </c>
      <c r="J21" s="34">
        <v>73.232506000000001</v>
      </c>
      <c r="K21" s="34">
        <v>72.230255</v>
      </c>
      <c r="L21" s="34">
        <v>71.685294999999996</v>
      </c>
      <c r="M21" s="34">
        <v>70.746063000000007</v>
      </c>
      <c r="N21" s="34">
        <v>70.662064000000001</v>
      </c>
      <c r="O21" s="34">
        <v>70.996253999999993</v>
      </c>
      <c r="P21" s="34">
        <v>70.812552999999994</v>
      </c>
      <c r="Q21" s="34">
        <v>70.215857999999997</v>
      </c>
      <c r="R21" s="34">
        <v>71.076430999999999</v>
      </c>
      <c r="S21" s="34">
        <v>72.117096000000004</v>
      </c>
      <c r="T21" s="34">
        <v>72.858681000000004</v>
      </c>
      <c r="U21" s="34">
        <v>74.064696999999995</v>
      </c>
      <c r="V21" s="34">
        <v>75.296593000000001</v>
      </c>
      <c r="W21" s="34">
        <v>76.881088000000005</v>
      </c>
      <c r="X21" s="34">
        <v>79.094666000000004</v>
      </c>
      <c r="Y21" s="34">
        <v>80.809569999999994</v>
      </c>
      <c r="Z21" s="34">
        <v>82.655356999999995</v>
      </c>
      <c r="AA21" s="34">
        <v>84.618790000000004</v>
      </c>
      <c r="AB21" s="34">
        <v>87.345778999999993</v>
      </c>
      <c r="AC21" s="34">
        <v>89.995728</v>
      </c>
      <c r="AD21" s="34">
        <v>92.102035999999998</v>
      </c>
      <c r="AE21" s="34">
        <v>94.536452999999995</v>
      </c>
      <c r="AF21" s="34">
        <v>97.059173999999999</v>
      </c>
      <c r="AG21" s="34">
        <v>99.958313000000004</v>
      </c>
      <c r="AH21" s="34"/>
      <c r="AI21" s="135"/>
    </row>
    <row r="22" spans="1:35" ht="15" customHeight="1" x14ac:dyDescent="0.25">
      <c r="A22" s="30" t="s">
        <v>751</v>
      </c>
      <c r="B22" s="26" t="s">
        <v>653</v>
      </c>
      <c r="C22" s="34">
        <v>0.55999500000000002</v>
      </c>
      <c r="D22" s="34">
        <v>0.57123199999999996</v>
      </c>
      <c r="E22" s="34">
        <v>0.59905900000000001</v>
      </c>
      <c r="F22" s="34">
        <v>0.60596700000000003</v>
      </c>
      <c r="G22" s="34">
        <v>0.61773299999999998</v>
      </c>
      <c r="H22" s="34">
        <v>0.628691</v>
      </c>
      <c r="I22" s="34">
        <v>0.62996099999999999</v>
      </c>
      <c r="J22" s="34">
        <v>0.62727100000000002</v>
      </c>
      <c r="K22" s="34">
        <v>0.622942</v>
      </c>
      <c r="L22" s="34">
        <v>0.61826199999999998</v>
      </c>
      <c r="M22" s="34">
        <v>0.61541599999999996</v>
      </c>
      <c r="N22" s="34">
        <v>0.61249699999999996</v>
      </c>
      <c r="O22" s="34">
        <v>0.61186399999999996</v>
      </c>
      <c r="P22" s="34">
        <v>0.603487</v>
      </c>
      <c r="Q22" s="34">
        <v>0.59221999999999997</v>
      </c>
      <c r="R22" s="34">
        <v>0.59309699999999999</v>
      </c>
      <c r="S22" s="34">
        <v>0.59478900000000001</v>
      </c>
      <c r="T22" s="34">
        <v>0.59546900000000003</v>
      </c>
      <c r="U22" s="34">
        <v>0.59951100000000002</v>
      </c>
      <c r="V22" s="34">
        <v>0.60354699999999994</v>
      </c>
      <c r="W22" s="34">
        <v>0.61028199999999999</v>
      </c>
      <c r="X22" s="34">
        <v>0.621421</v>
      </c>
      <c r="Y22" s="34">
        <v>0.62758700000000001</v>
      </c>
      <c r="Z22" s="34">
        <v>0.63386699999999996</v>
      </c>
      <c r="AA22" s="34">
        <v>0.640127</v>
      </c>
      <c r="AB22" s="34">
        <v>0.651694</v>
      </c>
      <c r="AC22" s="34">
        <v>0.66132299999999999</v>
      </c>
      <c r="AD22" s="34">
        <v>0.66689200000000004</v>
      </c>
      <c r="AE22" s="34">
        <v>0.67456799999999995</v>
      </c>
      <c r="AF22" s="34">
        <v>0.68181899999999995</v>
      </c>
      <c r="AG22" s="34">
        <v>0.69143100000000002</v>
      </c>
      <c r="AH22" s="34"/>
      <c r="AI22" s="135"/>
    </row>
    <row r="23" spans="1:35" ht="15" customHeight="1" x14ac:dyDescent="0.25">
      <c r="A23" s="30" t="s">
        <v>752</v>
      </c>
      <c r="B23" s="26" t="s">
        <v>651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 x14ac:dyDescent="0.25">
      <c r="A24" s="30" t="s">
        <v>753</v>
      </c>
      <c r="B24" s="26" t="s">
        <v>655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 x14ac:dyDescent="0.25">
      <c r="A25" s="30" t="s">
        <v>754</v>
      </c>
      <c r="B25" s="26" t="s">
        <v>657</v>
      </c>
      <c r="C25" s="34">
        <v>62.050410999999997</v>
      </c>
      <c r="D25" s="34">
        <v>62.707335999999998</v>
      </c>
      <c r="E25" s="34">
        <v>65.138947000000002</v>
      </c>
      <c r="F25" s="34">
        <v>66.795760999999999</v>
      </c>
      <c r="G25" s="34">
        <v>68.940360999999996</v>
      </c>
      <c r="H25" s="34">
        <v>71.029647999999995</v>
      </c>
      <c r="I25" s="34">
        <v>71.711776999999998</v>
      </c>
      <c r="J25" s="34">
        <v>71.884224000000003</v>
      </c>
      <c r="K25" s="34">
        <v>71.718788000000004</v>
      </c>
      <c r="L25" s="34">
        <v>71.419830000000005</v>
      </c>
      <c r="M25" s="34">
        <v>71.205787999999998</v>
      </c>
      <c r="N25" s="34">
        <v>71.321074999999993</v>
      </c>
      <c r="O25" s="34">
        <v>71.964873999999995</v>
      </c>
      <c r="P25" s="34">
        <v>71.909690999999995</v>
      </c>
      <c r="Q25" s="34">
        <v>71.578193999999996</v>
      </c>
      <c r="R25" s="34">
        <v>72.227951000000004</v>
      </c>
      <c r="S25" s="34">
        <v>73.114563000000004</v>
      </c>
      <c r="T25" s="34">
        <v>73.589584000000002</v>
      </c>
      <c r="U25" s="34">
        <v>74.593886999999995</v>
      </c>
      <c r="V25" s="34">
        <v>75.608658000000005</v>
      </c>
      <c r="W25" s="34">
        <v>77.044899000000001</v>
      </c>
      <c r="X25" s="34">
        <v>79.241721999999996</v>
      </c>
      <c r="Y25" s="34">
        <v>80.708786000000003</v>
      </c>
      <c r="Z25" s="34">
        <v>82.228499999999997</v>
      </c>
      <c r="AA25" s="34">
        <v>83.824119999999994</v>
      </c>
      <c r="AB25" s="34">
        <v>86.234909000000002</v>
      </c>
      <c r="AC25" s="34">
        <v>88.444962000000004</v>
      </c>
      <c r="AD25" s="34">
        <v>89.899803000000006</v>
      </c>
      <c r="AE25" s="34">
        <v>91.541801000000007</v>
      </c>
      <c r="AF25" s="34">
        <v>93.172034999999994</v>
      </c>
      <c r="AG25" s="34">
        <v>95.138596000000007</v>
      </c>
      <c r="AH25" s="34"/>
      <c r="AI25" s="135"/>
    </row>
    <row r="26" spans="1:35" ht="15" customHeight="1" x14ac:dyDescent="0.2">
      <c r="A26" s="30" t="s">
        <v>755</v>
      </c>
      <c r="B26" s="25" t="s">
        <v>659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34"/>
    </row>
    <row r="28" spans="1:35" ht="15" customHeight="1" x14ac:dyDescent="0.2">
      <c r="B28" s="25" t="s">
        <v>756</v>
      </c>
    </row>
    <row r="29" spans="1:35" ht="15" customHeight="1" x14ac:dyDescent="0.25">
      <c r="A29" s="30" t="s">
        <v>757</v>
      </c>
      <c r="B29" s="26" t="s">
        <v>639</v>
      </c>
      <c r="C29" s="34">
        <v>3.6539579999999998</v>
      </c>
      <c r="D29" s="34">
        <v>4.344557</v>
      </c>
      <c r="E29" s="34">
        <v>3.1337920000000001</v>
      </c>
      <c r="F29" s="34">
        <v>5.5711820000000003</v>
      </c>
      <c r="G29" s="34">
        <v>5.2703340000000001</v>
      </c>
      <c r="H29" s="34">
        <v>5.1797500000000003</v>
      </c>
      <c r="I29" s="34">
        <v>5.1308160000000003</v>
      </c>
      <c r="J29" s="34">
        <v>5.1144800000000004</v>
      </c>
      <c r="K29" s="34">
        <v>5.0394009999999998</v>
      </c>
      <c r="L29" s="34">
        <v>4.9664359999999999</v>
      </c>
      <c r="M29" s="34">
        <v>4.8240530000000001</v>
      </c>
      <c r="N29" s="34">
        <v>4.7625229999999998</v>
      </c>
      <c r="O29" s="34">
        <v>4.7180929999999996</v>
      </c>
      <c r="P29" s="34">
        <v>4.6867169999999998</v>
      </c>
      <c r="Q29" s="34">
        <v>4.6539000000000001</v>
      </c>
      <c r="R29" s="34">
        <v>4.6556009999999999</v>
      </c>
      <c r="S29" s="34">
        <v>4.6458789999999999</v>
      </c>
      <c r="T29" s="34">
        <v>4.5884960000000001</v>
      </c>
      <c r="U29" s="34">
        <v>4.5569540000000002</v>
      </c>
      <c r="V29" s="34">
        <v>4.558414</v>
      </c>
      <c r="W29" s="34">
        <v>4.5381159999999996</v>
      </c>
      <c r="X29" s="34">
        <v>4.5315669999999999</v>
      </c>
      <c r="Y29" s="34">
        <v>4.5347920000000004</v>
      </c>
      <c r="Z29" s="34">
        <v>4.5527629999999997</v>
      </c>
      <c r="AA29" s="34">
        <v>4.5382600000000002</v>
      </c>
      <c r="AB29" s="34">
        <v>4.5346390000000003</v>
      </c>
      <c r="AC29" s="34">
        <v>4.5184100000000003</v>
      </c>
      <c r="AD29" s="34">
        <v>4.5022159999999998</v>
      </c>
      <c r="AE29" s="34">
        <v>4.49254</v>
      </c>
      <c r="AF29" s="34">
        <v>4.473757</v>
      </c>
      <c r="AG29" s="34">
        <v>4.468369</v>
      </c>
      <c r="AH29" s="34"/>
      <c r="AI29" s="135"/>
    </row>
    <row r="30" spans="1:35" ht="15" customHeight="1" x14ac:dyDescent="0.25">
      <c r="A30" s="30" t="s">
        <v>758</v>
      </c>
      <c r="B30" s="26" t="s">
        <v>641</v>
      </c>
      <c r="C30" s="34">
        <v>2.8240340000000002</v>
      </c>
      <c r="D30" s="34">
        <v>5.4104999999999999</v>
      </c>
      <c r="E30" s="34">
        <v>4.1949959999999997</v>
      </c>
      <c r="F30" s="34">
        <v>2.8443320000000001</v>
      </c>
      <c r="G30" s="34">
        <v>2.2155689999999999</v>
      </c>
      <c r="H30" s="34">
        <v>2.0587070000000001</v>
      </c>
      <c r="I30" s="34">
        <v>1.9185049999999999</v>
      </c>
      <c r="J30" s="34">
        <v>1.932625</v>
      </c>
      <c r="K30" s="34">
        <v>1.957039</v>
      </c>
      <c r="L30" s="34">
        <v>1.9872110000000001</v>
      </c>
      <c r="M30" s="34">
        <v>2.0013709999999998</v>
      </c>
      <c r="N30" s="34">
        <v>2.0240589999999998</v>
      </c>
      <c r="O30" s="34">
        <v>2.0338479999999999</v>
      </c>
      <c r="P30" s="34">
        <v>2.0583</v>
      </c>
      <c r="Q30" s="34">
        <v>2.0693359999999998</v>
      </c>
      <c r="R30" s="34">
        <v>2.0991740000000001</v>
      </c>
      <c r="S30" s="34">
        <v>2.1363780000000001</v>
      </c>
      <c r="T30" s="34">
        <v>2.1389939999999998</v>
      </c>
      <c r="U30" s="34">
        <v>2.1379649999999999</v>
      </c>
      <c r="V30" s="34">
        <v>2.1687409999999998</v>
      </c>
      <c r="W30" s="34">
        <v>2.1565720000000002</v>
      </c>
      <c r="X30" s="34">
        <v>2.1799179999999998</v>
      </c>
      <c r="Y30" s="34">
        <v>2.207713</v>
      </c>
      <c r="Z30" s="34">
        <v>2.2244510000000002</v>
      </c>
      <c r="AA30" s="34">
        <v>2.238378</v>
      </c>
      <c r="AB30" s="34">
        <v>2.2407520000000001</v>
      </c>
      <c r="AC30" s="34">
        <v>2.2539009999999999</v>
      </c>
      <c r="AD30" s="34">
        <v>2.2779539999999998</v>
      </c>
      <c r="AE30" s="34">
        <v>2.293434</v>
      </c>
      <c r="AF30" s="34">
        <v>2.2965599999999999</v>
      </c>
      <c r="AG30" s="34">
        <v>2.3245809999999998</v>
      </c>
      <c r="AH30" s="34"/>
      <c r="AI30" s="135"/>
    </row>
    <row r="31" spans="1:35" ht="15" customHeight="1" x14ac:dyDescent="0.25">
      <c r="A31" s="30" t="s">
        <v>759</v>
      </c>
      <c r="B31" s="26" t="s">
        <v>643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/>
      <c r="AI31" s="135"/>
    </row>
    <row r="32" spans="1:35" ht="15" customHeight="1" x14ac:dyDescent="0.25">
      <c r="A32" s="30" t="s">
        <v>760</v>
      </c>
      <c r="B32" s="26" t="s">
        <v>647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 x14ac:dyDescent="0.25">
      <c r="A33" s="30" t="s">
        <v>761</v>
      </c>
      <c r="B33" s="26" t="s">
        <v>649</v>
      </c>
      <c r="C33" s="34">
        <v>108.92892500000001</v>
      </c>
      <c r="D33" s="34">
        <v>100.80439800000001</v>
      </c>
      <c r="E33" s="34">
        <v>112.012665</v>
      </c>
      <c r="F33" s="34">
        <v>118.519897</v>
      </c>
      <c r="G33" s="34">
        <v>123.142166</v>
      </c>
      <c r="H33" s="34">
        <v>125.74797100000001</v>
      </c>
      <c r="I33" s="34">
        <v>126.854218</v>
      </c>
      <c r="J33" s="34">
        <v>126.60629299999999</v>
      </c>
      <c r="K33" s="34">
        <v>126.33627300000001</v>
      </c>
      <c r="L33" s="34">
        <v>125.889923</v>
      </c>
      <c r="M33" s="34">
        <v>125.195587</v>
      </c>
      <c r="N33" s="34">
        <v>125.384888</v>
      </c>
      <c r="O33" s="34">
        <v>126.286484</v>
      </c>
      <c r="P33" s="34">
        <v>127.392242</v>
      </c>
      <c r="Q33" s="34">
        <v>128.96473700000001</v>
      </c>
      <c r="R33" s="34">
        <v>130.963776</v>
      </c>
      <c r="S33" s="34">
        <v>132.88601700000001</v>
      </c>
      <c r="T33" s="34">
        <v>134.83047500000001</v>
      </c>
      <c r="U33" s="34">
        <v>137.04274000000001</v>
      </c>
      <c r="V33" s="34">
        <v>139.47302199999999</v>
      </c>
      <c r="W33" s="34">
        <v>142.187714</v>
      </c>
      <c r="X33" s="34">
        <v>144.72186300000001</v>
      </c>
      <c r="Y33" s="34">
        <v>147.41598500000001</v>
      </c>
      <c r="Z33" s="34">
        <v>150.026917</v>
      </c>
      <c r="AA33" s="34">
        <v>152.23130800000001</v>
      </c>
      <c r="AB33" s="34">
        <v>154.89425700000001</v>
      </c>
      <c r="AC33" s="34">
        <v>157.264816</v>
      </c>
      <c r="AD33" s="34">
        <v>159.260437</v>
      </c>
      <c r="AE33" s="34">
        <v>161.79574600000001</v>
      </c>
      <c r="AF33" s="34">
        <v>164.43881200000001</v>
      </c>
      <c r="AG33" s="34">
        <v>166.870102</v>
      </c>
      <c r="AH33" s="34"/>
      <c r="AI33" s="135"/>
    </row>
    <row r="34" spans="1:35" ht="15" customHeight="1" x14ac:dyDescent="0.25">
      <c r="A34" s="30" t="s">
        <v>762</v>
      </c>
      <c r="B34" s="26" t="s">
        <v>653</v>
      </c>
      <c r="C34" s="34">
        <v>7.2997000000000006E-2</v>
      </c>
      <c r="D34" s="34">
        <v>7.1869000000000002E-2</v>
      </c>
      <c r="E34" s="34">
        <v>7.2223999999999997E-2</v>
      </c>
      <c r="F34" s="34">
        <v>7.2648000000000004E-2</v>
      </c>
      <c r="G34" s="34">
        <v>7.3038000000000006E-2</v>
      </c>
      <c r="H34" s="34">
        <v>7.2916999999999996E-2</v>
      </c>
      <c r="I34" s="34">
        <v>7.2752999999999998E-2</v>
      </c>
      <c r="J34" s="34">
        <v>7.2548000000000001E-2</v>
      </c>
      <c r="K34" s="34">
        <v>7.2331999999999994E-2</v>
      </c>
      <c r="L34" s="34">
        <v>7.1862999999999996E-2</v>
      </c>
      <c r="M34" s="34">
        <v>7.1386000000000005E-2</v>
      </c>
      <c r="N34" s="34">
        <v>7.0926000000000003E-2</v>
      </c>
      <c r="O34" s="34">
        <v>7.0521E-2</v>
      </c>
      <c r="P34" s="34">
        <v>6.9875999999999994E-2</v>
      </c>
      <c r="Q34" s="34">
        <v>6.9250000000000006E-2</v>
      </c>
      <c r="R34" s="34">
        <v>6.8665000000000004E-2</v>
      </c>
      <c r="S34" s="34">
        <v>6.8068000000000004E-2</v>
      </c>
      <c r="T34" s="34">
        <v>6.7470000000000002E-2</v>
      </c>
      <c r="U34" s="34">
        <v>6.6878999999999994E-2</v>
      </c>
      <c r="V34" s="34">
        <v>6.6309000000000007E-2</v>
      </c>
      <c r="W34" s="34">
        <v>6.5752000000000005E-2</v>
      </c>
      <c r="X34" s="34">
        <v>6.5179000000000001E-2</v>
      </c>
      <c r="Y34" s="34">
        <v>6.4617999999999995E-2</v>
      </c>
      <c r="Z34" s="34">
        <v>6.4020999999999995E-2</v>
      </c>
      <c r="AA34" s="34">
        <v>6.3371999999999998E-2</v>
      </c>
      <c r="AB34" s="34">
        <v>6.2744999999999995E-2</v>
      </c>
      <c r="AC34" s="34">
        <v>6.2075999999999999E-2</v>
      </c>
      <c r="AD34" s="34">
        <v>6.1372000000000003E-2</v>
      </c>
      <c r="AE34" s="34">
        <v>6.0696E-2</v>
      </c>
      <c r="AF34" s="34">
        <v>6.0024000000000001E-2</v>
      </c>
      <c r="AG34" s="34">
        <v>5.9341999999999999E-2</v>
      </c>
      <c r="AH34" s="34"/>
      <c r="AI34" s="135"/>
    </row>
    <row r="35" spans="1:35" ht="15" customHeight="1" x14ac:dyDescent="0.25">
      <c r="A35" s="30" t="s">
        <v>763</v>
      </c>
      <c r="B35" s="26" t="s">
        <v>651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 x14ac:dyDescent="0.25">
      <c r="A36" s="30" t="s">
        <v>764</v>
      </c>
      <c r="B36" s="26" t="s">
        <v>655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135"/>
    </row>
    <row r="37" spans="1:35" ht="15" customHeight="1" x14ac:dyDescent="0.25">
      <c r="A37" s="30" t="s">
        <v>765</v>
      </c>
      <c r="B37" s="26" t="s">
        <v>657</v>
      </c>
      <c r="C37" s="34">
        <v>139.94442699999999</v>
      </c>
      <c r="D37" s="34">
        <v>143.131348</v>
      </c>
      <c r="E37" s="34">
        <v>148.10122699999999</v>
      </c>
      <c r="F37" s="34">
        <v>153.326584</v>
      </c>
      <c r="G37" s="34">
        <v>158.24906899999999</v>
      </c>
      <c r="H37" s="34">
        <v>162.30685399999999</v>
      </c>
      <c r="I37" s="34">
        <v>165.02366599999999</v>
      </c>
      <c r="J37" s="34">
        <v>166.965744</v>
      </c>
      <c r="K37" s="34">
        <v>168.60882599999999</v>
      </c>
      <c r="L37" s="34">
        <v>169.41752600000001</v>
      </c>
      <c r="M37" s="34">
        <v>170.07023599999999</v>
      </c>
      <c r="N37" s="34">
        <v>170.95657299999999</v>
      </c>
      <c r="O37" s="34">
        <v>172.858521</v>
      </c>
      <c r="P37" s="34">
        <v>174.27903699999999</v>
      </c>
      <c r="Q37" s="34">
        <v>175.99787900000001</v>
      </c>
      <c r="R37" s="34">
        <v>178.18978899999999</v>
      </c>
      <c r="S37" s="34">
        <v>180.35012800000001</v>
      </c>
      <c r="T37" s="34">
        <v>182.39636200000001</v>
      </c>
      <c r="U37" s="34">
        <v>184.681793</v>
      </c>
      <c r="V37" s="34">
        <v>187.31796299999999</v>
      </c>
      <c r="W37" s="34">
        <v>190.24200400000001</v>
      </c>
      <c r="X37" s="34">
        <v>193.11335800000001</v>
      </c>
      <c r="Y37" s="34">
        <v>196.18043499999999</v>
      </c>
      <c r="Z37" s="34">
        <v>199.045715</v>
      </c>
      <c r="AA37" s="34">
        <v>201.43808000000001</v>
      </c>
      <c r="AB37" s="34">
        <v>204.199051</v>
      </c>
      <c r="AC37" s="34">
        <v>206.65640300000001</v>
      </c>
      <c r="AD37" s="34">
        <v>208.78135700000001</v>
      </c>
      <c r="AE37" s="34">
        <v>211.27624499999999</v>
      </c>
      <c r="AF37" s="34">
        <v>213.95271299999999</v>
      </c>
      <c r="AG37" s="34">
        <v>216.587784</v>
      </c>
      <c r="AH37" s="34"/>
      <c r="AI37" s="135"/>
    </row>
    <row r="38" spans="1:35" ht="15" customHeight="1" x14ac:dyDescent="0.2">
      <c r="A38" s="30" t="s">
        <v>766</v>
      </c>
      <c r="B38" s="25" t="s">
        <v>659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 x14ac:dyDescent="0.2">
      <c r="B40" s="25" t="s">
        <v>767</v>
      </c>
    </row>
    <row r="41" spans="1:35" ht="15" customHeight="1" x14ac:dyDescent="0.25">
      <c r="A41" s="30" t="s">
        <v>768</v>
      </c>
      <c r="B41" s="26" t="s">
        <v>639</v>
      </c>
      <c r="C41" s="34">
        <v>0</v>
      </c>
      <c r="D41" s="34">
        <v>0</v>
      </c>
      <c r="E41" s="34">
        <v>0</v>
      </c>
      <c r="F41" s="34">
        <v>1.6192009999999999</v>
      </c>
      <c r="G41" s="34">
        <v>1.617343</v>
      </c>
      <c r="H41" s="34">
        <v>1.6211249999999999</v>
      </c>
      <c r="I41" s="34">
        <v>1.6411610000000001</v>
      </c>
      <c r="J41" s="34">
        <v>1.6469510000000001</v>
      </c>
      <c r="K41" s="34">
        <v>1.6316550000000001</v>
      </c>
      <c r="L41" s="34">
        <v>1.618028</v>
      </c>
      <c r="M41" s="34">
        <v>1.5909500000000001</v>
      </c>
      <c r="N41" s="34">
        <v>1.5791710000000001</v>
      </c>
      <c r="O41" s="34">
        <v>1.565914</v>
      </c>
      <c r="P41" s="34">
        <v>1.553933</v>
      </c>
      <c r="Q41" s="34">
        <v>1.54434</v>
      </c>
      <c r="R41" s="34">
        <v>1.5437510000000001</v>
      </c>
      <c r="S41" s="34">
        <v>1.5417460000000001</v>
      </c>
      <c r="T41" s="34">
        <v>1.530502</v>
      </c>
      <c r="U41" s="34">
        <v>1.5281400000000001</v>
      </c>
      <c r="V41" s="34">
        <v>1.5320389999999999</v>
      </c>
      <c r="W41" s="34">
        <v>1.5342640000000001</v>
      </c>
      <c r="X41" s="34">
        <v>1.5393030000000001</v>
      </c>
      <c r="Y41" s="34">
        <v>1.5473079999999999</v>
      </c>
      <c r="Z41" s="34">
        <v>1.564379</v>
      </c>
      <c r="AA41" s="34">
        <v>1.574209</v>
      </c>
      <c r="AB41" s="34">
        <v>1.5799650000000001</v>
      </c>
      <c r="AC41" s="34">
        <v>1.5825929999999999</v>
      </c>
      <c r="AD41" s="34">
        <v>1.584101</v>
      </c>
      <c r="AE41" s="34">
        <v>1.588112</v>
      </c>
      <c r="AF41" s="34">
        <v>1.5936110000000001</v>
      </c>
      <c r="AG41" s="34">
        <v>1.5984100000000001</v>
      </c>
      <c r="AH41" s="34"/>
      <c r="AI41" s="135"/>
    </row>
    <row r="42" spans="1:35" ht="15" customHeight="1" x14ac:dyDescent="0.25">
      <c r="A42" s="30" t="s">
        <v>769</v>
      </c>
      <c r="B42" s="26" t="s">
        <v>641</v>
      </c>
      <c r="C42" s="34">
        <v>11.908529</v>
      </c>
      <c r="D42" s="34">
        <v>12.422863</v>
      </c>
      <c r="E42" s="34">
        <v>12.948798</v>
      </c>
      <c r="F42" s="34">
        <v>12.672541000000001</v>
      </c>
      <c r="G42" s="34">
        <v>12.526757</v>
      </c>
      <c r="H42" s="34">
        <v>12.671782</v>
      </c>
      <c r="I42" s="34">
        <v>12.714394</v>
      </c>
      <c r="J42" s="34">
        <v>12.773121</v>
      </c>
      <c r="K42" s="34">
        <v>12.826900999999999</v>
      </c>
      <c r="L42" s="34">
        <v>12.845551</v>
      </c>
      <c r="M42" s="34">
        <v>12.88705</v>
      </c>
      <c r="N42" s="34">
        <v>12.935502</v>
      </c>
      <c r="O42" s="34">
        <v>12.926035000000001</v>
      </c>
      <c r="P42" s="34">
        <v>12.927547000000001</v>
      </c>
      <c r="Q42" s="34">
        <v>12.939631</v>
      </c>
      <c r="R42" s="34">
        <v>13.024552999999999</v>
      </c>
      <c r="S42" s="34">
        <v>13.152464999999999</v>
      </c>
      <c r="T42" s="34">
        <v>13.190066</v>
      </c>
      <c r="U42" s="34">
        <v>13.235946</v>
      </c>
      <c r="V42" s="34">
        <v>13.368114</v>
      </c>
      <c r="W42" s="34">
        <v>13.387288</v>
      </c>
      <c r="X42" s="34">
        <v>13.503743</v>
      </c>
      <c r="Y42" s="34">
        <v>13.649759</v>
      </c>
      <c r="Z42" s="34">
        <v>13.805985</v>
      </c>
      <c r="AA42" s="34">
        <v>13.952500000000001</v>
      </c>
      <c r="AB42" s="34">
        <v>14.018535999999999</v>
      </c>
      <c r="AC42" s="34">
        <v>14.115028000000001</v>
      </c>
      <c r="AD42" s="34">
        <v>14.217281</v>
      </c>
      <c r="AE42" s="34">
        <v>14.336201000000001</v>
      </c>
      <c r="AF42" s="34">
        <v>14.445487</v>
      </c>
      <c r="AG42" s="34">
        <v>14.577575</v>
      </c>
      <c r="AH42" s="34"/>
      <c r="AI42" s="135"/>
    </row>
    <row r="43" spans="1:35" ht="15" customHeight="1" x14ac:dyDescent="0.25">
      <c r="A43" s="30" t="s">
        <v>770</v>
      </c>
      <c r="B43" s="26" t="s">
        <v>643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/>
      <c r="AI43" s="135"/>
    </row>
    <row r="44" spans="1:35" ht="15" customHeight="1" x14ac:dyDescent="0.25">
      <c r="A44" s="30" t="s">
        <v>771</v>
      </c>
      <c r="B44" s="26" t="s">
        <v>645</v>
      </c>
      <c r="C44" s="34">
        <v>14.114182</v>
      </c>
      <c r="D44" s="34">
        <v>18.696821</v>
      </c>
      <c r="E44" s="34">
        <v>15.53776</v>
      </c>
      <c r="F44" s="34">
        <v>17.262744999999999</v>
      </c>
      <c r="G44" s="34">
        <v>17.712205999999998</v>
      </c>
      <c r="H44" s="34">
        <v>18.095324000000002</v>
      </c>
      <c r="I44" s="34">
        <v>18.030411000000001</v>
      </c>
      <c r="J44" s="34">
        <v>19.493134999999999</v>
      </c>
      <c r="K44" s="34">
        <v>21.180229000000001</v>
      </c>
      <c r="L44" s="34">
        <v>22.256381999999999</v>
      </c>
      <c r="M44" s="34">
        <v>23.469584999999999</v>
      </c>
      <c r="N44" s="34">
        <v>24.516939000000001</v>
      </c>
      <c r="O44" s="34">
        <v>25.185219</v>
      </c>
      <c r="P44" s="34">
        <v>25.343342</v>
      </c>
      <c r="Q44" s="34">
        <v>25.302506999999999</v>
      </c>
      <c r="R44" s="34">
        <v>25.546844</v>
      </c>
      <c r="S44" s="34">
        <v>25.948260999999999</v>
      </c>
      <c r="T44" s="34">
        <v>25.765079</v>
      </c>
      <c r="U44" s="34">
        <v>25.431674999999998</v>
      </c>
      <c r="V44" s="34">
        <v>25.504045000000001</v>
      </c>
      <c r="W44" s="34">
        <v>24.928677</v>
      </c>
      <c r="X44" s="34">
        <v>24.979095000000001</v>
      </c>
      <c r="Y44" s="34">
        <v>25.15737</v>
      </c>
      <c r="Z44" s="34">
        <v>25.174564</v>
      </c>
      <c r="AA44" s="34">
        <v>25.099257999999999</v>
      </c>
      <c r="AB44" s="34">
        <v>24.852535</v>
      </c>
      <c r="AC44" s="34">
        <v>24.701865999999999</v>
      </c>
      <c r="AD44" s="34">
        <v>24.708922999999999</v>
      </c>
      <c r="AE44" s="34">
        <v>24.712434999999999</v>
      </c>
      <c r="AF44" s="34">
        <v>24.502253</v>
      </c>
      <c r="AG44" s="34">
        <v>24.730881</v>
      </c>
      <c r="AH44" s="34"/>
      <c r="AI44" s="135"/>
    </row>
    <row r="45" spans="1:35" ht="15" customHeight="1" x14ac:dyDescent="0.25">
      <c r="A45" s="30" t="s">
        <v>772</v>
      </c>
      <c r="B45" s="26" t="s">
        <v>773</v>
      </c>
      <c r="C45" s="34">
        <v>100.704353</v>
      </c>
      <c r="D45" s="34">
        <v>124.417686</v>
      </c>
      <c r="E45" s="34">
        <v>81.662086000000002</v>
      </c>
      <c r="F45" s="34">
        <v>73.678344999999993</v>
      </c>
      <c r="G45" s="34">
        <v>64.843636000000004</v>
      </c>
      <c r="H45" s="34">
        <v>61.400440000000003</v>
      </c>
      <c r="I45" s="34">
        <v>57.219200000000001</v>
      </c>
      <c r="J45" s="34">
        <v>58.755713999999998</v>
      </c>
      <c r="K45" s="34">
        <v>60.691459999999999</v>
      </c>
      <c r="L45" s="34">
        <v>62.451709999999999</v>
      </c>
      <c r="M45" s="34">
        <v>63.425446000000001</v>
      </c>
      <c r="N45" s="34">
        <v>64.963783000000006</v>
      </c>
      <c r="O45" s="34">
        <v>65.282379000000006</v>
      </c>
      <c r="P45" s="34">
        <v>65.698134999999994</v>
      </c>
      <c r="Q45" s="34">
        <v>65.468704000000002</v>
      </c>
      <c r="R45" s="34">
        <v>66.006247999999999</v>
      </c>
      <c r="S45" s="34">
        <v>66.821335000000005</v>
      </c>
      <c r="T45" s="34">
        <v>66.259238999999994</v>
      </c>
      <c r="U45" s="34">
        <v>65.389090999999993</v>
      </c>
      <c r="V45" s="34">
        <v>65.745506000000006</v>
      </c>
      <c r="W45" s="34">
        <v>64.207497000000004</v>
      </c>
      <c r="X45" s="34">
        <v>64.301331000000005</v>
      </c>
      <c r="Y45" s="34">
        <v>64.581276000000003</v>
      </c>
      <c r="Z45" s="34">
        <v>64.581985000000003</v>
      </c>
      <c r="AA45" s="34">
        <v>64.578484000000003</v>
      </c>
      <c r="AB45" s="34">
        <v>63.682949000000001</v>
      </c>
      <c r="AC45" s="34">
        <v>63.296059</v>
      </c>
      <c r="AD45" s="34">
        <v>63.433585999999998</v>
      </c>
      <c r="AE45" s="34">
        <v>63.134148000000003</v>
      </c>
      <c r="AF45" s="34">
        <v>62.331721999999999</v>
      </c>
      <c r="AG45" s="34">
        <v>62.666595000000001</v>
      </c>
      <c r="AH45" s="34"/>
      <c r="AI45" s="135"/>
    </row>
    <row r="46" spans="1:35" ht="15" customHeight="1" x14ac:dyDescent="0.25">
      <c r="A46" s="30" t="s">
        <v>774</v>
      </c>
      <c r="B46" s="26" t="s">
        <v>647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 x14ac:dyDescent="0.25">
      <c r="A47" s="30" t="s">
        <v>775</v>
      </c>
      <c r="B47" s="26" t="s">
        <v>649</v>
      </c>
      <c r="C47" s="34">
        <v>777.81182899999999</v>
      </c>
      <c r="D47" s="34">
        <v>701.643372</v>
      </c>
      <c r="E47" s="34">
        <v>776.53582800000004</v>
      </c>
      <c r="F47" s="34">
        <v>842.33282499999996</v>
      </c>
      <c r="G47" s="34">
        <v>907.30780000000004</v>
      </c>
      <c r="H47" s="34">
        <v>945.91491699999995</v>
      </c>
      <c r="I47" s="34">
        <v>979.259277</v>
      </c>
      <c r="J47" s="34">
        <v>983.10082999999997</v>
      </c>
      <c r="K47" s="34">
        <v>983.41332999999997</v>
      </c>
      <c r="L47" s="34">
        <v>983.49963400000001</v>
      </c>
      <c r="M47" s="34">
        <v>984.44348100000002</v>
      </c>
      <c r="N47" s="34">
        <v>989.43920900000001</v>
      </c>
      <c r="O47" s="34">
        <v>996.55883800000004</v>
      </c>
      <c r="P47" s="34">
        <v>1003.934875</v>
      </c>
      <c r="Q47" s="34">
        <v>1016.1511839999999</v>
      </c>
      <c r="R47" s="34">
        <v>1030.3160399999999</v>
      </c>
      <c r="S47" s="34">
        <v>1043.960693</v>
      </c>
      <c r="T47" s="34">
        <v>1061.0566409999999</v>
      </c>
      <c r="U47" s="34">
        <v>1081.067871</v>
      </c>
      <c r="V47" s="34">
        <v>1098.60376</v>
      </c>
      <c r="W47" s="34">
        <v>1123.091553</v>
      </c>
      <c r="X47" s="34">
        <v>1144.126221</v>
      </c>
      <c r="Y47" s="34">
        <v>1166.88501</v>
      </c>
      <c r="Z47" s="34">
        <v>1193.182129</v>
      </c>
      <c r="AA47" s="34">
        <v>1218.4357910000001</v>
      </c>
      <c r="AB47" s="34">
        <v>1243.122314</v>
      </c>
      <c r="AC47" s="34">
        <v>1264.7126459999999</v>
      </c>
      <c r="AD47" s="34">
        <v>1282.6116939999999</v>
      </c>
      <c r="AE47" s="34">
        <v>1305.5626219999999</v>
      </c>
      <c r="AF47" s="34">
        <v>1333.2717290000001</v>
      </c>
      <c r="AG47" s="34">
        <v>1355.6530760000001</v>
      </c>
      <c r="AH47" s="34"/>
      <c r="AI47" s="135"/>
    </row>
    <row r="48" spans="1:35" ht="15" customHeight="1" x14ac:dyDescent="0.25">
      <c r="A48" s="30" t="s">
        <v>776</v>
      </c>
      <c r="B48" s="26" t="s">
        <v>653</v>
      </c>
      <c r="C48" s="34">
        <v>51.485599999999998</v>
      </c>
      <c r="D48" s="34">
        <v>51.939757999999998</v>
      </c>
      <c r="E48" s="34">
        <v>54.225234999999998</v>
      </c>
      <c r="F48" s="34">
        <v>55.369529999999997</v>
      </c>
      <c r="G48" s="34">
        <v>56.650145999999999</v>
      </c>
      <c r="H48" s="34">
        <v>57.832450999999999</v>
      </c>
      <c r="I48" s="34">
        <v>58.797286999999997</v>
      </c>
      <c r="J48" s="34">
        <v>59.569496000000001</v>
      </c>
      <c r="K48" s="34">
        <v>60.217896000000003</v>
      </c>
      <c r="L48" s="34">
        <v>60.671416999999998</v>
      </c>
      <c r="M48" s="34">
        <v>61.145302000000001</v>
      </c>
      <c r="N48" s="34">
        <v>61.674202000000001</v>
      </c>
      <c r="O48" s="34">
        <v>62.212066999999998</v>
      </c>
      <c r="P48" s="34">
        <v>62.566811000000001</v>
      </c>
      <c r="Q48" s="34">
        <v>63.004406000000003</v>
      </c>
      <c r="R48" s="34">
        <v>63.643481999999999</v>
      </c>
      <c r="S48" s="34">
        <v>64.294708</v>
      </c>
      <c r="T48" s="34">
        <v>64.871573999999995</v>
      </c>
      <c r="U48" s="34">
        <v>65.541854999999998</v>
      </c>
      <c r="V48" s="34">
        <v>66.270126000000005</v>
      </c>
      <c r="W48" s="34">
        <v>67.019904999999994</v>
      </c>
      <c r="X48" s="34">
        <v>67.877953000000005</v>
      </c>
      <c r="Y48" s="34">
        <v>68.843933000000007</v>
      </c>
      <c r="Z48" s="34">
        <v>69.900513000000004</v>
      </c>
      <c r="AA48" s="34">
        <v>70.925811999999993</v>
      </c>
      <c r="AB48" s="34">
        <v>71.766402999999997</v>
      </c>
      <c r="AC48" s="34">
        <v>72.551177999999993</v>
      </c>
      <c r="AD48" s="34">
        <v>73.281845000000004</v>
      </c>
      <c r="AE48" s="34">
        <v>74.113784999999993</v>
      </c>
      <c r="AF48" s="34">
        <v>75.056747000000001</v>
      </c>
      <c r="AG48" s="34">
        <v>75.977371000000005</v>
      </c>
      <c r="AH48" s="34"/>
      <c r="AI48" s="135"/>
    </row>
    <row r="49" spans="1:35" ht="15" customHeight="1" x14ac:dyDescent="0.25">
      <c r="A49" s="30" t="s">
        <v>777</v>
      </c>
      <c r="B49" s="26" t="s">
        <v>651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 x14ac:dyDescent="0.25">
      <c r="A50" s="30" t="s">
        <v>778</v>
      </c>
      <c r="B50" s="26" t="s">
        <v>655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 x14ac:dyDescent="0.25">
      <c r="A51" s="30" t="s">
        <v>779</v>
      </c>
      <c r="B51" s="26" t="s">
        <v>657</v>
      </c>
      <c r="C51" s="34">
        <v>371.15722699999998</v>
      </c>
      <c r="D51" s="34">
        <v>373.38104199999998</v>
      </c>
      <c r="E51" s="34">
        <v>379.49349999999998</v>
      </c>
      <c r="F51" s="34">
        <v>389.19360399999999</v>
      </c>
      <c r="G51" s="34">
        <v>398.67245500000001</v>
      </c>
      <c r="H51" s="34">
        <v>407.18810999999999</v>
      </c>
      <c r="I51" s="34">
        <v>414.10623199999998</v>
      </c>
      <c r="J51" s="34">
        <v>419.53070100000002</v>
      </c>
      <c r="K51" s="34">
        <v>423.591003</v>
      </c>
      <c r="L51" s="34">
        <v>426.09277300000002</v>
      </c>
      <c r="M51" s="34">
        <v>429.11593599999998</v>
      </c>
      <c r="N51" s="34">
        <v>431.87335200000001</v>
      </c>
      <c r="O51" s="34">
        <v>434.34899899999999</v>
      </c>
      <c r="P51" s="34">
        <v>435.72152699999998</v>
      </c>
      <c r="Q51" s="34">
        <v>437.76177999999999</v>
      </c>
      <c r="R51" s="34">
        <v>441.01007099999998</v>
      </c>
      <c r="S51" s="34">
        <v>444.70208700000001</v>
      </c>
      <c r="T51" s="34">
        <v>447.93899499999998</v>
      </c>
      <c r="U51" s="34">
        <v>451.695404</v>
      </c>
      <c r="V51" s="34">
        <v>455.95483400000001</v>
      </c>
      <c r="W51" s="34">
        <v>460.27569599999998</v>
      </c>
      <c r="X51" s="34">
        <v>465.33059700000001</v>
      </c>
      <c r="Y51" s="34">
        <v>471.24282799999997</v>
      </c>
      <c r="Z51" s="34">
        <v>478.024384</v>
      </c>
      <c r="AA51" s="34">
        <v>484.40029900000002</v>
      </c>
      <c r="AB51" s="34">
        <v>489.02484099999998</v>
      </c>
      <c r="AC51" s="34">
        <v>493.408142</v>
      </c>
      <c r="AD51" s="34">
        <v>497.38812300000001</v>
      </c>
      <c r="AE51" s="34">
        <v>502.02917500000001</v>
      </c>
      <c r="AF51" s="34">
        <v>507.689819</v>
      </c>
      <c r="AG51" s="34">
        <v>512.70471199999997</v>
      </c>
      <c r="AH51" s="34"/>
      <c r="AI51" s="135"/>
    </row>
    <row r="52" spans="1:35" ht="15" customHeight="1" x14ac:dyDescent="0.2">
      <c r="A52" s="30" t="s">
        <v>780</v>
      </c>
      <c r="B52" s="25" t="s">
        <v>659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34"/>
    </row>
    <row r="55" spans="1:35" ht="15" customHeight="1" x14ac:dyDescent="0.2">
      <c r="B55" s="25" t="s">
        <v>181</v>
      </c>
    </row>
    <row r="56" spans="1:35" ht="15" customHeight="1" x14ac:dyDescent="0.25">
      <c r="A56" s="30" t="s">
        <v>781</v>
      </c>
      <c r="B56" s="26" t="s">
        <v>782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 x14ac:dyDescent="0.25">
      <c r="A57" s="30" t="s">
        <v>783</v>
      </c>
      <c r="B57" s="26" t="s">
        <v>784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 x14ac:dyDescent="0.25">
      <c r="A58" s="30" t="s">
        <v>785</v>
      </c>
      <c r="B58" s="26" t="s">
        <v>786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60" spans="1:35" ht="15" customHeight="1" x14ac:dyDescent="0.2">
      <c r="B60" s="25" t="s">
        <v>325</v>
      </c>
    </row>
    <row r="61" spans="1:35" ht="15" customHeight="1" x14ac:dyDescent="0.2">
      <c r="B61" s="25" t="s">
        <v>326</v>
      </c>
    </row>
    <row r="62" spans="1:35" ht="15" customHeight="1" x14ac:dyDescent="0.25">
      <c r="A62" s="30" t="s">
        <v>787</v>
      </c>
      <c r="B62" s="26" t="s">
        <v>782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x14ac:dyDescent="0.25">
      <c r="A63" s="30" t="s">
        <v>788</v>
      </c>
      <c r="B63" s="26" t="s">
        <v>784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 x14ac:dyDescent="0.25">
      <c r="A64" s="30" t="s">
        <v>789</v>
      </c>
      <c r="B64" s="26" t="s">
        <v>786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6" spans="1:35" ht="15" customHeight="1" x14ac:dyDescent="0.2">
      <c r="B66" s="25" t="s">
        <v>790</v>
      </c>
    </row>
    <row r="67" spans="1:35" ht="15" customHeight="1" x14ac:dyDescent="0.2">
      <c r="B67" s="25" t="s">
        <v>721</v>
      </c>
    </row>
    <row r="68" spans="1:35" ht="15" customHeight="1" x14ac:dyDescent="0.25">
      <c r="A68" s="30" t="s">
        <v>791</v>
      </c>
      <c r="B68" s="26" t="s">
        <v>782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69" spans="1:35" ht="15" customHeight="1" x14ac:dyDescent="0.25">
      <c r="A69" s="30" t="s">
        <v>792</v>
      </c>
      <c r="B69" s="26" t="s">
        <v>784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135"/>
    </row>
    <row r="70" spans="1:35" ht="15" customHeight="1" x14ac:dyDescent="0.25">
      <c r="A70" s="30" t="s">
        <v>793</v>
      </c>
      <c r="B70" s="26" t="s">
        <v>786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3" spans="1:35" ht="15" customHeight="1" x14ac:dyDescent="0.2">
      <c r="B73" s="25" t="s">
        <v>794</v>
      </c>
    </row>
    <row r="75" spans="1:35" ht="15" customHeight="1" x14ac:dyDescent="0.2">
      <c r="B75" s="25" t="s">
        <v>795</v>
      </c>
    </row>
    <row r="76" spans="1:35" ht="15" customHeight="1" x14ac:dyDescent="0.2">
      <c r="B76" s="25" t="s">
        <v>260</v>
      </c>
    </row>
    <row r="77" spans="1:35" ht="15" customHeight="1" x14ac:dyDescent="0.25">
      <c r="A77" s="30" t="s">
        <v>796</v>
      </c>
      <c r="B77" s="26" t="s">
        <v>262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 x14ac:dyDescent="0.25">
      <c r="A78" s="30" t="s">
        <v>797</v>
      </c>
      <c r="B78" s="26" t="s">
        <v>235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35"/>
    </row>
    <row r="79" spans="1:35" ht="15" customHeight="1" x14ac:dyDescent="0.25">
      <c r="A79" s="30" t="s">
        <v>798</v>
      </c>
      <c r="B79" s="26" t="s">
        <v>343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 x14ac:dyDescent="0.25">
      <c r="A80" s="30" t="s">
        <v>799</v>
      </c>
      <c r="B80" s="26" t="s">
        <v>267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 x14ac:dyDescent="0.2">
      <c r="A81" s="30" t="s">
        <v>800</v>
      </c>
      <c r="B81" s="25" t="s">
        <v>241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134"/>
    </row>
    <row r="82" spans="1:35" ht="15" customHeight="1" x14ac:dyDescent="0.2">
      <c r="B82" s="25" t="s">
        <v>269</v>
      </c>
    </row>
    <row r="83" spans="1:35" ht="15" customHeight="1" x14ac:dyDescent="0.25">
      <c r="A83" s="30" t="s">
        <v>801</v>
      </c>
      <c r="B83" s="26" t="s">
        <v>262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 x14ac:dyDescent="0.25">
      <c r="A84" s="30" t="s">
        <v>802</v>
      </c>
      <c r="B84" s="26" t="s">
        <v>235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135"/>
    </row>
    <row r="85" spans="1:35" ht="15" customHeight="1" x14ac:dyDescent="0.25">
      <c r="A85" s="30" t="s">
        <v>803</v>
      </c>
      <c r="B85" s="26" t="s">
        <v>343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 x14ac:dyDescent="0.25">
      <c r="A86" s="30" t="s">
        <v>804</v>
      </c>
      <c r="B86" s="26" t="s">
        <v>267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 x14ac:dyDescent="0.2">
      <c r="A87" s="30" t="s">
        <v>805</v>
      </c>
      <c r="B87" s="25" t="s">
        <v>241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134"/>
    </row>
    <row r="88" spans="1:35" ht="15" customHeight="1" x14ac:dyDescent="0.2">
      <c r="B88" s="25" t="s">
        <v>275</v>
      </c>
    </row>
    <row r="89" spans="1:35" ht="15" customHeight="1" x14ac:dyDescent="0.25">
      <c r="A89" s="30" t="s">
        <v>806</v>
      </c>
      <c r="B89" s="26" t="s">
        <v>277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thickBot="1" x14ac:dyDescent="0.3">
      <c r="A90" s="30" t="s">
        <v>807</v>
      </c>
      <c r="B90" s="26" t="s">
        <v>279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 x14ac:dyDescent="0.2">
      <c r="B91" s="130" t="s">
        <v>353</v>
      </c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</row>
    <row r="92" spans="1:35" ht="15" customHeight="1" x14ac:dyDescent="0.2">
      <c r="B92" s="31" t="s">
        <v>403</v>
      </c>
    </row>
    <row r="93" spans="1:35" ht="15" customHeight="1" x14ac:dyDescent="0.2">
      <c r="B93" s="31" t="s">
        <v>355</v>
      </c>
    </row>
    <row r="94" spans="1:35" ht="15" customHeight="1" x14ac:dyDescent="0.2">
      <c r="B94" s="31" t="s">
        <v>356</v>
      </c>
    </row>
    <row r="95" spans="1:35" ht="15" customHeight="1" x14ac:dyDescent="0.2">
      <c r="B95" s="31" t="s">
        <v>357</v>
      </c>
    </row>
    <row r="96" spans="1:35" ht="15" customHeight="1" x14ac:dyDescent="0.2">
      <c r="B96" s="31" t="s">
        <v>300</v>
      </c>
    </row>
    <row r="97" spans="2:2" ht="15" customHeight="1" x14ac:dyDescent="0.2">
      <c r="B97" s="31" t="s">
        <v>808</v>
      </c>
    </row>
    <row r="98" spans="2:2" ht="15" customHeight="1" x14ac:dyDescent="0.2">
      <c r="B98" s="31" t="s">
        <v>302</v>
      </c>
    </row>
    <row r="99" spans="2:2" ht="15" customHeight="1" x14ac:dyDescent="0.2">
      <c r="B99" s="31" t="s">
        <v>303</v>
      </c>
    </row>
    <row r="100" spans="2:2" ht="15" customHeight="1" x14ac:dyDescent="0.2">
      <c r="B100" s="31" t="s">
        <v>304</v>
      </c>
    </row>
    <row r="101" spans="2:2" ht="15" customHeight="1" x14ac:dyDescent="0.2">
      <c r="B101" s="31" t="s">
        <v>358</v>
      </c>
    </row>
    <row r="102" spans="2:2" ht="15" customHeight="1" x14ac:dyDescent="0.2">
      <c r="B102" s="31" t="s">
        <v>359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40625" defaultRowHeight="15" customHeight="1" x14ac:dyDescent="0.2"/>
  <cols>
    <col min="1" max="1" width="28.85546875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 x14ac:dyDescent="0.2"/>
    <row r="3" spans="1:35" ht="15" customHeight="1" x14ac:dyDescent="0.2">
      <c r="C3" s="32"/>
      <c r="D3" s="32"/>
      <c r="E3" s="32"/>
      <c r="F3" s="32"/>
      <c r="G3" s="32"/>
      <c r="H3" s="32"/>
    </row>
    <row r="4" spans="1:35" ht="15" customHeight="1" x14ac:dyDescent="0.2">
      <c r="C4" s="32"/>
      <c r="D4" s="32"/>
      <c r="E4" s="32"/>
      <c r="F4" s="32"/>
      <c r="G4" s="32"/>
      <c r="H4" s="32"/>
    </row>
    <row r="5" spans="1:35" ht="15" customHeight="1" x14ac:dyDescent="0.2">
      <c r="C5" s="32"/>
      <c r="D5" s="32"/>
      <c r="E5" s="32"/>
      <c r="F5" s="32"/>
      <c r="G5" s="32"/>
      <c r="H5" s="32"/>
    </row>
    <row r="6" spans="1:35" ht="15" customHeight="1" x14ac:dyDescent="0.2">
      <c r="C6" s="32"/>
      <c r="D6" s="32"/>
      <c r="E6" s="32"/>
      <c r="F6" s="32"/>
      <c r="G6" s="32"/>
      <c r="H6" s="32"/>
    </row>
    <row r="10" spans="1:35" ht="15" customHeight="1" x14ac:dyDescent="0.25">
      <c r="A10" s="30" t="s">
        <v>809</v>
      </c>
      <c r="B10" s="24" t="s">
        <v>810</v>
      </c>
    </row>
    <row r="11" spans="1:35" ht="15" customHeight="1" x14ac:dyDescent="0.2">
      <c r="B11" s="22"/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366</v>
      </c>
    </row>
    <row r="13" spans="1:35" ht="15" customHeight="1" thickBot="1" x14ac:dyDescent="0.25">
      <c r="B13" s="23" t="s">
        <v>179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 x14ac:dyDescent="0.2"/>
    <row r="15" spans="1:35" ht="15" customHeight="1" x14ac:dyDescent="0.2">
      <c r="B15" s="25" t="s">
        <v>636</v>
      </c>
    </row>
    <row r="16" spans="1:35" ht="15" customHeight="1" x14ac:dyDescent="0.2">
      <c r="B16" s="25" t="s">
        <v>811</v>
      </c>
    </row>
    <row r="17" spans="1:35" ht="15" customHeight="1" x14ac:dyDescent="0.25">
      <c r="A17" s="30" t="s">
        <v>812</v>
      </c>
      <c r="B17" s="26" t="s">
        <v>643</v>
      </c>
      <c r="C17" s="34">
        <v>5.5946000000000003E-2</v>
      </c>
      <c r="D17" s="34">
        <v>5.6703000000000003E-2</v>
      </c>
      <c r="E17" s="34">
        <v>5.5643999999999999E-2</v>
      </c>
      <c r="F17" s="34">
        <v>5.7037999999999998E-2</v>
      </c>
      <c r="G17" s="34">
        <v>5.8251999999999998E-2</v>
      </c>
      <c r="H17" s="34">
        <v>5.7965999999999997E-2</v>
      </c>
      <c r="I17" s="34">
        <v>5.7549000000000003E-2</v>
      </c>
      <c r="J17" s="34">
        <v>5.7007000000000002E-2</v>
      </c>
      <c r="K17" s="34">
        <v>5.6346E-2</v>
      </c>
      <c r="L17" s="34">
        <v>5.4991999999999999E-2</v>
      </c>
      <c r="M17" s="34">
        <v>5.3559000000000002E-2</v>
      </c>
      <c r="N17" s="34">
        <v>5.2052000000000001E-2</v>
      </c>
      <c r="O17" s="34">
        <v>5.0452999999999998E-2</v>
      </c>
      <c r="P17" s="34">
        <v>4.8272000000000002E-2</v>
      </c>
      <c r="Q17" s="34">
        <v>4.6043000000000001E-2</v>
      </c>
      <c r="R17" s="34">
        <v>4.3746E-2</v>
      </c>
      <c r="S17" s="34">
        <v>4.1388000000000001E-2</v>
      </c>
      <c r="T17" s="34">
        <v>3.8989000000000003E-2</v>
      </c>
      <c r="U17" s="34">
        <v>3.6521999999999999E-2</v>
      </c>
      <c r="V17" s="34">
        <v>3.3995999999999998E-2</v>
      </c>
      <c r="W17" s="34">
        <v>3.1419000000000002E-2</v>
      </c>
      <c r="X17" s="34">
        <v>2.877E-2</v>
      </c>
      <c r="Y17" s="34">
        <v>2.6064E-2</v>
      </c>
      <c r="Z17" s="34">
        <v>2.3288E-2</v>
      </c>
      <c r="AA17" s="34">
        <v>2.0445999999999999E-2</v>
      </c>
      <c r="AB17" s="34">
        <v>1.8072999999999999E-2</v>
      </c>
      <c r="AC17" s="34">
        <v>1.8072999999999999E-2</v>
      </c>
      <c r="AD17" s="34">
        <v>1.8072999999999999E-2</v>
      </c>
      <c r="AE17" s="34">
        <v>1.8072999999999999E-2</v>
      </c>
      <c r="AF17" s="34">
        <v>1.8072999999999999E-2</v>
      </c>
      <c r="AG17" s="34">
        <v>1.8072999999999999E-2</v>
      </c>
      <c r="AH17" s="34"/>
      <c r="AI17" s="135"/>
    </row>
    <row r="18" spans="1:35" ht="15" customHeight="1" x14ac:dyDescent="0.25">
      <c r="A18" s="30" t="s">
        <v>813</v>
      </c>
      <c r="B18" s="26" t="s">
        <v>641</v>
      </c>
      <c r="C18" s="34">
        <v>352.73364299999997</v>
      </c>
      <c r="D18" s="34">
        <v>372.712402</v>
      </c>
      <c r="E18" s="34">
        <v>393.49032599999998</v>
      </c>
      <c r="F18" s="34">
        <v>401.89590500000003</v>
      </c>
      <c r="G18" s="34">
        <v>410.71814000000001</v>
      </c>
      <c r="H18" s="34">
        <v>418.14617900000002</v>
      </c>
      <c r="I18" s="34">
        <v>425.01644900000002</v>
      </c>
      <c r="J18" s="34">
        <v>431.42156999999997</v>
      </c>
      <c r="K18" s="34">
        <v>437.65936299999998</v>
      </c>
      <c r="L18" s="34">
        <v>442.97076399999997</v>
      </c>
      <c r="M18" s="34">
        <v>448.311646</v>
      </c>
      <c r="N18" s="34">
        <v>453.75479100000001</v>
      </c>
      <c r="O18" s="34">
        <v>460.79489100000001</v>
      </c>
      <c r="P18" s="34">
        <v>465.95120200000002</v>
      </c>
      <c r="Q18" s="34">
        <v>472.064728</v>
      </c>
      <c r="R18" s="34">
        <v>478.42748999999998</v>
      </c>
      <c r="S18" s="34">
        <v>484.71740699999998</v>
      </c>
      <c r="T18" s="34">
        <v>491.28048699999999</v>
      </c>
      <c r="U18" s="34">
        <v>497.89209</v>
      </c>
      <c r="V18" s="34">
        <v>504.64523300000002</v>
      </c>
      <c r="W18" s="34">
        <v>511.345032</v>
      </c>
      <c r="X18" s="34">
        <v>517.91345200000001</v>
      </c>
      <c r="Y18" s="34">
        <v>524.56677200000001</v>
      </c>
      <c r="Z18" s="34">
        <v>531.26617399999998</v>
      </c>
      <c r="AA18" s="34">
        <v>537.98205600000006</v>
      </c>
      <c r="AB18" s="34">
        <v>544.96398899999997</v>
      </c>
      <c r="AC18" s="34">
        <v>551.87750200000005</v>
      </c>
      <c r="AD18" s="34">
        <v>558.81567399999994</v>
      </c>
      <c r="AE18" s="34">
        <v>566.19164999999998</v>
      </c>
      <c r="AF18" s="34">
        <v>573.57983400000001</v>
      </c>
      <c r="AG18" s="34">
        <v>581.22204599999998</v>
      </c>
      <c r="AH18" s="34"/>
      <c r="AI18" s="135"/>
    </row>
    <row r="19" spans="1:35" ht="15" customHeight="1" x14ac:dyDescent="0.25">
      <c r="A19" s="30" t="s">
        <v>814</v>
      </c>
      <c r="B19" s="26" t="s">
        <v>639</v>
      </c>
      <c r="C19" s="34">
        <v>64.133979999999994</v>
      </c>
      <c r="D19" s="34">
        <v>67.727530999999999</v>
      </c>
      <c r="E19" s="34">
        <v>55.057327000000001</v>
      </c>
      <c r="F19" s="34">
        <v>97.130843999999996</v>
      </c>
      <c r="G19" s="34">
        <v>98.488876000000005</v>
      </c>
      <c r="H19" s="34">
        <v>99.946151999999998</v>
      </c>
      <c r="I19" s="34">
        <v>101.258301</v>
      </c>
      <c r="J19" s="34">
        <v>102.453354</v>
      </c>
      <c r="K19" s="34">
        <v>103.601387</v>
      </c>
      <c r="L19" s="34">
        <v>104.735992</v>
      </c>
      <c r="M19" s="34">
        <v>105.86389200000001</v>
      </c>
      <c r="N19" s="34">
        <v>107.077896</v>
      </c>
      <c r="O19" s="34">
        <v>108.990723</v>
      </c>
      <c r="P19" s="34">
        <v>110.206253</v>
      </c>
      <c r="Q19" s="34">
        <v>111.74252300000001</v>
      </c>
      <c r="R19" s="34">
        <v>113.368439</v>
      </c>
      <c r="S19" s="34">
        <v>114.959534</v>
      </c>
      <c r="T19" s="34">
        <v>116.770355</v>
      </c>
      <c r="U19" s="34">
        <v>118.597763</v>
      </c>
      <c r="V19" s="34">
        <v>120.444298</v>
      </c>
      <c r="W19" s="34">
        <v>122.24443100000001</v>
      </c>
      <c r="X19" s="34">
        <v>123.940659</v>
      </c>
      <c r="Y19" s="34">
        <v>125.656494</v>
      </c>
      <c r="Z19" s="34">
        <v>127.38735200000001</v>
      </c>
      <c r="AA19" s="34">
        <v>129.132599</v>
      </c>
      <c r="AB19" s="34">
        <v>130.94549599999999</v>
      </c>
      <c r="AC19" s="34">
        <v>132.747208</v>
      </c>
      <c r="AD19" s="34">
        <v>134.554565</v>
      </c>
      <c r="AE19" s="34">
        <v>136.467682</v>
      </c>
      <c r="AF19" s="34">
        <v>138.38879399999999</v>
      </c>
      <c r="AG19" s="34">
        <v>140.37570199999999</v>
      </c>
      <c r="AH19" s="34"/>
      <c r="AI19" s="135"/>
    </row>
    <row r="20" spans="1:35" ht="15" customHeight="1" x14ac:dyDescent="0.25">
      <c r="A20" s="30" t="s">
        <v>815</v>
      </c>
      <c r="B20" s="26" t="s">
        <v>816</v>
      </c>
      <c r="C20" s="34">
        <v>115.474594</v>
      </c>
      <c r="D20" s="34">
        <v>122.142235</v>
      </c>
      <c r="E20" s="34">
        <v>134.33789100000001</v>
      </c>
      <c r="F20" s="34">
        <v>137.05197100000001</v>
      </c>
      <c r="G20" s="34">
        <v>139.895599</v>
      </c>
      <c r="H20" s="34">
        <v>142.39172400000001</v>
      </c>
      <c r="I20" s="34">
        <v>144.661011</v>
      </c>
      <c r="J20" s="34">
        <v>146.75791899999999</v>
      </c>
      <c r="K20" s="34">
        <v>148.77870200000001</v>
      </c>
      <c r="L20" s="34">
        <v>150.58647199999999</v>
      </c>
      <c r="M20" s="34">
        <v>152.359283</v>
      </c>
      <c r="N20" s="34">
        <v>154.17898600000001</v>
      </c>
      <c r="O20" s="34">
        <v>156.56448399999999</v>
      </c>
      <c r="P20" s="34">
        <v>158.38549800000001</v>
      </c>
      <c r="Q20" s="34">
        <v>160.53814700000001</v>
      </c>
      <c r="R20" s="34">
        <v>162.76406900000001</v>
      </c>
      <c r="S20" s="34">
        <v>164.96521000000001</v>
      </c>
      <c r="T20" s="34">
        <v>167.26293899999999</v>
      </c>
      <c r="U20" s="34">
        <v>169.573578</v>
      </c>
      <c r="V20" s="34">
        <v>171.92263800000001</v>
      </c>
      <c r="W20" s="34">
        <v>174.27583300000001</v>
      </c>
      <c r="X20" s="34">
        <v>176.58766199999999</v>
      </c>
      <c r="Y20" s="34">
        <v>178.905304</v>
      </c>
      <c r="Z20" s="34">
        <v>181.237854</v>
      </c>
      <c r="AA20" s="34">
        <v>183.58074999999999</v>
      </c>
      <c r="AB20" s="34">
        <v>186.013947</v>
      </c>
      <c r="AC20" s="34">
        <v>188.421997</v>
      </c>
      <c r="AD20" s="34">
        <v>190.83142100000001</v>
      </c>
      <c r="AE20" s="34">
        <v>193.38841199999999</v>
      </c>
      <c r="AF20" s="34">
        <v>195.94340500000001</v>
      </c>
      <c r="AG20" s="34">
        <v>198.586975</v>
      </c>
      <c r="AH20" s="34"/>
      <c r="AI20" s="135"/>
    </row>
    <row r="21" spans="1:35" ht="15" customHeight="1" x14ac:dyDescent="0.25">
      <c r="A21" s="30" t="s">
        <v>817</v>
      </c>
      <c r="B21" s="26" t="s">
        <v>818</v>
      </c>
      <c r="C21" s="34">
        <v>58.281405999999997</v>
      </c>
      <c r="D21" s="34">
        <v>61.660282000000002</v>
      </c>
      <c r="E21" s="34">
        <v>43.578437999999998</v>
      </c>
      <c r="F21" s="34">
        <v>46.883876999999998</v>
      </c>
      <c r="G21" s="34">
        <v>50.306426999999999</v>
      </c>
      <c r="H21" s="34">
        <v>52.451537999999999</v>
      </c>
      <c r="I21" s="34">
        <v>54.549618000000002</v>
      </c>
      <c r="J21" s="34">
        <v>56.609039000000003</v>
      </c>
      <c r="K21" s="34">
        <v>58.668647999999997</v>
      </c>
      <c r="L21" s="34">
        <v>60.031928999999998</v>
      </c>
      <c r="M21" s="34">
        <v>61.409354999999998</v>
      </c>
      <c r="N21" s="34">
        <v>62.801537000000003</v>
      </c>
      <c r="O21" s="34">
        <v>64.298446999999996</v>
      </c>
      <c r="P21" s="34">
        <v>65.109322000000006</v>
      </c>
      <c r="Q21" s="34">
        <v>66.025695999999996</v>
      </c>
      <c r="R21" s="34">
        <v>66.970650000000006</v>
      </c>
      <c r="S21" s="34">
        <v>67.905845999999997</v>
      </c>
      <c r="T21" s="34">
        <v>68.820205999999999</v>
      </c>
      <c r="U21" s="34">
        <v>69.740509000000003</v>
      </c>
      <c r="V21" s="34">
        <v>70.690597999999994</v>
      </c>
      <c r="W21" s="34">
        <v>71.649535999999998</v>
      </c>
      <c r="X21" s="34">
        <v>72.624251999999998</v>
      </c>
      <c r="Y21" s="34">
        <v>73.605804000000006</v>
      </c>
      <c r="Z21" s="34">
        <v>74.593200999999993</v>
      </c>
      <c r="AA21" s="34">
        <v>75.582947000000004</v>
      </c>
      <c r="AB21" s="34">
        <v>76.610878</v>
      </c>
      <c r="AC21" s="34">
        <v>77.627303999999995</v>
      </c>
      <c r="AD21" s="34">
        <v>78.645432</v>
      </c>
      <c r="AE21" s="34">
        <v>79.726783999999995</v>
      </c>
      <c r="AF21" s="34">
        <v>80.807677999999996</v>
      </c>
      <c r="AG21" s="34">
        <v>81.925453000000005</v>
      </c>
      <c r="AH21" s="34"/>
      <c r="AI21" s="135"/>
    </row>
    <row r="22" spans="1:35" ht="15" customHeight="1" x14ac:dyDescent="0.25">
      <c r="A22" s="30" t="s">
        <v>819</v>
      </c>
      <c r="B22" s="26" t="s">
        <v>647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 x14ac:dyDescent="0.25">
      <c r="A23" s="30" t="s">
        <v>820</v>
      </c>
      <c r="B23" s="26" t="s">
        <v>649</v>
      </c>
      <c r="C23" s="34">
        <v>196.28753699999999</v>
      </c>
      <c r="D23" s="34">
        <v>207.76872299999999</v>
      </c>
      <c r="E23" s="34">
        <v>217.28303500000001</v>
      </c>
      <c r="F23" s="34">
        <v>217.12204</v>
      </c>
      <c r="G23" s="34">
        <v>217.042923</v>
      </c>
      <c r="H23" s="34">
        <v>218.64738500000001</v>
      </c>
      <c r="I23" s="34">
        <v>219.83253500000001</v>
      </c>
      <c r="J23" s="34">
        <v>220.694275</v>
      </c>
      <c r="K23" s="34">
        <v>221.308762</v>
      </c>
      <c r="L23" s="34">
        <v>222.838043</v>
      </c>
      <c r="M23" s="34">
        <v>224.19809000000001</v>
      </c>
      <c r="N23" s="34">
        <v>225.449341</v>
      </c>
      <c r="O23" s="34">
        <v>227.31277499999999</v>
      </c>
      <c r="P23" s="34">
        <v>229.73239100000001</v>
      </c>
      <c r="Q23" s="34">
        <v>232.53272999999999</v>
      </c>
      <c r="R23" s="34">
        <v>235.47056599999999</v>
      </c>
      <c r="S23" s="34">
        <v>238.41764800000001</v>
      </c>
      <c r="T23" s="34">
        <v>241.41566499999999</v>
      </c>
      <c r="U23" s="34">
        <v>244.45748900000001</v>
      </c>
      <c r="V23" s="34">
        <v>247.54473899999999</v>
      </c>
      <c r="W23" s="34">
        <v>250.62439000000001</v>
      </c>
      <c r="X23" s="34">
        <v>253.67364499999999</v>
      </c>
      <c r="Y23" s="34">
        <v>256.73126200000002</v>
      </c>
      <c r="Z23" s="34">
        <v>259.82183800000001</v>
      </c>
      <c r="AA23" s="34">
        <v>262.92517099999998</v>
      </c>
      <c r="AB23" s="34">
        <v>266.17053199999998</v>
      </c>
      <c r="AC23" s="34">
        <v>269.37625100000002</v>
      </c>
      <c r="AD23" s="34">
        <v>272.557861</v>
      </c>
      <c r="AE23" s="34">
        <v>275.94528200000002</v>
      </c>
      <c r="AF23" s="34">
        <v>279.33612099999999</v>
      </c>
      <c r="AG23" s="34">
        <v>282.82959</v>
      </c>
      <c r="AH23" s="34"/>
      <c r="AI23" s="135"/>
    </row>
    <row r="24" spans="1:35" ht="15" customHeight="1" x14ac:dyDescent="0.25">
      <c r="A24" s="30" t="s">
        <v>821</v>
      </c>
      <c r="B24" s="26" t="s">
        <v>653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 x14ac:dyDescent="0.25">
      <c r="A25" s="30" t="s">
        <v>822</v>
      </c>
      <c r="B25" s="26" t="s">
        <v>655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 x14ac:dyDescent="0.25">
      <c r="A26" s="30" t="s">
        <v>823</v>
      </c>
      <c r="B26" s="26" t="s">
        <v>657</v>
      </c>
      <c r="C26" s="34">
        <v>250.71455399999999</v>
      </c>
      <c r="D26" s="34">
        <v>265.70779399999998</v>
      </c>
      <c r="E26" s="34">
        <v>268.233429</v>
      </c>
      <c r="F26" s="34">
        <v>276.05026199999998</v>
      </c>
      <c r="G26" s="34">
        <v>284.18780500000003</v>
      </c>
      <c r="H26" s="34">
        <v>290.58904999999999</v>
      </c>
      <c r="I26" s="34">
        <v>296.49591099999998</v>
      </c>
      <c r="J26" s="34">
        <v>302.05306999999999</v>
      </c>
      <c r="K26" s="34">
        <v>307.56097399999999</v>
      </c>
      <c r="L26" s="34">
        <v>311.96466099999998</v>
      </c>
      <c r="M26" s="34">
        <v>316.43872099999999</v>
      </c>
      <c r="N26" s="34">
        <v>320.97534200000001</v>
      </c>
      <c r="O26" s="34">
        <v>326.15643299999999</v>
      </c>
      <c r="P26" s="34">
        <v>330.32061800000002</v>
      </c>
      <c r="Q26" s="34">
        <v>335.03790300000003</v>
      </c>
      <c r="R26" s="34">
        <v>339.938019</v>
      </c>
      <c r="S26" s="34">
        <v>344.79834</v>
      </c>
      <c r="T26" s="34">
        <v>349.61749300000002</v>
      </c>
      <c r="U26" s="34">
        <v>354.47467</v>
      </c>
      <c r="V26" s="34">
        <v>359.48168900000002</v>
      </c>
      <c r="W26" s="34">
        <v>364.57293700000002</v>
      </c>
      <c r="X26" s="34">
        <v>369.711792</v>
      </c>
      <c r="Y26" s="34">
        <v>374.83605999999997</v>
      </c>
      <c r="Z26" s="34">
        <v>379.99627700000002</v>
      </c>
      <c r="AA26" s="34">
        <v>385.187592</v>
      </c>
      <c r="AB26" s="34">
        <v>390.576752</v>
      </c>
      <c r="AC26" s="34">
        <v>395.91531400000002</v>
      </c>
      <c r="AD26" s="34">
        <v>401.24978599999997</v>
      </c>
      <c r="AE26" s="34">
        <v>406.904968</v>
      </c>
      <c r="AF26" s="34">
        <v>412.55032299999999</v>
      </c>
      <c r="AG26" s="34">
        <v>418.39044200000001</v>
      </c>
      <c r="AH26" s="34"/>
      <c r="AI26" s="135"/>
    </row>
    <row r="27" spans="1:35" ht="15" customHeight="1" x14ac:dyDescent="0.2">
      <c r="A27" s="30" t="s">
        <v>824</v>
      </c>
      <c r="B27" s="25" t="s">
        <v>659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 x14ac:dyDescent="0.2">
      <c r="B29" s="25" t="s">
        <v>825</v>
      </c>
    </row>
    <row r="30" spans="1:35" ht="15" customHeight="1" x14ac:dyDescent="0.25">
      <c r="A30" s="30" t="s">
        <v>826</v>
      </c>
      <c r="B30" s="26" t="s">
        <v>641</v>
      </c>
      <c r="C30" s="34">
        <v>539.08099400000003</v>
      </c>
      <c r="D30" s="34">
        <v>528.72283900000002</v>
      </c>
      <c r="E30" s="34">
        <v>551.22723399999995</v>
      </c>
      <c r="F30" s="34">
        <v>570.37316899999996</v>
      </c>
      <c r="G30" s="34">
        <v>594.07788100000005</v>
      </c>
      <c r="H30" s="34">
        <v>615.83923300000004</v>
      </c>
      <c r="I30" s="34">
        <v>632.16589399999998</v>
      </c>
      <c r="J30" s="34">
        <v>641.85705600000006</v>
      </c>
      <c r="K30" s="34">
        <v>648.03338599999995</v>
      </c>
      <c r="L30" s="34">
        <v>653.90386999999998</v>
      </c>
      <c r="M30" s="34">
        <v>660.14904799999999</v>
      </c>
      <c r="N30" s="34">
        <v>667.58337400000005</v>
      </c>
      <c r="O30" s="34">
        <v>676.17266800000004</v>
      </c>
      <c r="P30" s="34">
        <v>683.87298599999997</v>
      </c>
      <c r="Q30" s="34">
        <v>691.70019500000001</v>
      </c>
      <c r="R30" s="34">
        <v>701.94061299999998</v>
      </c>
      <c r="S30" s="34">
        <v>711.00439500000005</v>
      </c>
      <c r="T30" s="34">
        <v>718.899719</v>
      </c>
      <c r="U30" s="34">
        <v>727.82080099999996</v>
      </c>
      <c r="V30" s="34">
        <v>736.80987500000003</v>
      </c>
      <c r="W30" s="34">
        <v>748.55969200000004</v>
      </c>
      <c r="X30" s="34">
        <v>761.76605199999995</v>
      </c>
      <c r="Y30" s="34">
        <v>773.45636000000002</v>
      </c>
      <c r="Z30" s="34">
        <v>785.93225099999995</v>
      </c>
      <c r="AA30" s="34">
        <v>799.01733400000001</v>
      </c>
      <c r="AB30" s="34">
        <v>812.841003</v>
      </c>
      <c r="AC30" s="34">
        <v>828.51757799999996</v>
      </c>
      <c r="AD30" s="34">
        <v>841.57824700000003</v>
      </c>
      <c r="AE30" s="34">
        <v>855.80883800000004</v>
      </c>
      <c r="AF30" s="34">
        <v>871.88177499999995</v>
      </c>
      <c r="AG30" s="34">
        <v>888.71154799999999</v>
      </c>
      <c r="AH30" s="34"/>
      <c r="AI30" s="135"/>
    </row>
    <row r="31" spans="1:35" ht="15" customHeight="1" x14ac:dyDescent="0.25">
      <c r="A31" s="30" t="s">
        <v>827</v>
      </c>
      <c r="B31" s="26" t="s">
        <v>639</v>
      </c>
      <c r="C31" s="34">
        <v>36.703712000000003</v>
      </c>
      <c r="D31" s="34">
        <v>35.796261000000001</v>
      </c>
      <c r="E31" s="34">
        <v>28.565553999999999</v>
      </c>
      <c r="F31" s="34">
        <v>59.474227999999997</v>
      </c>
      <c r="G31" s="34">
        <v>61.440147000000003</v>
      </c>
      <c r="H31" s="34">
        <v>63.471778999999998</v>
      </c>
      <c r="I31" s="34">
        <v>64.926154999999994</v>
      </c>
      <c r="J31" s="34">
        <v>65.650413999999998</v>
      </c>
      <c r="K31" s="34">
        <v>65.984786999999997</v>
      </c>
      <c r="L31" s="34">
        <v>66.424392999999995</v>
      </c>
      <c r="M31" s="34">
        <v>66.906631000000004</v>
      </c>
      <c r="N31" s="34">
        <v>67.489020999999994</v>
      </c>
      <c r="O31" s="34">
        <v>68.185883000000004</v>
      </c>
      <c r="P31" s="34">
        <v>68.943520000000007</v>
      </c>
      <c r="Q31" s="34">
        <v>69.716926999999998</v>
      </c>
      <c r="R31" s="34">
        <v>70.750877000000003</v>
      </c>
      <c r="S31" s="34">
        <v>71.649330000000006</v>
      </c>
      <c r="T31" s="34">
        <v>72.425094999999999</v>
      </c>
      <c r="U31" s="34">
        <v>73.316192999999998</v>
      </c>
      <c r="V31" s="34">
        <v>74.193702999999999</v>
      </c>
      <c r="W31" s="34">
        <v>75.321106</v>
      </c>
      <c r="X31" s="34">
        <v>76.594147000000007</v>
      </c>
      <c r="Y31" s="34">
        <v>77.742232999999999</v>
      </c>
      <c r="Z31" s="34">
        <v>78.965179000000006</v>
      </c>
      <c r="AA31" s="34">
        <v>80.246039999999994</v>
      </c>
      <c r="AB31" s="34">
        <v>81.597449999999995</v>
      </c>
      <c r="AC31" s="34">
        <v>83.130829000000006</v>
      </c>
      <c r="AD31" s="34">
        <v>84.389999000000003</v>
      </c>
      <c r="AE31" s="34">
        <v>85.769630000000006</v>
      </c>
      <c r="AF31" s="34">
        <v>87.332222000000002</v>
      </c>
      <c r="AG31" s="34">
        <v>88.966492000000002</v>
      </c>
      <c r="AH31" s="34"/>
      <c r="AI31" s="135"/>
    </row>
    <row r="32" spans="1:35" ht="15" customHeight="1" x14ac:dyDescent="0.25">
      <c r="A32" s="30" t="s">
        <v>828</v>
      </c>
      <c r="B32" s="26" t="s">
        <v>816</v>
      </c>
      <c r="C32" s="34">
        <v>85.789199999999994</v>
      </c>
      <c r="D32" s="34">
        <v>84.126366000000004</v>
      </c>
      <c r="E32" s="34">
        <v>91.168762000000001</v>
      </c>
      <c r="F32" s="34">
        <v>94.146254999999996</v>
      </c>
      <c r="G32" s="34">
        <v>97.929443000000006</v>
      </c>
      <c r="H32" s="34">
        <v>101.431252</v>
      </c>
      <c r="I32" s="34">
        <v>103.972427</v>
      </c>
      <c r="J32" s="34">
        <v>105.370834</v>
      </c>
      <c r="K32" s="34">
        <v>106.174576</v>
      </c>
      <c r="L32" s="34">
        <v>106.965019</v>
      </c>
      <c r="M32" s="34">
        <v>107.698578</v>
      </c>
      <c r="N32" s="34">
        <v>108.59580200000001</v>
      </c>
      <c r="O32" s="34">
        <v>109.659325</v>
      </c>
      <c r="P32" s="34">
        <v>110.627144</v>
      </c>
      <c r="Q32" s="34">
        <v>111.63133999999999</v>
      </c>
      <c r="R32" s="34">
        <v>113.026718</v>
      </c>
      <c r="S32" s="34">
        <v>114.223297</v>
      </c>
      <c r="T32" s="34">
        <v>115.214432</v>
      </c>
      <c r="U32" s="34">
        <v>116.36393700000001</v>
      </c>
      <c r="V32" s="34">
        <v>117.545776</v>
      </c>
      <c r="W32" s="34">
        <v>119.181099</v>
      </c>
      <c r="X32" s="34">
        <v>121.053421</v>
      </c>
      <c r="Y32" s="34">
        <v>122.652451</v>
      </c>
      <c r="Z32" s="34">
        <v>124.381439</v>
      </c>
      <c r="AA32" s="34">
        <v>126.194778</v>
      </c>
      <c r="AB32" s="34">
        <v>128.131134</v>
      </c>
      <c r="AC32" s="34">
        <v>130.35758999999999</v>
      </c>
      <c r="AD32" s="34">
        <v>132.172134</v>
      </c>
      <c r="AE32" s="34">
        <v>134.163971</v>
      </c>
      <c r="AF32" s="34">
        <v>136.44064299999999</v>
      </c>
      <c r="AG32" s="34">
        <v>138.841476</v>
      </c>
      <c r="AH32" s="34"/>
      <c r="AI32" s="135"/>
    </row>
    <row r="33" spans="1:35" ht="15" customHeight="1" x14ac:dyDescent="0.25">
      <c r="A33" s="30" t="s">
        <v>829</v>
      </c>
      <c r="B33" s="26" t="s">
        <v>830</v>
      </c>
      <c r="C33" s="34">
        <v>841.76995799999997</v>
      </c>
      <c r="D33" s="34">
        <v>825.44421399999999</v>
      </c>
      <c r="E33" s="34">
        <v>877.24444600000004</v>
      </c>
      <c r="F33" s="34">
        <v>876.29821800000002</v>
      </c>
      <c r="G33" s="34">
        <v>889.53234899999995</v>
      </c>
      <c r="H33" s="34">
        <v>903.23584000000005</v>
      </c>
      <c r="I33" s="34">
        <v>907.00207499999999</v>
      </c>
      <c r="J33" s="34">
        <v>903.22027600000001</v>
      </c>
      <c r="K33" s="34">
        <v>899.72680700000001</v>
      </c>
      <c r="L33" s="34">
        <v>901.72466999999995</v>
      </c>
      <c r="M33" s="34">
        <v>905.433716</v>
      </c>
      <c r="N33" s="34">
        <v>912.316284</v>
      </c>
      <c r="O33" s="34">
        <v>919.39843800000006</v>
      </c>
      <c r="P33" s="34">
        <v>927.64917000000003</v>
      </c>
      <c r="Q33" s="34">
        <v>936.59631300000001</v>
      </c>
      <c r="R33" s="34">
        <v>950.97277799999995</v>
      </c>
      <c r="S33" s="34">
        <v>961.56494099999998</v>
      </c>
      <c r="T33" s="34">
        <v>973.39483600000005</v>
      </c>
      <c r="U33" s="34">
        <v>988.651794</v>
      </c>
      <c r="V33" s="34">
        <v>1002.824341</v>
      </c>
      <c r="W33" s="34">
        <v>1015.697876</v>
      </c>
      <c r="X33" s="34">
        <v>1032.676025</v>
      </c>
      <c r="Y33" s="34">
        <v>1046.539673</v>
      </c>
      <c r="Z33" s="34">
        <v>1062.6944579999999</v>
      </c>
      <c r="AA33" s="34">
        <v>1078.7117920000001</v>
      </c>
      <c r="AB33" s="34">
        <v>1095.0634769999999</v>
      </c>
      <c r="AC33" s="34">
        <v>1115.600586</v>
      </c>
      <c r="AD33" s="34">
        <v>1134.955078</v>
      </c>
      <c r="AE33" s="34">
        <v>1157.1252440000001</v>
      </c>
      <c r="AF33" s="34">
        <v>1180.8594969999999</v>
      </c>
      <c r="AG33" s="34">
        <v>1205.0913089999999</v>
      </c>
      <c r="AH33" s="34"/>
      <c r="AI33" s="135"/>
    </row>
    <row r="34" spans="1:35" ht="15" customHeight="1" x14ac:dyDescent="0.25">
      <c r="A34" s="30" t="s">
        <v>831</v>
      </c>
      <c r="B34" s="26" t="s">
        <v>818</v>
      </c>
      <c r="C34" s="34">
        <v>88.182265999999998</v>
      </c>
      <c r="D34" s="34">
        <v>86.49118</v>
      </c>
      <c r="E34" s="34">
        <v>60.269703</v>
      </c>
      <c r="F34" s="34">
        <v>65.630684000000002</v>
      </c>
      <c r="G34" s="34">
        <v>71.761573999999996</v>
      </c>
      <c r="H34" s="34">
        <v>76.164542999999995</v>
      </c>
      <c r="I34" s="34">
        <v>79.948586000000006</v>
      </c>
      <c r="J34" s="34">
        <v>82.916861999999995</v>
      </c>
      <c r="K34" s="34">
        <v>85.447783999999999</v>
      </c>
      <c r="L34" s="34">
        <v>87.081344999999999</v>
      </c>
      <c r="M34" s="34">
        <v>88.768981999999994</v>
      </c>
      <c r="N34" s="34">
        <v>90.623481999999996</v>
      </c>
      <c r="O34" s="34">
        <v>92.652732999999998</v>
      </c>
      <c r="P34" s="34">
        <v>93.680831999999995</v>
      </c>
      <c r="Q34" s="34">
        <v>94.741753000000003</v>
      </c>
      <c r="R34" s="34">
        <v>96.136238000000006</v>
      </c>
      <c r="S34" s="34">
        <v>97.366744999999995</v>
      </c>
      <c r="T34" s="34">
        <v>98.426865000000006</v>
      </c>
      <c r="U34" s="34">
        <v>99.626175000000003</v>
      </c>
      <c r="V34" s="34">
        <v>100.847359</v>
      </c>
      <c r="W34" s="34">
        <v>102.472534</v>
      </c>
      <c r="X34" s="34">
        <v>104.301361</v>
      </c>
      <c r="Y34" s="34">
        <v>105.894997</v>
      </c>
      <c r="Z34" s="34">
        <v>107.598236</v>
      </c>
      <c r="AA34" s="34">
        <v>109.385643</v>
      </c>
      <c r="AB34" s="34">
        <v>111.276093</v>
      </c>
      <c r="AC34" s="34">
        <v>113.42667400000001</v>
      </c>
      <c r="AD34" s="34">
        <v>115.209076</v>
      </c>
      <c r="AE34" s="34">
        <v>117.15074199999999</v>
      </c>
      <c r="AF34" s="34">
        <v>119.348679</v>
      </c>
      <c r="AG34" s="34">
        <v>121.650627</v>
      </c>
      <c r="AH34" s="34"/>
      <c r="AI34" s="135"/>
    </row>
    <row r="35" spans="1:35" ht="15" customHeight="1" x14ac:dyDescent="0.25">
      <c r="A35" s="30" t="s">
        <v>832</v>
      </c>
      <c r="B35" s="26" t="s">
        <v>647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 x14ac:dyDescent="0.25">
      <c r="A36" s="30" t="s">
        <v>833</v>
      </c>
      <c r="B36" s="26" t="s">
        <v>649</v>
      </c>
      <c r="C36" s="34">
        <v>12.511172</v>
      </c>
      <c r="D36" s="34">
        <v>12.291850999999999</v>
      </c>
      <c r="E36" s="34">
        <v>12.666569000000001</v>
      </c>
      <c r="F36" s="34">
        <v>12.747263</v>
      </c>
      <c r="G36" s="34">
        <v>12.887529000000001</v>
      </c>
      <c r="H36" s="34">
        <v>13.113761999999999</v>
      </c>
      <c r="I36" s="34">
        <v>13.23809</v>
      </c>
      <c r="J36" s="34">
        <v>13.244526</v>
      </c>
      <c r="K36" s="34">
        <v>13.189514000000001</v>
      </c>
      <c r="L36" s="34">
        <v>13.202213</v>
      </c>
      <c r="M36" s="34">
        <v>13.216548</v>
      </c>
      <c r="N36" s="34">
        <v>13.253297999999999</v>
      </c>
      <c r="O36" s="34">
        <v>13.302917000000001</v>
      </c>
      <c r="P36" s="34">
        <v>13.409305</v>
      </c>
      <c r="Q36" s="34">
        <v>13.516792000000001</v>
      </c>
      <c r="R36" s="34">
        <v>13.663532</v>
      </c>
      <c r="S36" s="34">
        <v>13.792795</v>
      </c>
      <c r="T36" s="34">
        <v>13.904194</v>
      </c>
      <c r="U36" s="34">
        <v>14.031209</v>
      </c>
      <c r="V36" s="34">
        <v>14.161738</v>
      </c>
      <c r="W36" s="34">
        <v>14.340878999999999</v>
      </c>
      <c r="X36" s="34">
        <v>14.544516</v>
      </c>
      <c r="Y36" s="34">
        <v>14.72073</v>
      </c>
      <c r="Z36" s="34">
        <v>14.910883</v>
      </c>
      <c r="AA36" s="34">
        <v>15.11158</v>
      </c>
      <c r="AB36" s="34">
        <v>15.325044999999999</v>
      </c>
      <c r="AC36" s="34">
        <v>15.569984</v>
      </c>
      <c r="AD36" s="34">
        <v>15.771734</v>
      </c>
      <c r="AE36" s="34">
        <v>15.993129</v>
      </c>
      <c r="AF36" s="34">
        <v>16.245438</v>
      </c>
      <c r="AG36" s="34">
        <v>16.509573</v>
      </c>
      <c r="AH36" s="34"/>
      <c r="AI36" s="135"/>
    </row>
    <row r="37" spans="1:35" ht="15" customHeight="1" x14ac:dyDescent="0.25">
      <c r="A37" s="30" t="s">
        <v>834</v>
      </c>
      <c r="B37" s="26" t="s">
        <v>657</v>
      </c>
      <c r="C37" s="34">
        <v>161.744202</v>
      </c>
      <c r="D37" s="34">
        <v>158.77204900000001</v>
      </c>
      <c r="E37" s="34">
        <v>157.941238</v>
      </c>
      <c r="F37" s="34">
        <v>164.52044699999999</v>
      </c>
      <c r="G37" s="34">
        <v>172.59806800000001</v>
      </c>
      <c r="H37" s="34">
        <v>179.648178</v>
      </c>
      <c r="I37" s="34">
        <v>185.017426</v>
      </c>
      <c r="J37" s="34">
        <v>188.39660599999999</v>
      </c>
      <c r="K37" s="34">
        <v>190.73831200000001</v>
      </c>
      <c r="L37" s="34">
        <v>192.746613</v>
      </c>
      <c r="M37" s="34">
        <v>194.86129800000001</v>
      </c>
      <c r="N37" s="34">
        <v>197.315933</v>
      </c>
      <c r="O37" s="34">
        <v>200.11596700000001</v>
      </c>
      <c r="P37" s="34">
        <v>202.41339099999999</v>
      </c>
      <c r="Q37" s="34">
        <v>204.778412</v>
      </c>
      <c r="R37" s="34">
        <v>207.87188699999999</v>
      </c>
      <c r="S37" s="34">
        <v>210.604736</v>
      </c>
      <c r="T37" s="34">
        <v>212.95632900000001</v>
      </c>
      <c r="U37" s="34">
        <v>215.61869799999999</v>
      </c>
      <c r="V37" s="34">
        <v>218.332718</v>
      </c>
      <c r="W37" s="34">
        <v>221.93911700000001</v>
      </c>
      <c r="X37" s="34">
        <v>225.988922</v>
      </c>
      <c r="Y37" s="34">
        <v>229.51412999999999</v>
      </c>
      <c r="Z37" s="34">
        <v>233.276993</v>
      </c>
      <c r="AA37" s="34">
        <v>237.22349500000001</v>
      </c>
      <c r="AB37" s="34">
        <v>241.39729299999999</v>
      </c>
      <c r="AC37" s="34">
        <v>246.13841199999999</v>
      </c>
      <c r="AD37" s="34">
        <v>250.08171100000001</v>
      </c>
      <c r="AE37" s="34">
        <v>254.36961400000001</v>
      </c>
      <c r="AF37" s="34">
        <v>259.21575899999999</v>
      </c>
      <c r="AG37" s="34">
        <v>264.28976399999999</v>
      </c>
      <c r="AH37" s="34"/>
      <c r="AI37" s="135"/>
    </row>
    <row r="38" spans="1:35" ht="15" customHeight="1" x14ac:dyDescent="0.2">
      <c r="A38" s="30" t="s">
        <v>835</v>
      </c>
      <c r="B38" s="25" t="s">
        <v>659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 x14ac:dyDescent="0.2">
      <c r="B40" s="25" t="s">
        <v>836</v>
      </c>
    </row>
    <row r="41" spans="1:35" ht="15" customHeight="1" x14ac:dyDescent="0.25">
      <c r="A41" s="30" t="s">
        <v>837</v>
      </c>
      <c r="B41" s="26" t="s">
        <v>643</v>
      </c>
      <c r="C41" s="34">
        <v>19.320039999999999</v>
      </c>
      <c r="D41" s="34">
        <v>18.847328000000001</v>
      </c>
      <c r="E41" s="34">
        <v>19.834050999999999</v>
      </c>
      <c r="F41" s="34">
        <v>21.879121999999999</v>
      </c>
      <c r="G41" s="34">
        <v>23.75423</v>
      </c>
      <c r="H41" s="34">
        <v>24.884613000000002</v>
      </c>
      <c r="I41" s="34">
        <v>25.952614000000001</v>
      </c>
      <c r="J41" s="34">
        <v>26.783691000000001</v>
      </c>
      <c r="K41" s="34">
        <v>27.675222000000002</v>
      </c>
      <c r="L41" s="34">
        <v>28.260936999999998</v>
      </c>
      <c r="M41" s="34">
        <v>28.834633</v>
      </c>
      <c r="N41" s="34">
        <v>29.375135</v>
      </c>
      <c r="O41" s="34">
        <v>29.954461999999999</v>
      </c>
      <c r="P41" s="34">
        <v>30.118248000000001</v>
      </c>
      <c r="Q41" s="34">
        <v>30.367225999999999</v>
      </c>
      <c r="R41" s="34">
        <v>30.643222999999999</v>
      </c>
      <c r="S41" s="34">
        <v>30.885570999999999</v>
      </c>
      <c r="T41" s="34">
        <v>31.128081999999999</v>
      </c>
      <c r="U41" s="34">
        <v>31.289736000000001</v>
      </c>
      <c r="V41" s="34">
        <v>31.542866</v>
      </c>
      <c r="W41" s="34">
        <v>31.761949999999999</v>
      </c>
      <c r="X41" s="34">
        <v>32.002974999999999</v>
      </c>
      <c r="Y41" s="34">
        <v>32.263160999999997</v>
      </c>
      <c r="Z41" s="34">
        <v>32.589798000000002</v>
      </c>
      <c r="AA41" s="34">
        <v>32.758972</v>
      </c>
      <c r="AB41" s="34">
        <v>32.986809000000001</v>
      </c>
      <c r="AC41" s="34">
        <v>33.043334999999999</v>
      </c>
      <c r="AD41" s="34">
        <v>33.152782000000002</v>
      </c>
      <c r="AE41" s="34">
        <v>33.228248999999998</v>
      </c>
      <c r="AF41" s="34">
        <v>33.253033000000002</v>
      </c>
      <c r="AG41" s="34">
        <v>33.328750999999997</v>
      </c>
      <c r="AH41" s="34"/>
      <c r="AI41" s="135"/>
    </row>
    <row r="42" spans="1:35" ht="15" customHeight="1" x14ac:dyDescent="0.25">
      <c r="A42" s="30" t="s">
        <v>838</v>
      </c>
      <c r="B42" s="26" t="s">
        <v>641</v>
      </c>
      <c r="C42" s="34">
        <v>137.37330600000001</v>
      </c>
      <c r="D42" s="34">
        <v>135.35839799999999</v>
      </c>
      <c r="E42" s="34">
        <v>145.85926799999999</v>
      </c>
      <c r="F42" s="34">
        <v>151.57626300000001</v>
      </c>
      <c r="G42" s="34">
        <v>156.17976400000001</v>
      </c>
      <c r="H42" s="34">
        <v>158.4478</v>
      </c>
      <c r="I42" s="34">
        <v>161.60136399999999</v>
      </c>
      <c r="J42" s="34">
        <v>163.22219799999999</v>
      </c>
      <c r="K42" s="34">
        <v>165.30014</v>
      </c>
      <c r="L42" s="34">
        <v>166.996048</v>
      </c>
      <c r="M42" s="34">
        <v>168.81385800000001</v>
      </c>
      <c r="N42" s="34">
        <v>170.36232000000001</v>
      </c>
      <c r="O42" s="34">
        <v>172.111603</v>
      </c>
      <c r="P42" s="34">
        <v>173.00843800000001</v>
      </c>
      <c r="Q42" s="34">
        <v>174.26733400000001</v>
      </c>
      <c r="R42" s="34">
        <v>175.70895400000001</v>
      </c>
      <c r="S42" s="34">
        <v>177.03407300000001</v>
      </c>
      <c r="T42" s="34">
        <v>178.375641</v>
      </c>
      <c r="U42" s="34">
        <v>179.203247</v>
      </c>
      <c r="V42" s="34">
        <v>180.538071</v>
      </c>
      <c r="W42" s="34">
        <v>181.67004399999999</v>
      </c>
      <c r="X42" s="34">
        <v>182.97396900000001</v>
      </c>
      <c r="Y42" s="34">
        <v>184.43713399999999</v>
      </c>
      <c r="Z42" s="34">
        <v>186.204376</v>
      </c>
      <c r="AA42" s="34">
        <v>187.108093</v>
      </c>
      <c r="AB42" s="34">
        <v>188.27720600000001</v>
      </c>
      <c r="AC42" s="34">
        <v>188.589844</v>
      </c>
      <c r="AD42" s="34">
        <v>189.20517000000001</v>
      </c>
      <c r="AE42" s="34">
        <v>189.61135899999999</v>
      </c>
      <c r="AF42" s="34">
        <v>189.81854200000001</v>
      </c>
      <c r="AG42" s="34">
        <v>190.40469400000001</v>
      </c>
      <c r="AH42" s="34"/>
      <c r="AI42" s="135"/>
    </row>
    <row r="43" spans="1:35" ht="15" customHeight="1" x14ac:dyDescent="0.25">
      <c r="A43" s="30" t="s">
        <v>839</v>
      </c>
      <c r="B43" s="26" t="s">
        <v>816</v>
      </c>
      <c r="C43" s="34">
        <v>36.751292999999997</v>
      </c>
      <c r="D43" s="34">
        <v>35.534958000000003</v>
      </c>
      <c r="E43" s="34">
        <v>39.862507000000001</v>
      </c>
      <c r="F43" s="34">
        <v>43.096043000000002</v>
      </c>
      <c r="G43" s="34">
        <v>45.591934000000002</v>
      </c>
      <c r="H43" s="34">
        <v>47.660656000000003</v>
      </c>
      <c r="I43" s="34">
        <v>49.130527000000001</v>
      </c>
      <c r="J43" s="34">
        <v>50.089202999999998</v>
      </c>
      <c r="K43" s="34">
        <v>50.938125999999997</v>
      </c>
      <c r="L43" s="34">
        <v>51.687018999999999</v>
      </c>
      <c r="M43" s="34">
        <v>52.366142000000004</v>
      </c>
      <c r="N43" s="34">
        <v>53.006537999999999</v>
      </c>
      <c r="O43" s="34">
        <v>53.711047999999998</v>
      </c>
      <c r="P43" s="34">
        <v>54.058776999999999</v>
      </c>
      <c r="Q43" s="34">
        <v>54.57497</v>
      </c>
      <c r="R43" s="34">
        <v>55.094990000000003</v>
      </c>
      <c r="S43" s="34">
        <v>55.546622999999997</v>
      </c>
      <c r="T43" s="34">
        <v>55.983032000000001</v>
      </c>
      <c r="U43" s="34">
        <v>56.272483999999999</v>
      </c>
      <c r="V43" s="34">
        <v>56.744506999999999</v>
      </c>
      <c r="W43" s="34">
        <v>57.167824000000003</v>
      </c>
      <c r="X43" s="34">
        <v>57.597831999999997</v>
      </c>
      <c r="Y43" s="34">
        <v>58.051338000000001</v>
      </c>
      <c r="Z43" s="34">
        <v>58.658669000000003</v>
      </c>
      <c r="AA43" s="34">
        <v>58.985709999999997</v>
      </c>
      <c r="AB43" s="34">
        <v>59.427714999999999</v>
      </c>
      <c r="AC43" s="34">
        <v>59.527096</v>
      </c>
      <c r="AD43" s="34">
        <v>59.720168999999999</v>
      </c>
      <c r="AE43" s="34">
        <v>59.858055</v>
      </c>
      <c r="AF43" s="34">
        <v>59.858139000000001</v>
      </c>
      <c r="AG43" s="34">
        <v>59.903571999999997</v>
      </c>
      <c r="AH43" s="34"/>
      <c r="AI43" s="135"/>
    </row>
    <row r="44" spans="1:35" ht="15" customHeight="1" x14ac:dyDescent="0.25">
      <c r="A44" s="30" t="s">
        <v>840</v>
      </c>
      <c r="B44" s="26" t="s">
        <v>818</v>
      </c>
      <c r="C44" s="34">
        <v>23.941265000000001</v>
      </c>
      <c r="D44" s="34">
        <v>23.510838</v>
      </c>
      <c r="E44" s="34">
        <v>16.935704999999999</v>
      </c>
      <c r="F44" s="34">
        <v>18.679221999999999</v>
      </c>
      <c r="G44" s="34">
        <v>20.322683000000001</v>
      </c>
      <c r="H44" s="34">
        <v>21.253183</v>
      </c>
      <c r="I44" s="34">
        <v>22.225376000000001</v>
      </c>
      <c r="J44" s="34">
        <v>23.001871000000001</v>
      </c>
      <c r="K44" s="34">
        <v>23.835011000000002</v>
      </c>
      <c r="L44" s="34">
        <v>24.383573999999999</v>
      </c>
      <c r="M44" s="34">
        <v>24.949112</v>
      </c>
      <c r="N44" s="34">
        <v>25.488050000000001</v>
      </c>
      <c r="O44" s="34">
        <v>26.058142</v>
      </c>
      <c r="P44" s="34">
        <v>26.235869999999998</v>
      </c>
      <c r="Q44" s="34">
        <v>26.476966999999998</v>
      </c>
      <c r="R44" s="34">
        <v>26.74004</v>
      </c>
      <c r="S44" s="34">
        <v>26.982222</v>
      </c>
      <c r="T44" s="34">
        <v>27.223707000000001</v>
      </c>
      <c r="U44" s="34">
        <v>27.386189999999999</v>
      </c>
      <c r="V44" s="34">
        <v>27.626328000000001</v>
      </c>
      <c r="W44" s="34">
        <v>27.837008999999998</v>
      </c>
      <c r="X44" s="34">
        <v>28.070919</v>
      </c>
      <c r="Y44" s="34">
        <v>28.329274999999999</v>
      </c>
      <c r="Z44" s="34">
        <v>28.639067000000001</v>
      </c>
      <c r="AA44" s="34">
        <v>28.811603999999999</v>
      </c>
      <c r="AB44" s="34">
        <v>29.034752000000001</v>
      </c>
      <c r="AC44" s="34">
        <v>29.114333999999999</v>
      </c>
      <c r="AD44" s="34">
        <v>29.241035</v>
      </c>
      <c r="AE44" s="34">
        <v>29.337557</v>
      </c>
      <c r="AF44" s="34">
        <v>29.396698000000001</v>
      </c>
      <c r="AG44" s="34">
        <v>29.507380999999999</v>
      </c>
      <c r="AH44" s="34"/>
      <c r="AI44" s="135"/>
    </row>
    <row r="45" spans="1:35" ht="15" customHeight="1" x14ac:dyDescent="0.25">
      <c r="A45" s="30" t="s">
        <v>841</v>
      </c>
      <c r="B45" s="26" t="s">
        <v>647</v>
      </c>
      <c r="C45" s="34">
        <v>217.38591</v>
      </c>
      <c r="D45" s="34">
        <v>213.25151099999999</v>
      </c>
      <c r="E45" s="34">
        <v>222.49151599999999</v>
      </c>
      <c r="F45" s="34">
        <v>235.23065199999999</v>
      </c>
      <c r="G45" s="34">
        <v>245.848602</v>
      </c>
      <c r="H45" s="34">
        <v>252.246262</v>
      </c>
      <c r="I45" s="34">
        <v>258.90988199999998</v>
      </c>
      <c r="J45" s="34">
        <v>263.09695399999998</v>
      </c>
      <c r="K45" s="34">
        <v>267.74850500000002</v>
      </c>
      <c r="L45" s="34">
        <v>271.32757600000002</v>
      </c>
      <c r="M45" s="34">
        <v>274.96374500000002</v>
      </c>
      <c r="N45" s="34">
        <v>278.23202500000002</v>
      </c>
      <c r="O45" s="34">
        <v>281.83526599999999</v>
      </c>
      <c r="P45" s="34">
        <v>283.42132600000002</v>
      </c>
      <c r="Q45" s="34">
        <v>285.68649299999998</v>
      </c>
      <c r="R45" s="34">
        <v>288.18722500000001</v>
      </c>
      <c r="S45" s="34">
        <v>290.448486</v>
      </c>
      <c r="T45" s="34">
        <v>292.71044899999998</v>
      </c>
      <c r="U45" s="34">
        <v>294.15167200000002</v>
      </c>
      <c r="V45" s="34">
        <v>296.45178199999998</v>
      </c>
      <c r="W45" s="34">
        <v>298.43682899999999</v>
      </c>
      <c r="X45" s="34">
        <v>300.645691</v>
      </c>
      <c r="Y45" s="34">
        <v>303.08090199999998</v>
      </c>
      <c r="Z45" s="34">
        <v>306.09191900000002</v>
      </c>
      <c r="AA45" s="34">
        <v>307.66439800000001</v>
      </c>
      <c r="AB45" s="34">
        <v>309.726471</v>
      </c>
      <c r="AC45" s="34">
        <v>310.27459700000003</v>
      </c>
      <c r="AD45" s="34">
        <v>311.31915300000003</v>
      </c>
      <c r="AE45" s="34">
        <v>312.03521699999999</v>
      </c>
      <c r="AF45" s="34">
        <v>312.32641599999999</v>
      </c>
      <c r="AG45" s="34">
        <v>313.144409</v>
      </c>
      <c r="AH45" s="34"/>
      <c r="AI45" s="135"/>
    </row>
    <row r="46" spans="1:35" ht="15" customHeight="1" x14ac:dyDescent="0.25">
      <c r="A46" s="30" t="s">
        <v>842</v>
      </c>
      <c r="B46" s="26" t="s">
        <v>649</v>
      </c>
      <c r="C46" s="34">
        <v>436.14617900000002</v>
      </c>
      <c r="D46" s="34">
        <v>420.62634300000002</v>
      </c>
      <c r="E46" s="34">
        <v>443.52355999999997</v>
      </c>
      <c r="F46" s="34">
        <v>453.99792500000001</v>
      </c>
      <c r="G46" s="34">
        <v>460.46655299999998</v>
      </c>
      <c r="H46" s="34">
        <v>466.219177</v>
      </c>
      <c r="I46" s="34">
        <v>466.83245799999997</v>
      </c>
      <c r="J46" s="34">
        <v>465.93615699999998</v>
      </c>
      <c r="K46" s="34">
        <v>465.81967200000003</v>
      </c>
      <c r="L46" s="34">
        <v>467.18145800000002</v>
      </c>
      <c r="M46" s="34">
        <v>468.72280899999998</v>
      </c>
      <c r="N46" s="34">
        <v>470.32135</v>
      </c>
      <c r="O46" s="34">
        <v>472.37048299999998</v>
      </c>
      <c r="P46" s="34">
        <v>474.66159099999999</v>
      </c>
      <c r="Q46" s="34">
        <v>477.94543499999997</v>
      </c>
      <c r="R46" s="34">
        <v>481.750854</v>
      </c>
      <c r="S46" s="34">
        <v>485.183289</v>
      </c>
      <c r="T46" s="34">
        <v>488.726044</v>
      </c>
      <c r="U46" s="34">
        <v>491.46850599999999</v>
      </c>
      <c r="V46" s="34">
        <v>494.56970200000001</v>
      </c>
      <c r="W46" s="34">
        <v>497.56878699999999</v>
      </c>
      <c r="X46" s="34">
        <v>500.94512900000001</v>
      </c>
      <c r="Y46" s="34">
        <v>504.49295000000001</v>
      </c>
      <c r="Z46" s="34">
        <v>508.31353799999999</v>
      </c>
      <c r="AA46" s="34">
        <v>510.52435300000002</v>
      </c>
      <c r="AB46" s="34">
        <v>513.99206500000003</v>
      </c>
      <c r="AC46" s="34">
        <v>515.603882</v>
      </c>
      <c r="AD46" s="34">
        <v>517.68969700000002</v>
      </c>
      <c r="AE46" s="34">
        <v>519.56030299999998</v>
      </c>
      <c r="AF46" s="34">
        <v>521.20318599999996</v>
      </c>
      <c r="AG46" s="34">
        <v>523.40991199999996</v>
      </c>
      <c r="AH46" s="34"/>
      <c r="AI46" s="135"/>
    </row>
    <row r="47" spans="1:35" ht="15" customHeight="1" x14ac:dyDescent="0.25">
      <c r="A47" s="30" t="s">
        <v>843</v>
      </c>
      <c r="B47" s="26" t="s">
        <v>844</v>
      </c>
      <c r="C47" s="34">
        <v>1864.6998289999999</v>
      </c>
      <c r="D47" s="34">
        <v>1823.8085940000001</v>
      </c>
      <c r="E47" s="34">
        <v>1922.072876</v>
      </c>
      <c r="F47" s="34">
        <v>2060.7839359999998</v>
      </c>
      <c r="G47" s="34">
        <v>2150.2116700000001</v>
      </c>
      <c r="H47" s="34">
        <v>2246.452393</v>
      </c>
      <c r="I47" s="34">
        <v>2318.6240229999999</v>
      </c>
      <c r="J47" s="34">
        <v>2367.0036620000001</v>
      </c>
      <c r="K47" s="34">
        <v>2423.7265619999998</v>
      </c>
      <c r="L47" s="34">
        <v>2473.0756839999999</v>
      </c>
      <c r="M47" s="34">
        <v>2513.2597660000001</v>
      </c>
      <c r="N47" s="34">
        <v>2557.8378910000001</v>
      </c>
      <c r="O47" s="34">
        <v>2613.8251949999999</v>
      </c>
      <c r="P47" s="34">
        <v>2650.507568</v>
      </c>
      <c r="Q47" s="34">
        <v>2693.0971679999998</v>
      </c>
      <c r="R47" s="34">
        <v>2733.545654</v>
      </c>
      <c r="S47" s="34">
        <v>2772.2924800000001</v>
      </c>
      <c r="T47" s="34">
        <v>2803.9553219999998</v>
      </c>
      <c r="U47" s="34">
        <v>2823.80249</v>
      </c>
      <c r="V47" s="34">
        <v>2874.6584469999998</v>
      </c>
      <c r="W47" s="34">
        <v>2907.6765140000002</v>
      </c>
      <c r="X47" s="34">
        <v>2928.419922</v>
      </c>
      <c r="Y47" s="34">
        <v>2948.6640619999998</v>
      </c>
      <c r="Z47" s="34">
        <v>2985.8432619999999</v>
      </c>
      <c r="AA47" s="34">
        <v>3024.1403810000002</v>
      </c>
      <c r="AB47" s="34">
        <v>3045.5688479999999</v>
      </c>
      <c r="AC47" s="34">
        <v>3048.6220699999999</v>
      </c>
      <c r="AD47" s="34">
        <v>3080.8579100000002</v>
      </c>
      <c r="AE47" s="34">
        <v>3084.5756839999999</v>
      </c>
      <c r="AF47" s="34">
        <v>3081.413086</v>
      </c>
      <c r="AG47" s="34">
        <v>3067.3984380000002</v>
      </c>
      <c r="AH47" s="34"/>
      <c r="AI47" s="135"/>
    </row>
    <row r="48" spans="1:35" ht="15" customHeight="1" x14ac:dyDescent="0.25">
      <c r="A48" s="30" t="s">
        <v>845</v>
      </c>
      <c r="B48" s="26" t="s">
        <v>653</v>
      </c>
      <c r="C48" s="34">
        <v>84.973327999999995</v>
      </c>
      <c r="D48" s="34">
        <v>80.906929000000005</v>
      </c>
      <c r="E48" s="34">
        <v>85.807982999999993</v>
      </c>
      <c r="F48" s="34">
        <v>89.067458999999999</v>
      </c>
      <c r="G48" s="34">
        <v>92.133437999999998</v>
      </c>
      <c r="H48" s="34">
        <v>93.229172000000005</v>
      </c>
      <c r="I48" s="34">
        <v>93.603447000000003</v>
      </c>
      <c r="J48" s="34">
        <v>93.781386999999995</v>
      </c>
      <c r="K48" s="34">
        <v>94.763419999999996</v>
      </c>
      <c r="L48" s="34">
        <v>95.362082999999998</v>
      </c>
      <c r="M48" s="34">
        <v>96.38176</v>
      </c>
      <c r="N48" s="34">
        <v>97.347640999999996</v>
      </c>
      <c r="O48" s="34">
        <v>98.371764999999996</v>
      </c>
      <c r="P48" s="34">
        <v>98.891448999999994</v>
      </c>
      <c r="Q48" s="34">
        <v>99.703963999999999</v>
      </c>
      <c r="R48" s="34">
        <v>100.89407300000001</v>
      </c>
      <c r="S48" s="34">
        <v>102.001778</v>
      </c>
      <c r="T48" s="34">
        <v>103.078064</v>
      </c>
      <c r="U48" s="34">
        <v>103.900558</v>
      </c>
      <c r="V48" s="34">
        <v>104.791016</v>
      </c>
      <c r="W48" s="34">
        <v>105.610191</v>
      </c>
      <c r="X48" s="34">
        <v>106.652237</v>
      </c>
      <c r="Y48" s="34">
        <v>107.776123</v>
      </c>
      <c r="Z48" s="34">
        <v>108.844177</v>
      </c>
      <c r="AA48" s="34">
        <v>109.359978</v>
      </c>
      <c r="AB48" s="34">
        <v>110.321777</v>
      </c>
      <c r="AC48" s="34">
        <v>110.763443</v>
      </c>
      <c r="AD48" s="34">
        <v>111.349632</v>
      </c>
      <c r="AE48" s="34">
        <v>111.849907</v>
      </c>
      <c r="AF48" s="34">
        <v>112.42160800000001</v>
      </c>
      <c r="AG48" s="34">
        <v>113.315659</v>
      </c>
      <c r="AH48" s="34"/>
      <c r="AI48" s="135"/>
    </row>
    <row r="49" spans="1:35" ht="15" customHeight="1" x14ac:dyDescent="0.25">
      <c r="A49" s="30" t="s">
        <v>846</v>
      </c>
      <c r="B49" s="26" t="s">
        <v>655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 x14ac:dyDescent="0.25">
      <c r="A50" s="30" t="s">
        <v>847</v>
      </c>
      <c r="B50" s="26" t="s">
        <v>848</v>
      </c>
      <c r="C50" s="34">
        <v>308.03839099999999</v>
      </c>
      <c r="D50" s="34">
        <v>298.51422100000002</v>
      </c>
      <c r="E50" s="34">
        <v>306.71441700000003</v>
      </c>
      <c r="F50" s="34">
        <v>327.72637900000001</v>
      </c>
      <c r="G50" s="34">
        <v>345.24523900000003</v>
      </c>
      <c r="H50" s="34">
        <v>357.65917999999999</v>
      </c>
      <c r="I50" s="34">
        <v>367.06573500000002</v>
      </c>
      <c r="J50" s="34">
        <v>373.25671399999999</v>
      </c>
      <c r="K50" s="34">
        <v>379.65240499999999</v>
      </c>
      <c r="L50" s="34">
        <v>384.83139</v>
      </c>
      <c r="M50" s="34">
        <v>390.064392</v>
      </c>
      <c r="N50" s="34">
        <v>395.07043499999997</v>
      </c>
      <c r="O50" s="34">
        <v>400.64334100000002</v>
      </c>
      <c r="P50" s="34">
        <v>403.21105999999997</v>
      </c>
      <c r="Q50" s="34">
        <v>406.94457999999997</v>
      </c>
      <c r="R50" s="34">
        <v>411.02145400000001</v>
      </c>
      <c r="S50" s="34">
        <v>414.68231200000002</v>
      </c>
      <c r="T50" s="34">
        <v>418.32788099999999</v>
      </c>
      <c r="U50" s="34">
        <v>420.77279700000003</v>
      </c>
      <c r="V50" s="34">
        <v>424.30139200000002</v>
      </c>
      <c r="W50" s="34">
        <v>427.465576</v>
      </c>
      <c r="X50" s="34">
        <v>430.92321800000002</v>
      </c>
      <c r="Y50" s="34">
        <v>434.65515099999999</v>
      </c>
      <c r="Z50" s="34">
        <v>439.16748000000001</v>
      </c>
      <c r="AA50" s="34">
        <v>441.52752700000002</v>
      </c>
      <c r="AB50" s="34">
        <v>444.95019500000001</v>
      </c>
      <c r="AC50" s="34">
        <v>445.95007299999997</v>
      </c>
      <c r="AD50" s="34">
        <v>447.63879400000002</v>
      </c>
      <c r="AE50" s="34">
        <v>448.92288200000002</v>
      </c>
      <c r="AF50" s="34">
        <v>449.55810500000001</v>
      </c>
      <c r="AG50" s="34">
        <v>450.81707799999998</v>
      </c>
      <c r="AH50" s="34"/>
      <c r="AI50" s="135"/>
    </row>
    <row r="51" spans="1:35" ht="15" customHeight="1" x14ac:dyDescent="0.25">
      <c r="A51" s="30" t="s">
        <v>849</v>
      </c>
      <c r="B51" s="26" t="s">
        <v>850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/>
      <c r="AI51" s="135"/>
    </row>
    <row r="52" spans="1:35" ht="15" customHeight="1" x14ac:dyDescent="0.2">
      <c r="A52" s="30" t="s">
        <v>851</v>
      </c>
      <c r="B52" s="25" t="s">
        <v>659</v>
      </c>
      <c r="C52" s="33">
        <v>2917.4418949999999</v>
      </c>
      <c r="D52" s="33">
        <v>2843.078857</v>
      </c>
      <c r="E52" s="33">
        <v>2986.7231449999999</v>
      </c>
      <c r="F52" s="33">
        <v>3173.554932</v>
      </c>
      <c r="G52" s="33">
        <v>3301.1518550000001</v>
      </c>
      <c r="H52" s="33">
        <v>3423.4882809999999</v>
      </c>
      <c r="I52" s="33">
        <v>3513.0104980000001</v>
      </c>
      <c r="J52" s="33">
        <v>3571.25</v>
      </c>
      <c r="K52" s="33">
        <v>3640.047607</v>
      </c>
      <c r="L52" s="33">
        <v>3700.2531739999999</v>
      </c>
      <c r="M52" s="33">
        <v>3751.9782709999999</v>
      </c>
      <c r="N52" s="33">
        <v>3807.5034179999998</v>
      </c>
      <c r="O52" s="33">
        <v>3875.8630370000001</v>
      </c>
      <c r="P52" s="33">
        <v>3919.5585940000001</v>
      </c>
      <c r="Q52" s="33">
        <v>3972.3242190000001</v>
      </c>
      <c r="R52" s="33">
        <v>4024.4208979999999</v>
      </c>
      <c r="S52" s="33">
        <v>4073.6914059999999</v>
      </c>
      <c r="T52" s="33">
        <v>4115.9409180000002</v>
      </c>
      <c r="U52" s="33">
        <v>4143.2768550000001</v>
      </c>
      <c r="V52" s="33">
        <v>4204.0234380000002</v>
      </c>
      <c r="W52" s="33">
        <v>4246.0712890000004</v>
      </c>
      <c r="X52" s="33">
        <v>4276.9589839999999</v>
      </c>
      <c r="Y52" s="33">
        <v>4308.1020509999998</v>
      </c>
      <c r="Z52" s="33">
        <v>4357.7841799999997</v>
      </c>
      <c r="AA52" s="33">
        <v>4402.7866210000002</v>
      </c>
      <c r="AB52" s="33">
        <v>4434.1923829999996</v>
      </c>
      <c r="AC52" s="33">
        <v>4440.8515619999998</v>
      </c>
      <c r="AD52" s="33">
        <v>4478.5117190000001</v>
      </c>
      <c r="AE52" s="33">
        <v>4486.611328</v>
      </c>
      <c r="AF52" s="33">
        <v>4486.5717770000001</v>
      </c>
      <c r="AG52" s="33">
        <v>4477.71875</v>
      </c>
      <c r="AH52" s="33"/>
      <c r="AI52" s="134"/>
    </row>
    <row r="54" spans="1:35" ht="15" customHeight="1" x14ac:dyDescent="0.25">
      <c r="A54" s="30" t="s">
        <v>852</v>
      </c>
      <c r="B54" s="26" t="s">
        <v>853</v>
      </c>
      <c r="C54" s="34">
        <v>359.97067299999998</v>
      </c>
      <c r="D54" s="34">
        <v>492.71991000000003</v>
      </c>
      <c r="E54" s="34">
        <v>486.45459</v>
      </c>
      <c r="F54" s="34">
        <v>492.48629799999998</v>
      </c>
      <c r="G54" s="34">
        <v>550.65014599999995</v>
      </c>
      <c r="H54" s="34">
        <v>637.18890399999998</v>
      </c>
      <c r="I54" s="34">
        <v>703.847351</v>
      </c>
      <c r="J54" s="34">
        <v>734.95739700000001</v>
      </c>
      <c r="K54" s="34">
        <v>767.953125</v>
      </c>
      <c r="L54" s="34">
        <v>828.28735400000005</v>
      </c>
      <c r="M54" s="34">
        <v>890.507385</v>
      </c>
      <c r="N54" s="34">
        <v>921.61737100000005</v>
      </c>
      <c r="O54" s="34">
        <v>954.61309800000004</v>
      </c>
      <c r="P54" s="34">
        <v>983.83734100000004</v>
      </c>
      <c r="Q54" s="34">
        <v>1014.947388</v>
      </c>
      <c r="R54" s="34">
        <v>1046.0573730000001</v>
      </c>
      <c r="S54" s="34">
        <v>1079.053101</v>
      </c>
      <c r="T54" s="34">
        <v>1108.2773440000001</v>
      </c>
      <c r="U54" s="34">
        <v>1139.3873289999999</v>
      </c>
      <c r="V54" s="34">
        <v>1170.497314</v>
      </c>
      <c r="W54" s="34">
        <v>1203.4930420000001</v>
      </c>
      <c r="X54" s="34">
        <v>1217.1623540000001</v>
      </c>
      <c r="Y54" s="34">
        <v>1217.1623540000001</v>
      </c>
      <c r="Z54" s="34">
        <v>1217.1623540000001</v>
      </c>
      <c r="AA54" s="34">
        <v>1219.048096</v>
      </c>
      <c r="AB54" s="34">
        <v>1217.1623540000001</v>
      </c>
      <c r="AC54" s="34">
        <v>1217.1623540000001</v>
      </c>
      <c r="AD54" s="34">
        <v>1217.1623540000001</v>
      </c>
      <c r="AE54" s="34">
        <v>1219.048096</v>
      </c>
      <c r="AF54" s="34">
        <v>1217.1623540000001</v>
      </c>
      <c r="AG54" s="34">
        <v>1217.1623540000001</v>
      </c>
      <c r="AH54" s="34"/>
      <c r="AI54" s="135"/>
    </row>
    <row r="57" spans="1:35" ht="15" customHeight="1" x14ac:dyDescent="0.2">
      <c r="B57" s="25" t="s">
        <v>181</v>
      </c>
    </row>
    <row r="58" spans="1:35" ht="15" customHeight="1" x14ac:dyDescent="0.25">
      <c r="A58" s="30" t="s">
        <v>854</v>
      </c>
      <c r="B58" s="26" t="s">
        <v>811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 x14ac:dyDescent="0.25">
      <c r="A59" s="30" t="s">
        <v>855</v>
      </c>
      <c r="B59" s="26" t="s">
        <v>825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0" spans="1:35" ht="15" customHeight="1" x14ac:dyDescent="0.25">
      <c r="A60" s="30" t="s">
        <v>856</v>
      </c>
      <c r="B60" s="26" t="s">
        <v>836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135"/>
    </row>
    <row r="62" spans="1:35" ht="15" customHeight="1" x14ac:dyDescent="0.2">
      <c r="B62" s="25" t="s">
        <v>325</v>
      </c>
    </row>
    <row r="63" spans="1:35" ht="15" customHeight="1" x14ac:dyDescent="0.2">
      <c r="B63" s="25" t="s">
        <v>326</v>
      </c>
    </row>
    <row r="64" spans="1:35" ht="15" customHeight="1" x14ac:dyDescent="0.25">
      <c r="A64" s="30" t="s">
        <v>857</v>
      </c>
      <c r="B64" s="26" t="s">
        <v>811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 x14ac:dyDescent="0.25">
      <c r="A65" s="30" t="s">
        <v>858</v>
      </c>
      <c r="B65" s="26" t="s">
        <v>825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x14ac:dyDescent="0.25">
      <c r="A66" s="30" t="s">
        <v>859</v>
      </c>
      <c r="B66" s="26" t="s">
        <v>836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8" spans="1:35" ht="15" customHeight="1" x14ac:dyDescent="0.2">
      <c r="B68" s="25" t="s">
        <v>215</v>
      </c>
    </row>
    <row r="69" spans="1:35" ht="15" customHeight="1" x14ac:dyDescent="0.2">
      <c r="B69" s="25" t="s">
        <v>217</v>
      </c>
    </row>
    <row r="70" spans="1:35" ht="15" customHeight="1" x14ac:dyDescent="0.25">
      <c r="A70" s="30" t="s">
        <v>860</v>
      </c>
      <c r="B70" s="26" t="s">
        <v>811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1" spans="1:35" ht="15" customHeight="1" x14ac:dyDescent="0.25">
      <c r="A71" s="30" t="s">
        <v>861</v>
      </c>
      <c r="B71" s="26" t="s">
        <v>825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 x14ac:dyDescent="0.25">
      <c r="A72" s="30" t="s">
        <v>862</v>
      </c>
      <c r="B72" s="26" t="s">
        <v>836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 x14ac:dyDescent="0.25">
      <c r="A73" s="30" t="s">
        <v>862</v>
      </c>
      <c r="B73" s="26" t="s">
        <v>863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6" spans="1:35" ht="15" customHeight="1" x14ac:dyDescent="0.2">
      <c r="B76" s="25" t="s">
        <v>864</v>
      </c>
    </row>
    <row r="78" spans="1:35" ht="15" customHeight="1" x14ac:dyDescent="0.2">
      <c r="B78" s="25" t="s">
        <v>865</v>
      </c>
    </row>
    <row r="79" spans="1:35" ht="15" customHeight="1" x14ac:dyDescent="0.2">
      <c r="B79" s="25" t="s">
        <v>260</v>
      </c>
    </row>
    <row r="80" spans="1:35" ht="15" customHeight="1" x14ac:dyDescent="0.25">
      <c r="A80" s="30" t="s">
        <v>866</v>
      </c>
      <c r="B80" s="26" t="s">
        <v>262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 x14ac:dyDescent="0.25">
      <c r="A81" s="30" t="s">
        <v>867</v>
      </c>
      <c r="B81" s="26" t="s">
        <v>235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 x14ac:dyDescent="0.25">
      <c r="A82" s="30" t="s">
        <v>868</v>
      </c>
      <c r="B82" s="26" t="s">
        <v>343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 x14ac:dyDescent="0.25">
      <c r="A83" s="30" t="s">
        <v>869</v>
      </c>
      <c r="B83" s="26" t="s">
        <v>456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 x14ac:dyDescent="0.2">
      <c r="A84" s="30" t="s">
        <v>870</v>
      </c>
      <c r="B84" s="25" t="s">
        <v>241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134"/>
    </row>
    <row r="85" spans="1:35" ht="15" customHeight="1" x14ac:dyDescent="0.2">
      <c r="B85" s="25" t="s">
        <v>269</v>
      </c>
    </row>
    <row r="86" spans="1:35" ht="15" customHeight="1" x14ac:dyDescent="0.25">
      <c r="A86" s="30" t="s">
        <v>871</v>
      </c>
      <c r="B86" s="26" t="s">
        <v>262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 x14ac:dyDescent="0.25">
      <c r="A87" s="30" t="s">
        <v>872</v>
      </c>
      <c r="B87" s="26" t="s">
        <v>235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 x14ac:dyDescent="0.25">
      <c r="A88" s="30" t="s">
        <v>873</v>
      </c>
      <c r="B88" s="26" t="s">
        <v>343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 x14ac:dyDescent="0.25">
      <c r="A89" s="30" t="s">
        <v>874</v>
      </c>
      <c r="B89" s="26" t="s">
        <v>456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x14ac:dyDescent="0.2">
      <c r="A90" s="30" t="s">
        <v>875</v>
      </c>
      <c r="B90" s="25" t="s">
        <v>241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134"/>
    </row>
    <row r="91" spans="1:35" ht="15" customHeight="1" x14ac:dyDescent="0.2">
      <c r="B91" s="25" t="s">
        <v>275</v>
      </c>
    </row>
    <row r="92" spans="1:35" ht="15" customHeight="1" x14ac:dyDescent="0.25">
      <c r="A92" s="30" t="s">
        <v>876</v>
      </c>
      <c r="B92" s="26" t="s">
        <v>277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135"/>
    </row>
    <row r="93" spans="1:35" ht="15" customHeight="1" x14ac:dyDescent="0.25">
      <c r="A93" s="30" t="s">
        <v>877</v>
      </c>
      <c r="B93" s="26" t="s">
        <v>279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35"/>
    </row>
    <row r="94" spans="1:35" ht="15" customHeight="1" thickBot="1" x14ac:dyDescent="0.25"/>
    <row r="95" spans="1:35" ht="15" customHeight="1" x14ac:dyDescent="0.2">
      <c r="B95" s="130" t="s">
        <v>878</v>
      </c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</row>
    <row r="96" spans="1:35" ht="15" customHeight="1" x14ac:dyDescent="0.2">
      <c r="B96" s="31" t="s">
        <v>879</v>
      </c>
    </row>
    <row r="97" spans="2:2" ht="15" customHeight="1" x14ac:dyDescent="0.2">
      <c r="B97" s="31" t="s">
        <v>880</v>
      </c>
    </row>
    <row r="98" spans="2:2" ht="15" customHeight="1" x14ac:dyDescent="0.2">
      <c r="B98" s="31" t="s">
        <v>466</v>
      </c>
    </row>
    <row r="99" spans="2:2" ht="15" customHeight="1" x14ac:dyDescent="0.2">
      <c r="B99" s="31" t="s">
        <v>881</v>
      </c>
    </row>
    <row r="100" spans="2:2" ht="15" customHeight="1" x14ac:dyDescent="0.2">
      <c r="B100" s="31" t="s">
        <v>468</v>
      </c>
    </row>
    <row r="101" spans="2:2" ht="15" customHeight="1" x14ac:dyDescent="0.2">
      <c r="B101" s="31" t="s">
        <v>300</v>
      </c>
    </row>
    <row r="102" spans="2:2" ht="15" customHeight="1" x14ac:dyDescent="0.2">
      <c r="B102" s="31" t="s">
        <v>302</v>
      </c>
    </row>
    <row r="103" spans="2:2" ht="15" customHeight="1" x14ac:dyDescent="0.2">
      <c r="B103" s="31" t="s">
        <v>303</v>
      </c>
    </row>
    <row r="104" spans="2:2" ht="15" customHeight="1" x14ac:dyDescent="0.2">
      <c r="B104" s="31" t="s">
        <v>304</v>
      </c>
    </row>
    <row r="105" spans="2:2" ht="15" customHeight="1" x14ac:dyDescent="0.2">
      <c r="B105" s="31" t="s">
        <v>358</v>
      </c>
    </row>
    <row r="106" spans="2:2" ht="15" customHeight="1" x14ac:dyDescent="0.2">
      <c r="B106" s="31" t="s">
        <v>359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40625" defaultRowHeight="15" customHeight="1" x14ac:dyDescent="0.2"/>
  <cols>
    <col min="1" max="1" width="17.42578125" style="29" customWidth="1"/>
    <col min="2" max="2" width="45.7109375" style="29" customWidth="1"/>
    <col min="3" max="5" width="9.140625" style="29" customWidth="1"/>
    <col min="6" max="16384" width="9.140625" style="29"/>
  </cols>
  <sheetData>
    <row r="1" spans="1:35" ht="15" customHeight="1" thickBot="1" x14ac:dyDescent="0.25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 x14ac:dyDescent="0.2"/>
    <row r="3" spans="1:35" ht="15" customHeight="1" x14ac:dyDescent="0.2">
      <c r="C3" s="32"/>
      <c r="D3" s="32"/>
      <c r="E3" s="32"/>
      <c r="F3" s="32"/>
      <c r="G3" s="32"/>
      <c r="H3" s="32"/>
    </row>
    <row r="4" spans="1:35" ht="15" customHeight="1" x14ac:dyDescent="0.2">
      <c r="C4" s="32"/>
      <c r="D4" s="32"/>
      <c r="E4" s="32"/>
      <c r="F4" s="32"/>
      <c r="G4" s="32"/>
      <c r="H4" s="32"/>
    </row>
    <row r="5" spans="1:35" ht="15" customHeight="1" x14ac:dyDescent="0.2">
      <c r="C5" s="32"/>
      <c r="D5" s="32"/>
      <c r="E5" s="32"/>
      <c r="F5" s="32"/>
      <c r="G5" s="32"/>
      <c r="H5" s="32"/>
    </row>
    <row r="6" spans="1:35" ht="15" customHeight="1" x14ac:dyDescent="0.2">
      <c r="C6" s="32"/>
      <c r="D6" s="32"/>
      <c r="E6" s="32"/>
      <c r="F6" s="32"/>
      <c r="G6" s="32"/>
      <c r="H6" s="32"/>
    </row>
    <row r="10" spans="1:35" ht="15" customHeight="1" x14ac:dyDescent="0.25">
      <c r="A10" s="30" t="s">
        <v>882</v>
      </c>
      <c r="B10" s="24" t="s">
        <v>883</v>
      </c>
    </row>
    <row r="11" spans="1:35" ht="15" customHeight="1" x14ac:dyDescent="0.2">
      <c r="B11" s="22" t="s">
        <v>281</v>
      </c>
    </row>
    <row r="12" spans="1:35" ht="1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366</v>
      </c>
    </row>
    <row r="13" spans="1:35" ht="15" customHeight="1" thickBot="1" x14ac:dyDescent="0.25">
      <c r="B13" s="23" t="s">
        <v>884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 x14ac:dyDescent="0.2"/>
    <row r="15" spans="1:35" ht="15" customHeight="1" x14ac:dyDescent="0.2">
      <c r="A15" s="30" t="s">
        <v>885</v>
      </c>
      <c r="B15" s="25" t="s">
        <v>886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 x14ac:dyDescent="0.25">
      <c r="A16" s="30" t="s">
        <v>887</v>
      </c>
      <c r="B16" s="26" t="s">
        <v>888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135"/>
    </row>
    <row r="17" spans="1:35" ht="15" customHeight="1" x14ac:dyDescent="0.25">
      <c r="A17" s="30" t="s">
        <v>889</v>
      </c>
      <c r="B17" s="26" t="s">
        <v>890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135"/>
    </row>
    <row r="18" spans="1:35" ht="15" customHeight="1" x14ac:dyDescent="0.25">
      <c r="A18" s="30" t="s">
        <v>891</v>
      </c>
      <c r="B18" s="26" t="s">
        <v>892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135"/>
    </row>
    <row r="19" spans="1:35" ht="15" customHeight="1" x14ac:dyDescent="0.25">
      <c r="A19" s="30" t="s">
        <v>893</v>
      </c>
      <c r="B19" s="26" t="s">
        <v>894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135"/>
    </row>
    <row r="20" spans="1:35" ht="15" customHeight="1" x14ac:dyDescent="0.25">
      <c r="A20" s="30" t="s">
        <v>895</v>
      </c>
      <c r="B20" s="26" t="s">
        <v>896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135"/>
    </row>
    <row r="21" spans="1:35" ht="15" customHeight="1" x14ac:dyDescent="0.25">
      <c r="A21" s="30" t="s">
        <v>897</v>
      </c>
      <c r="B21" s="26" t="s">
        <v>287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135"/>
    </row>
    <row r="22" spans="1:35" ht="15" customHeight="1" x14ac:dyDescent="0.25">
      <c r="A22" s="30" t="s">
        <v>898</v>
      </c>
      <c r="B22" s="26" t="s">
        <v>899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135"/>
    </row>
    <row r="24" spans="1:35" ht="15" customHeight="1" x14ac:dyDescent="0.2">
      <c r="A24" s="30" t="s">
        <v>900</v>
      </c>
      <c r="B24" s="25" t="s">
        <v>901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34"/>
    </row>
    <row r="25" spans="1:35" ht="15" customHeight="1" x14ac:dyDescent="0.25">
      <c r="A25" s="30" t="s">
        <v>902</v>
      </c>
      <c r="B25" s="26" t="s">
        <v>888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135"/>
    </row>
    <row r="26" spans="1:35" ht="15" customHeight="1" x14ac:dyDescent="0.25">
      <c r="A26" s="30" t="s">
        <v>903</v>
      </c>
      <c r="B26" s="26" t="s">
        <v>890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135"/>
    </row>
    <row r="27" spans="1:35" ht="15" customHeight="1" x14ac:dyDescent="0.25">
      <c r="A27" s="30" t="s">
        <v>904</v>
      </c>
      <c r="B27" s="26" t="s">
        <v>892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135"/>
    </row>
    <row r="28" spans="1:35" ht="15" customHeight="1" x14ac:dyDescent="0.25">
      <c r="A28" s="30" t="s">
        <v>905</v>
      </c>
      <c r="B28" s="26" t="s">
        <v>896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135"/>
    </row>
    <row r="29" spans="1:35" ht="15" customHeight="1" x14ac:dyDescent="0.25">
      <c r="A29" s="30" t="s">
        <v>906</v>
      </c>
      <c r="B29" s="26" t="s">
        <v>894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135"/>
    </row>
    <row r="30" spans="1:35" ht="15" customHeight="1" x14ac:dyDescent="0.25">
      <c r="A30" s="30" t="s">
        <v>907</v>
      </c>
      <c r="B30" s="26" t="s">
        <v>287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135"/>
    </row>
    <row r="31" spans="1:35" ht="15" customHeight="1" x14ac:dyDescent="0.25">
      <c r="A31" s="30" t="s">
        <v>908</v>
      </c>
      <c r="B31" s="26" t="s">
        <v>899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135"/>
    </row>
    <row r="33" spans="1:35" ht="15" customHeight="1" x14ac:dyDescent="0.2">
      <c r="A33" s="30" t="s">
        <v>909</v>
      </c>
      <c r="B33" s="25" t="s">
        <v>910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134"/>
    </row>
    <row r="34" spans="1:35" ht="15" customHeight="1" x14ac:dyDescent="0.25">
      <c r="A34" s="30" t="s">
        <v>911</v>
      </c>
      <c r="B34" s="26" t="s">
        <v>912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135"/>
    </row>
    <row r="35" spans="1:35" ht="15" customHeight="1" x14ac:dyDescent="0.25">
      <c r="A35" s="30" t="s">
        <v>913</v>
      </c>
      <c r="B35" s="26" t="s">
        <v>892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135"/>
    </row>
    <row r="36" spans="1:35" ht="15" customHeight="1" x14ac:dyDescent="0.25">
      <c r="A36" s="30" t="s">
        <v>914</v>
      </c>
      <c r="B36" s="26" t="s">
        <v>894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135"/>
    </row>
    <row r="37" spans="1:35" ht="15" customHeight="1" x14ac:dyDescent="0.25">
      <c r="A37" s="30" t="s">
        <v>915</v>
      </c>
      <c r="B37" s="26" t="s">
        <v>896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135"/>
    </row>
    <row r="38" spans="1:35" ht="15" customHeight="1" x14ac:dyDescent="0.25">
      <c r="A38" s="30" t="s">
        <v>916</v>
      </c>
      <c r="B38" s="26" t="s">
        <v>917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135"/>
    </row>
    <row r="39" spans="1:35" ht="15" customHeight="1" x14ac:dyDescent="0.25">
      <c r="A39" s="30" t="s">
        <v>918</v>
      </c>
      <c r="B39" s="26" t="s">
        <v>287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35"/>
    </row>
    <row r="40" spans="1:35" ht="15" customHeight="1" x14ac:dyDescent="0.25">
      <c r="A40" s="30" t="s">
        <v>919</v>
      </c>
      <c r="B40" s="26" t="s">
        <v>899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135"/>
    </row>
    <row r="43" spans="1:35" ht="15" customHeight="1" x14ac:dyDescent="0.2">
      <c r="A43" s="30" t="s">
        <v>920</v>
      </c>
      <c r="B43" s="25" t="s">
        <v>921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4" spans="1:35" ht="15" customHeight="1" x14ac:dyDescent="0.25">
      <c r="A44" s="30" t="s">
        <v>922</v>
      </c>
      <c r="B44" s="26" t="s">
        <v>892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35"/>
    </row>
    <row r="45" spans="1:35" ht="15" customHeight="1" x14ac:dyDescent="0.25">
      <c r="A45" s="30" t="s">
        <v>923</v>
      </c>
      <c r="B45" s="26" t="s">
        <v>924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135"/>
    </row>
    <row r="46" spans="1:35" ht="15" customHeight="1" x14ac:dyDescent="0.25">
      <c r="A46" s="30" t="s">
        <v>925</v>
      </c>
      <c r="B46" s="26" t="s">
        <v>926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135"/>
    </row>
    <row r="47" spans="1:35" ht="15" customHeight="1" x14ac:dyDescent="0.25">
      <c r="A47" s="30" t="s">
        <v>927</v>
      </c>
      <c r="B47" s="26" t="s">
        <v>928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135"/>
    </row>
    <row r="49" spans="1:35" ht="15" customHeight="1" x14ac:dyDescent="0.2">
      <c r="A49" s="30" t="s">
        <v>929</v>
      </c>
      <c r="B49" s="25" t="s">
        <v>930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0" spans="1:35" ht="15" customHeight="1" x14ac:dyDescent="0.25">
      <c r="A50" s="30" t="s">
        <v>931</v>
      </c>
      <c r="B50" s="26" t="s">
        <v>892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135"/>
    </row>
    <row r="51" spans="1:35" ht="15" customHeight="1" x14ac:dyDescent="0.25">
      <c r="A51" s="30" t="s">
        <v>932</v>
      </c>
      <c r="B51" s="26" t="s">
        <v>933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135"/>
    </row>
    <row r="52" spans="1:35" ht="15" customHeight="1" x14ac:dyDescent="0.25">
      <c r="A52" s="30" t="s">
        <v>934</v>
      </c>
      <c r="B52" s="26" t="s">
        <v>926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135"/>
    </row>
    <row r="53" spans="1:35" ht="15" customHeight="1" x14ac:dyDescent="0.25">
      <c r="A53" s="30" t="s">
        <v>935</v>
      </c>
      <c r="B53" s="26" t="s">
        <v>928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135"/>
    </row>
    <row r="55" spans="1:35" ht="15" customHeight="1" x14ac:dyDescent="0.2">
      <c r="A55" s="30" t="s">
        <v>936</v>
      </c>
      <c r="B55" s="25" t="s">
        <v>937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134"/>
    </row>
    <row r="56" spans="1:35" ht="15" customHeight="1" x14ac:dyDescent="0.25">
      <c r="A56" s="30" t="s">
        <v>938</v>
      </c>
      <c r="B56" s="26" t="s">
        <v>892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 x14ac:dyDescent="0.25">
      <c r="A57" s="30" t="s">
        <v>939</v>
      </c>
      <c r="B57" s="26" t="s">
        <v>933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 x14ac:dyDescent="0.25">
      <c r="A58" s="30" t="s">
        <v>940</v>
      </c>
      <c r="B58" s="26" t="s">
        <v>926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 x14ac:dyDescent="0.25">
      <c r="A59" s="30" t="s">
        <v>941</v>
      </c>
      <c r="B59" s="26" t="s">
        <v>928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1" spans="1:35" ht="15" customHeight="1" x14ac:dyDescent="0.2">
      <c r="A61" s="30" t="s">
        <v>942</v>
      </c>
      <c r="B61" s="25" t="s">
        <v>943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134"/>
    </row>
    <row r="62" spans="1:35" ht="15" customHeight="1" x14ac:dyDescent="0.25">
      <c r="A62" s="30" t="s">
        <v>944</v>
      </c>
      <c r="B62" s="26" t="s">
        <v>945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135"/>
    </row>
    <row r="63" spans="1:35" ht="15" customHeight="1" x14ac:dyDescent="0.25">
      <c r="A63" s="30" t="s">
        <v>946</v>
      </c>
      <c r="B63" s="26" t="s">
        <v>947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135"/>
    </row>
    <row r="65" spans="1:35" ht="15" customHeight="1" x14ac:dyDescent="0.2">
      <c r="A65" s="30" t="s">
        <v>948</v>
      </c>
      <c r="B65" s="25" t="s">
        <v>949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134"/>
    </row>
    <row r="66" spans="1:35" ht="15" customHeight="1" x14ac:dyDescent="0.25">
      <c r="A66" s="30" t="s">
        <v>950</v>
      </c>
      <c r="B66" s="26" t="s">
        <v>951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135"/>
    </row>
    <row r="67" spans="1:35" ht="15" customHeight="1" x14ac:dyDescent="0.25">
      <c r="A67" s="30" t="s">
        <v>952</v>
      </c>
      <c r="B67" s="26" t="s">
        <v>924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135"/>
    </row>
    <row r="68" spans="1:35" ht="15" customHeight="1" x14ac:dyDescent="0.25">
      <c r="A68" s="30" t="s">
        <v>953</v>
      </c>
      <c r="B68" s="26" t="s">
        <v>954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70" spans="1:35" ht="15" customHeight="1" x14ac:dyDescent="0.2">
      <c r="A70" s="30" t="s">
        <v>955</v>
      </c>
      <c r="B70" s="25" t="s">
        <v>956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134"/>
    </row>
    <row r="71" spans="1:35" ht="15" customHeight="1" x14ac:dyDescent="0.25">
      <c r="A71" s="30" t="s">
        <v>957</v>
      </c>
      <c r="B71" s="26" t="s">
        <v>958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 x14ac:dyDescent="0.25">
      <c r="A72" s="30" t="s">
        <v>959</v>
      </c>
      <c r="B72" s="26" t="s">
        <v>960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 x14ac:dyDescent="0.25">
      <c r="A73" s="30" t="s">
        <v>961</v>
      </c>
      <c r="B73" s="26" t="s">
        <v>962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4" spans="1:35" ht="15" customHeight="1" x14ac:dyDescent="0.25">
      <c r="A74" s="30" t="s">
        <v>963</v>
      </c>
      <c r="B74" s="26" t="s">
        <v>964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135"/>
    </row>
    <row r="75" spans="1:35" ht="15" customHeight="1" x14ac:dyDescent="0.25">
      <c r="A75" s="30" t="s">
        <v>965</v>
      </c>
      <c r="B75" s="26" t="s">
        <v>966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135"/>
    </row>
    <row r="76" spans="1:35" ht="15" customHeight="1" x14ac:dyDescent="0.25">
      <c r="A76" s="30" t="s">
        <v>967</v>
      </c>
      <c r="B76" s="26" t="s">
        <v>411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135"/>
    </row>
    <row r="77" spans="1:35" ht="15" customHeight="1" x14ac:dyDescent="0.25">
      <c r="A77" s="30" t="s">
        <v>968</v>
      </c>
      <c r="B77" s="26" t="s">
        <v>969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135"/>
    </row>
    <row r="78" spans="1:35" ht="15" customHeight="1" x14ac:dyDescent="0.25">
      <c r="A78" s="30" t="s">
        <v>970</v>
      </c>
      <c r="B78" s="26" t="s">
        <v>971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135"/>
    </row>
    <row r="79" spans="1:35" ht="15" customHeight="1" x14ac:dyDescent="0.25">
      <c r="A79" s="30" t="s">
        <v>972</v>
      </c>
      <c r="B79" s="26" t="s">
        <v>973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 x14ac:dyDescent="0.25">
      <c r="A80" s="30" t="s">
        <v>974</v>
      </c>
      <c r="B80" s="26" t="s">
        <v>960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 x14ac:dyDescent="0.25">
      <c r="A81" s="30" t="s">
        <v>975</v>
      </c>
      <c r="B81" s="26" t="s">
        <v>962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 x14ac:dyDescent="0.25">
      <c r="A82" s="30" t="s">
        <v>976</v>
      </c>
      <c r="B82" s="26" t="s">
        <v>964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 x14ac:dyDescent="0.25">
      <c r="A83" s="30" t="s">
        <v>977</v>
      </c>
      <c r="B83" s="26" t="s">
        <v>966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4" spans="1:35" ht="15" customHeight="1" x14ac:dyDescent="0.25">
      <c r="A84" s="30" t="s">
        <v>978</v>
      </c>
      <c r="B84" s="26" t="s">
        <v>411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135"/>
    </row>
    <row r="85" spans="1:35" ht="15" customHeight="1" x14ac:dyDescent="0.25">
      <c r="A85" s="30" t="s">
        <v>979</v>
      </c>
      <c r="B85" s="26" t="s">
        <v>969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135"/>
    </row>
    <row r="86" spans="1:35" ht="15" customHeight="1" x14ac:dyDescent="0.25">
      <c r="A86" s="30" t="s">
        <v>980</v>
      </c>
      <c r="B86" s="26" t="s">
        <v>971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135"/>
    </row>
    <row r="87" spans="1:35" ht="15" customHeight="1" x14ac:dyDescent="0.25">
      <c r="A87" s="30" t="s">
        <v>981</v>
      </c>
      <c r="B87" s="26" t="s">
        <v>982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135"/>
    </row>
    <row r="88" spans="1:35" ht="15" customHeight="1" x14ac:dyDescent="0.25">
      <c r="A88" s="30" t="s">
        <v>983</v>
      </c>
      <c r="B88" s="26" t="s">
        <v>960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135"/>
    </row>
    <row r="89" spans="1:35" ht="15" customHeight="1" x14ac:dyDescent="0.25">
      <c r="A89" s="30" t="s">
        <v>984</v>
      </c>
      <c r="B89" s="26" t="s">
        <v>962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135"/>
    </row>
    <row r="90" spans="1:35" ht="15" customHeight="1" x14ac:dyDescent="0.25">
      <c r="A90" s="30" t="s">
        <v>985</v>
      </c>
      <c r="B90" s="26" t="s">
        <v>964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135"/>
    </row>
    <row r="91" spans="1:35" ht="15" customHeight="1" x14ac:dyDescent="0.25">
      <c r="A91" s="30" t="s">
        <v>986</v>
      </c>
      <c r="B91" s="26" t="s">
        <v>966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135"/>
    </row>
    <row r="92" spans="1:35" ht="15" customHeight="1" x14ac:dyDescent="0.25">
      <c r="A92" s="30" t="s">
        <v>987</v>
      </c>
      <c r="B92" s="26" t="s">
        <v>411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135"/>
    </row>
    <row r="93" spans="1:35" ht="15" customHeight="1" x14ac:dyDescent="0.25">
      <c r="A93" s="30" t="s">
        <v>988</v>
      </c>
      <c r="B93" s="26" t="s">
        <v>969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135"/>
    </row>
    <row r="94" spans="1:35" ht="15" customHeight="1" x14ac:dyDescent="0.25">
      <c r="A94" s="30" t="s">
        <v>989</v>
      </c>
      <c r="B94" s="26" t="s">
        <v>971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135"/>
    </row>
    <row r="95" spans="1:35" ht="15" customHeight="1" x14ac:dyDescent="0.2">
      <c r="A95" s="30" t="s">
        <v>990</v>
      </c>
      <c r="B95" s="25" t="s">
        <v>991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134"/>
    </row>
    <row r="96" spans="1:35" ht="15" customHeight="1" x14ac:dyDescent="0.25">
      <c r="A96" s="30" t="s">
        <v>992</v>
      </c>
      <c r="B96" s="26" t="s">
        <v>993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 x14ac:dyDescent="0.25">
      <c r="A97" s="30" t="s">
        <v>994</v>
      </c>
      <c r="B97" s="26" t="s">
        <v>969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 x14ac:dyDescent="0.25">
      <c r="A98" s="30" t="s">
        <v>995</v>
      </c>
      <c r="B98" s="26" t="s">
        <v>996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 x14ac:dyDescent="0.25">
      <c r="A99" s="30" t="s">
        <v>997</v>
      </c>
      <c r="B99" s="26" t="s">
        <v>998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0" spans="1:35" ht="15" customHeight="1" x14ac:dyDescent="0.25">
      <c r="A100" s="30" t="s">
        <v>999</v>
      </c>
      <c r="B100" s="26" t="s">
        <v>1000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135"/>
    </row>
    <row r="101" spans="1:35" ht="15" customHeight="1" x14ac:dyDescent="0.25">
      <c r="A101" s="30" t="s">
        <v>1001</v>
      </c>
      <c r="B101" s="26" t="s">
        <v>1002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135"/>
    </row>
    <row r="102" spans="1:35" ht="15" customHeight="1" x14ac:dyDescent="0.25">
      <c r="A102" s="30" t="s">
        <v>1003</v>
      </c>
      <c r="B102" s="26" t="s">
        <v>969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135"/>
    </row>
    <row r="103" spans="1:35" ht="15" customHeight="1" x14ac:dyDescent="0.25">
      <c r="A103" s="30" t="s">
        <v>1004</v>
      </c>
      <c r="B103" s="26" t="s">
        <v>1005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135"/>
    </row>
    <row r="104" spans="1:35" ht="15" customHeight="1" x14ac:dyDescent="0.25">
      <c r="A104" s="30" t="s">
        <v>1006</v>
      </c>
      <c r="B104" s="26" t="s">
        <v>969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135"/>
    </row>
    <row r="105" spans="1:35" ht="15" customHeight="1" x14ac:dyDescent="0.25">
      <c r="A105" s="30" t="s">
        <v>1007</v>
      </c>
      <c r="B105" s="26" t="s">
        <v>996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135"/>
    </row>
    <row r="106" spans="1:35" ht="15" customHeight="1" x14ac:dyDescent="0.25">
      <c r="A106" s="30" t="s">
        <v>1008</v>
      </c>
      <c r="B106" s="26" t="s">
        <v>998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135"/>
    </row>
    <row r="107" spans="1:35" ht="15" customHeight="1" x14ac:dyDescent="0.25">
      <c r="A107" s="30" t="s">
        <v>1009</v>
      </c>
      <c r="B107" s="26" t="s">
        <v>1000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135"/>
    </row>
    <row r="109" spans="1:35" ht="15" customHeight="1" x14ac:dyDescent="0.2">
      <c r="A109" s="30" t="s">
        <v>1010</v>
      </c>
      <c r="B109" s="25" t="s">
        <v>1011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134"/>
    </row>
    <row r="110" spans="1:35" ht="15" customHeight="1" x14ac:dyDescent="0.25">
      <c r="A110" s="30" t="s">
        <v>1012</v>
      </c>
      <c r="B110" s="26" t="s">
        <v>1013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135"/>
    </row>
    <row r="111" spans="1:35" ht="15" customHeight="1" x14ac:dyDescent="0.25">
      <c r="A111" s="30" t="s">
        <v>1014</v>
      </c>
      <c r="B111" s="26" t="s">
        <v>892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135"/>
    </row>
    <row r="113" spans="1:35" ht="15" customHeight="1" x14ac:dyDescent="0.25">
      <c r="A113" s="30" t="s">
        <v>1015</v>
      </c>
      <c r="B113" s="26" t="s">
        <v>1016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135"/>
    </row>
    <row r="114" spans="1:35" ht="15" customHeight="1" x14ac:dyDescent="0.25">
      <c r="A114" s="30" t="s">
        <v>1017</v>
      </c>
      <c r="B114" s="26" t="s">
        <v>1018</v>
      </c>
      <c r="C114" s="28">
        <v>706.25012200000003</v>
      </c>
      <c r="D114" s="28">
        <v>765.14196800000002</v>
      </c>
      <c r="E114" s="28">
        <v>755.34997599999997</v>
      </c>
      <c r="F114" s="28">
        <v>731.63830600000006</v>
      </c>
      <c r="G114" s="28">
        <v>723.20684800000004</v>
      </c>
      <c r="H114" s="28">
        <v>724.60595699999999</v>
      </c>
      <c r="I114" s="28">
        <v>691.04956100000004</v>
      </c>
      <c r="J114" s="28">
        <v>701.14312700000005</v>
      </c>
      <c r="K114" s="28">
        <v>701.06634499999996</v>
      </c>
      <c r="L114" s="28">
        <v>701.03686500000003</v>
      </c>
      <c r="M114" s="28">
        <v>693.459656</v>
      </c>
      <c r="N114" s="28">
        <v>694.47479199999998</v>
      </c>
      <c r="O114" s="28">
        <v>697.11834699999997</v>
      </c>
      <c r="P114" s="28">
        <v>697.96667500000001</v>
      </c>
      <c r="Q114" s="28">
        <v>696.89434800000004</v>
      </c>
      <c r="R114" s="28">
        <v>700.55658000000005</v>
      </c>
      <c r="S114" s="28">
        <v>708.85253899999998</v>
      </c>
      <c r="T114" s="28">
        <v>718.20208700000001</v>
      </c>
      <c r="U114" s="28">
        <v>725.97796600000004</v>
      </c>
      <c r="V114" s="28">
        <v>730.66339100000005</v>
      </c>
      <c r="W114" s="28">
        <v>734.56103499999995</v>
      </c>
      <c r="X114" s="28">
        <v>737.10723900000005</v>
      </c>
      <c r="Y114" s="28">
        <v>741.27093500000001</v>
      </c>
      <c r="Z114" s="28">
        <v>748.35034199999996</v>
      </c>
      <c r="AA114" s="28">
        <v>759.384277</v>
      </c>
      <c r="AB114" s="28">
        <v>765.85900900000001</v>
      </c>
      <c r="AC114" s="28">
        <v>773.89398200000005</v>
      </c>
      <c r="AD114" s="28">
        <v>783.06420900000001</v>
      </c>
      <c r="AE114" s="28">
        <v>778.31658900000002</v>
      </c>
      <c r="AF114" s="28">
        <v>777.42077600000005</v>
      </c>
      <c r="AG114" s="28">
        <v>784.83752400000003</v>
      </c>
      <c r="AH114" s="28"/>
      <c r="AI114" s="135"/>
    </row>
    <row r="116" spans="1:35" ht="15" customHeight="1" x14ac:dyDescent="0.2">
      <c r="A116" s="30" t="s">
        <v>1019</v>
      </c>
      <c r="B116" s="25" t="s">
        <v>1020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134"/>
    </row>
    <row r="117" spans="1:35" ht="15" customHeight="1" thickBot="1" x14ac:dyDescent="0.25"/>
    <row r="118" spans="1:35" ht="15" customHeight="1" x14ac:dyDescent="0.2">
      <c r="B118" s="130" t="s">
        <v>1021</v>
      </c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</row>
    <row r="119" spans="1:35" ht="15" customHeight="1" x14ac:dyDescent="0.2">
      <c r="B119" s="31" t="s">
        <v>1022</v>
      </c>
    </row>
    <row r="120" spans="1:35" ht="15" customHeight="1" x14ac:dyDescent="0.2">
      <c r="B120" s="31" t="s">
        <v>1023</v>
      </c>
    </row>
    <row r="121" spans="1:35" ht="15" customHeight="1" x14ac:dyDescent="0.2">
      <c r="B121" s="31" t="s">
        <v>1024</v>
      </c>
    </row>
    <row r="122" spans="1:35" ht="15" customHeight="1" x14ac:dyDescent="0.2">
      <c r="B122" s="31" t="s">
        <v>1025</v>
      </c>
    </row>
    <row r="123" spans="1:35" ht="15" customHeight="1" x14ac:dyDescent="0.2">
      <c r="B123" s="31" t="s">
        <v>300</v>
      </c>
    </row>
    <row r="124" spans="1:35" ht="15" customHeight="1" x14ac:dyDescent="0.2">
      <c r="B124" s="31" t="s">
        <v>301</v>
      </c>
    </row>
    <row r="125" spans="1:35" ht="15" customHeight="1" x14ac:dyDescent="0.2">
      <c r="B125" s="31" t="s">
        <v>1026</v>
      </c>
    </row>
    <row r="126" spans="1:35" ht="15" customHeight="1" x14ac:dyDescent="0.2">
      <c r="B126" s="31" t="s">
        <v>1027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defaultColWidth="9" defaultRowHeight="15" customHeight="1" x14ac:dyDescent="0.25"/>
  <cols>
    <col min="1" max="1" width="15.42578125" style="129" customWidth="1"/>
    <col min="2" max="2" width="42.7109375" style="129" customWidth="1"/>
    <col min="3" max="5" width="9" style="129" customWidth="1"/>
    <col min="6" max="16384" width="9" style="129"/>
  </cols>
  <sheetData>
    <row r="1" spans="1:35" ht="15" customHeight="1" thickBot="1" x14ac:dyDescent="0.3">
      <c r="B1" s="22" t="s">
        <v>1028</v>
      </c>
      <c r="C1" s="23">
        <v>2019</v>
      </c>
      <c r="D1" s="23">
        <v>2020</v>
      </c>
      <c r="E1" s="23">
        <v>2021</v>
      </c>
      <c r="F1" s="23">
        <v>2022</v>
      </c>
      <c r="G1" s="23">
        <v>2023</v>
      </c>
      <c r="H1" s="23">
        <v>2024</v>
      </c>
      <c r="I1" s="23">
        <v>2025</v>
      </c>
      <c r="J1" s="23">
        <v>2026</v>
      </c>
      <c r="K1" s="23">
        <v>2027</v>
      </c>
      <c r="L1" s="23">
        <v>2028</v>
      </c>
      <c r="M1" s="23">
        <v>2029</v>
      </c>
      <c r="N1" s="23">
        <v>2030</v>
      </c>
      <c r="O1" s="23">
        <v>2031</v>
      </c>
      <c r="P1" s="23">
        <v>2032</v>
      </c>
      <c r="Q1" s="23">
        <v>2033</v>
      </c>
      <c r="R1" s="23">
        <v>2034</v>
      </c>
      <c r="S1" s="23">
        <v>2035</v>
      </c>
      <c r="T1" s="23">
        <v>2036</v>
      </c>
      <c r="U1" s="23">
        <v>2037</v>
      </c>
      <c r="V1" s="23">
        <v>2038</v>
      </c>
      <c r="W1" s="23">
        <v>2039</v>
      </c>
      <c r="X1" s="23">
        <v>2040</v>
      </c>
      <c r="Y1" s="23">
        <v>2041</v>
      </c>
      <c r="Z1" s="23">
        <v>2042</v>
      </c>
      <c r="AA1" s="23">
        <v>2043</v>
      </c>
      <c r="AB1" s="23">
        <v>2044</v>
      </c>
      <c r="AC1" s="23">
        <v>2045</v>
      </c>
      <c r="AD1" s="23">
        <v>2046</v>
      </c>
      <c r="AE1" s="23">
        <v>2047</v>
      </c>
      <c r="AF1" s="23">
        <v>2048</v>
      </c>
      <c r="AG1" s="23">
        <v>2049</v>
      </c>
      <c r="AH1" s="23">
        <v>2050</v>
      </c>
    </row>
    <row r="2" spans="1:35" ht="15" customHeight="1" thickTop="1" x14ac:dyDescent="0.25"/>
    <row r="3" spans="1:35" ht="15" customHeight="1" x14ac:dyDescent="0.25">
      <c r="C3" s="20" t="s">
        <v>22</v>
      </c>
      <c r="D3" s="20" t="s">
        <v>360</v>
      </c>
      <c r="E3" s="20"/>
      <c r="F3" s="20"/>
      <c r="G3" s="20"/>
      <c r="H3" s="20"/>
    </row>
    <row r="4" spans="1:35" ht="15" customHeight="1" x14ac:dyDescent="0.25">
      <c r="C4" s="20" t="s">
        <v>24</v>
      </c>
      <c r="D4" s="20" t="s">
        <v>361</v>
      </c>
      <c r="E4" s="20"/>
      <c r="F4" s="20"/>
      <c r="G4" s="20" t="s">
        <v>26</v>
      </c>
      <c r="H4" s="20"/>
    </row>
    <row r="5" spans="1:35" ht="15" customHeight="1" x14ac:dyDescent="0.25">
      <c r="C5" s="20" t="s">
        <v>27</v>
      </c>
      <c r="D5" s="20" t="s">
        <v>362</v>
      </c>
      <c r="E5" s="20"/>
      <c r="F5" s="20"/>
      <c r="G5" s="20"/>
      <c r="H5" s="20"/>
    </row>
    <row r="6" spans="1:35" ht="15" customHeight="1" x14ac:dyDescent="0.25">
      <c r="C6" s="20" t="s">
        <v>29</v>
      </c>
      <c r="D6" s="20"/>
      <c r="E6" s="20" t="s">
        <v>363</v>
      </c>
      <c r="F6" s="20"/>
      <c r="G6" s="20"/>
      <c r="H6" s="20"/>
    </row>
    <row r="10" spans="1:35" ht="15" customHeight="1" x14ac:dyDescent="0.25">
      <c r="A10" s="21" t="s">
        <v>1029</v>
      </c>
      <c r="B10" s="24" t="s">
        <v>1030</v>
      </c>
    </row>
    <row r="11" spans="1:35" ht="15" customHeight="1" x14ac:dyDescent="0.25">
      <c r="B11" s="22" t="s">
        <v>1031</v>
      </c>
    </row>
    <row r="12" spans="1:35" ht="15" customHeight="1" x14ac:dyDescent="0.25"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366</v>
      </c>
    </row>
    <row r="13" spans="1:35" ht="15" customHeight="1" thickBot="1" x14ac:dyDescent="0.3">
      <c r="B13" s="23"/>
      <c r="C13" s="23">
        <v>2019</v>
      </c>
      <c r="D13" s="23">
        <v>2020</v>
      </c>
      <c r="E13" s="23">
        <v>2021</v>
      </c>
      <c r="F13" s="23">
        <v>2022</v>
      </c>
      <c r="G13" s="23">
        <v>2023</v>
      </c>
      <c r="H13" s="23">
        <v>2024</v>
      </c>
      <c r="I13" s="23">
        <v>2025</v>
      </c>
      <c r="J13" s="23">
        <v>2026</v>
      </c>
      <c r="K13" s="23">
        <v>2027</v>
      </c>
      <c r="L13" s="23">
        <v>2028</v>
      </c>
      <c r="M13" s="23">
        <v>2029</v>
      </c>
      <c r="N13" s="23">
        <v>2030</v>
      </c>
      <c r="O13" s="23">
        <v>2031</v>
      </c>
      <c r="P13" s="23">
        <v>2032</v>
      </c>
      <c r="Q13" s="23">
        <v>2033</v>
      </c>
      <c r="R13" s="23">
        <v>2034</v>
      </c>
      <c r="S13" s="23">
        <v>2035</v>
      </c>
      <c r="T13" s="23">
        <v>2036</v>
      </c>
      <c r="U13" s="23">
        <v>2037</v>
      </c>
      <c r="V13" s="23">
        <v>2038</v>
      </c>
      <c r="W13" s="23">
        <v>2039</v>
      </c>
      <c r="X13" s="23">
        <v>2040</v>
      </c>
      <c r="Y13" s="23">
        <v>2041</v>
      </c>
      <c r="Z13" s="23">
        <v>2042</v>
      </c>
      <c r="AA13" s="23">
        <v>2043</v>
      </c>
      <c r="AB13" s="23">
        <v>2044</v>
      </c>
      <c r="AC13" s="23">
        <v>2045</v>
      </c>
      <c r="AD13" s="23">
        <v>2046</v>
      </c>
      <c r="AE13" s="23">
        <v>2047</v>
      </c>
      <c r="AF13" s="23">
        <v>2048</v>
      </c>
      <c r="AG13" s="23">
        <v>2049</v>
      </c>
      <c r="AH13" s="23">
        <v>2050</v>
      </c>
      <c r="AI13" s="23">
        <v>2050</v>
      </c>
    </row>
    <row r="14" spans="1:35" ht="15" customHeight="1" thickTop="1" x14ac:dyDescent="0.25">
      <c r="B14" s="25" t="s">
        <v>1032</v>
      </c>
    </row>
    <row r="15" spans="1:35" ht="15" customHeight="1" x14ac:dyDescent="0.25">
      <c r="B15" s="25" t="s">
        <v>1033</v>
      </c>
    </row>
    <row r="16" spans="1:35" ht="15" customHeight="1" x14ac:dyDescent="0.25">
      <c r="A16" s="21" t="s">
        <v>1034</v>
      </c>
      <c r="B16" s="26" t="s">
        <v>1035</v>
      </c>
      <c r="C16" s="138">
        <v>6.6360000000000001</v>
      </c>
      <c r="D16" s="138">
        <v>6.6360000000000001</v>
      </c>
      <c r="E16" s="138">
        <v>6.6360000000000001</v>
      </c>
      <c r="F16" s="138">
        <v>6.6360000000000001</v>
      </c>
      <c r="G16" s="138">
        <v>6.6360000000000001</v>
      </c>
      <c r="H16" s="138">
        <v>6.6360000000000001</v>
      </c>
      <c r="I16" s="138">
        <v>6.6360000000000001</v>
      </c>
      <c r="J16" s="138">
        <v>6.6360000000000001</v>
      </c>
      <c r="K16" s="138">
        <v>6.6360000000000001</v>
      </c>
      <c r="L16" s="138">
        <v>6.6360000000000001</v>
      </c>
      <c r="M16" s="138">
        <v>6.6360000000000001</v>
      </c>
      <c r="N16" s="138">
        <v>6.6360000000000001</v>
      </c>
      <c r="O16" s="138">
        <v>6.6360000000000001</v>
      </c>
      <c r="P16" s="138">
        <v>6.6360000000000001</v>
      </c>
      <c r="Q16" s="138">
        <v>6.6360000000000001</v>
      </c>
      <c r="R16" s="138">
        <v>6.6360000000000001</v>
      </c>
      <c r="S16" s="138">
        <v>6.6360000000000001</v>
      </c>
      <c r="T16" s="138">
        <v>6.6360000000000001</v>
      </c>
      <c r="U16" s="138">
        <v>6.6360000000000001</v>
      </c>
      <c r="V16" s="138">
        <v>6.6360000000000001</v>
      </c>
      <c r="W16" s="138">
        <v>6.6360000000000001</v>
      </c>
      <c r="X16" s="138">
        <v>6.6360000000000001</v>
      </c>
      <c r="Y16" s="138">
        <v>6.6360000000000001</v>
      </c>
      <c r="Z16" s="138">
        <v>6.6360000000000001</v>
      </c>
      <c r="AA16" s="138">
        <v>6.6360000000000001</v>
      </c>
      <c r="AB16" s="138">
        <v>6.6360000000000001</v>
      </c>
      <c r="AC16" s="138">
        <v>6.6360000000000001</v>
      </c>
      <c r="AD16" s="138">
        <v>6.6360000000000001</v>
      </c>
      <c r="AE16" s="138">
        <v>6.6360000000000001</v>
      </c>
      <c r="AF16" s="138">
        <v>6.6360000000000001</v>
      </c>
      <c r="AG16" s="138">
        <v>6.6360000000000001</v>
      </c>
      <c r="AH16" s="138">
        <v>6.6360000000000001</v>
      </c>
      <c r="AI16" s="135">
        <v>0</v>
      </c>
    </row>
    <row r="17" spans="1:35" ht="15" customHeight="1" x14ac:dyDescent="0.25">
      <c r="A17" s="21" t="s">
        <v>1036</v>
      </c>
      <c r="B17" s="26" t="s">
        <v>947</v>
      </c>
      <c r="C17" s="138">
        <v>5.048</v>
      </c>
      <c r="D17" s="138">
        <v>5.048</v>
      </c>
      <c r="E17" s="138">
        <v>5.048</v>
      </c>
      <c r="F17" s="138">
        <v>5.048</v>
      </c>
      <c r="G17" s="138">
        <v>5.048</v>
      </c>
      <c r="H17" s="138">
        <v>5.048</v>
      </c>
      <c r="I17" s="138">
        <v>5.048</v>
      </c>
      <c r="J17" s="138">
        <v>5.048</v>
      </c>
      <c r="K17" s="138">
        <v>5.048</v>
      </c>
      <c r="L17" s="138">
        <v>5.048</v>
      </c>
      <c r="M17" s="138">
        <v>5.048</v>
      </c>
      <c r="N17" s="138">
        <v>5.048</v>
      </c>
      <c r="O17" s="138">
        <v>5.048</v>
      </c>
      <c r="P17" s="138">
        <v>5.048</v>
      </c>
      <c r="Q17" s="138">
        <v>5.048</v>
      </c>
      <c r="R17" s="138">
        <v>5.048</v>
      </c>
      <c r="S17" s="138">
        <v>5.048</v>
      </c>
      <c r="T17" s="138">
        <v>5.048</v>
      </c>
      <c r="U17" s="138">
        <v>5.048</v>
      </c>
      <c r="V17" s="138">
        <v>5.048</v>
      </c>
      <c r="W17" s="138">
        <v>5.048</v>
      </c>
      <c r="X17" s="138">
        <v>5.048</v>
      </c>
      <c r="Y17" s="138">
        <v>5.048</v>
      </c>
      <c r="Z17" s="138">
        <v>5.048</v>
      </c>
      <c r="AA17" s="138">
        <v>5.048</v>
      </c>
      <c r="AB17" s="138">
        <v>5.048</v>
      </c>
      <c r="AC17" s="138">
        <v>5.048</v>
      </c>
      <c r="AD17" s="138">
        <v>5.048</v>
      </c>
      <c r="AE17" s="138">
        <v>5.048</v>
      </c>
      <c r="AF17" s="138">
        <v>5.048</v>
      </c>
      <c r="AG17" s="138">
        <v>5.048</v>
      </c>
      <c r="AH17" s="138">
        <v>5.048</v>
      </c>
      <c r="AI17" s="135">
        <v>0</v>
      </c>
    </row>
    <row r="18" spans="1:35" ht="15" customHeight="1" x14ac:dyDescent="0.25">
      <c r="A18" s="21" t="s">
        <v>1037</v>
      </c>
      <c r="B18" s="26" t="s">
        <v>1038</v>
      </c>
      <c r="C18" s="138">
        <v>5.359</v>
      </c>
      <c r="D18" s="138">
        <v>5.359</v>
      </c>
      <c r="E18" s="138">
        <v>5.359</v>
      </c>
      <c r="F18" s="138">
        <v>5.359</v>
      </c>
      <c r="G18" s="138">
        <v>5.359</v>
      </c>
      <c r="H18" s="138">
        <v>5.359</v>
      </c>
      <c r="I18" s="138">
        <v>5.359</v>
      </c>
      <c r="J18" s="138">
        <v>5.359</v>
      </c>
      <c r="K18" s="138">
        <v>5.359</v>
      </c>
      <c r="L18" s="138">
        <v>5.359</v>
      </c>
      <c r="M18" s="138">
        <v>5.359</v>
      </c>
      <c r="N18" s="138">
        <v>5.359</v>
      </c>
      <c r="O18" s="138">
        <v>5.359</v>
      </c>
      <c r="P18" s="138">
        <v>5.359</v>
      </c>
      <c r="Q18" s="138">
        <v>5.359</v>
      </c>
      <c r="R18" s="138">
        <v>5.359</v>
      </c>
      <c r="S18" s="138">
        <v>5.359</v>
      </c>
      <c r="T18" s="138">
        <v>5.359</v>
      </c>
      <c r="U18" s="138">
        <v>5.359</v>
      </c>
      <c r="V18" s="138">
        <v>5.359</v>
      </c>
      <c r="W18" s="138">
        <v>5.359</v>
      </c>
      <c r="X18" s="138">
        <v>5.359</v>
      </c>
      <c r="Y18" s="138">
        <v>5.359</v>
      </c>
      <c r="Z18" s="138">
        <v>5.359</v>
      </c>
      <c r="AA18" s="138">
        <v>5.359</v>
      </c>
      <c r="AB18" s="138">
        <v>5.359</v>
      </c>
      <c r="AC18" s="138">
        <v>5.359</v>
      </c>
      <c r="AD18" s="138">
        <v>5.359</v>
      </c>
      <c r="AE18" s="138">
        <v>5.359</v>
      </c>
      <c r="AF18" s="138">
        <v>5.359</v>
      </c>
      <c r="AG18" s="138">
        <v>5.359</v>
      </c>
      <c r="AH18" s="138">
        <v>5.359</v>
      </c>
      <c r="AI18" s="135">
        <v>0</v>
      </c>
    </row>
    <row r="19" spans="1:35" ht="15" customHeight="1" x14ac:dyDescent="0.25">
      <c r="A19" s="21" t="s">
        <v>1039</v>
      </c>
      <c r="B19" s="26" t="s">
        <v>1040</v>
      </c>
      <c r="C19" s="138">
        <v>5.8250000000000002</v>
      </c>
      <c r="D19" s="138">
        <v>5.8250000000000002</v>
      </c>
      <c r="E19" s="138">
        <v>5.8250000000000002</v>
      </c>
      <c r="F19" s="138">
        <v>5.8250000000000002</v>
      </c>
      <c r="G19" s="138">
        <v>5.8250000000000002</v>
      </c>
      <c r="H19" s="138">
        <v>5.8250000000000002</v>
      </c>
      <c r="I19" s="138">
        <v>5.8250000000000002</v>
      </c>
      <c r="J19" s="138">
        <v>5.8250000000000002</v>
      </c>
      <c r="K19" s="138">
        <v>5.8250000000000002</v>
      </c>
      <c r="L19" s="138">
        <v>5.8250000000000002</v>
      </c>
      <c r="M19" s="138">
        <v>5.8250000000000002</v>
      </c>
      <c r="N19" s="138">
        <v>5.8250000000000002</v>
      </c>
      <c r="O19" s="138">
        <v>5.8250000000000002</v>
      </c>
      <c r="P19" s="138">
        <v>5.8250000000000002</v>
      </c>
      <c r="Q19" s="138">
        <v>5.8250000000000002</v>
      </c>
      <c r="R19" s="138">
        <v>5.8250000000000002</v>
      </c>
      <c r="S19" s="138">
        <v>5.8250000000000002</v>
      </c>
      <c r="T19" s="138">
        <v>5.8250000000000002</v>
      </c>
      <c r="U19" s="138">
        <v>5.8250000000000002</v>
      </c>
      <c r="V19" s="138">
        <v>5.8250000000000002</v>
      </c>
      <c r="W19" s="138">
        <v>5.8250000000000002</v>
      </c>
      <c r="X19" s="138">
        <v>5.8250000000000002</v>
      </c>
      <c r="Y19" s="138">
        <v>5.8250000000000002</v>
      </c>
      <c r="Z19" s="138">
        <v>5.8250000000000002</v>
      </c>
      <c r="AA19" s="138">
        <v>5.8250000000000002</v>
      </c>
      <c r="AB19" s="138">
        <v>5.8250000000000002</v>
      </c>
      <c r="AC19" s="138">
        <v>5.8250000000000002</v>
      </c>
      <c r="AD19" s="138">
        <v>5.8250000000000002</v>
      </c>
      <c r="AE19" s="138">
        <v>5.8250000000000002</v>
      </c>
      <c r="AF19" s="138">
        <v>5.8250000000000002</v>
      </c>
      <c r="AG19" s="138">
        <v>5.8250000000000002</v>
      </c>
      <c r="AH19" s="138">
        <v>5.8250000000000002</v>
      </c>
      <c r="AI19" s="135">
        <v>0</v>
      </c>
    </row>
    <row r="20" spans="1:35" ht="15" customHeight="1" x14ac:dyDescent="0.25">
      <c r="A20" s="21" t="s">
        <v>1041</v>
      </c>
      <c r="B20" s="26" t="s">
        <v>1042</v>
      </c>
      <c r="C20" s="138">
        <v>5.7744949999999999</v>
      </c>
      <c r="D20" s="138">
        <v>5.7742430000000002</v>
      </c>
      <c r="E20" s="138">
        <v>5.7732469999999996</v>
      </c>
      <c r="F20" s="138">
        <v>5.7720890000000002</v>
      </c>
      <c r="G20" s="138">
        <v>5.7720359999999999</v>
      </c>
      <c r="H20" s="138">
        <v>5.7719430000000003</v>
      </c>
      <c r="I20" s="138">
        <v>5.7717720000000003</v>
      </c>
      <c r="J20" s="138">
        <v>5.7720830000000003</v>
      </c>
      <c r="K20" s="138">
        <v>5.7723529999999998</v>
      </c>
      <c r="L20" s="138">
        <v>5.772017</v>
      </c>
      <c r="M20" s="138">
        <v>5.7714939999999997</v>
      </c>
      <c r="N20" s="138">
        <v>5.7707269999999999</v>
      </c>
      <c r="O20" s="138">
        <v>5.77121</v>
      </c>
      <c r="P20" s="138">
        <v>5.7709510000000002</v>
      </c>
      <c r="Q20" s="138">
        <v>5.771115</v>
      </c>
      <c r="R20" s="138">
        <v>5.7709299999999999</v>
      </c>
      <c r="S20" s="138">
        <v>5.7711180000000004</v>
      </c>
      <c r="T20" s="138">
        <v>5.7708060000000003</v>
      </c>
      <c r="U20" s="138">
        <v>5.7721790000000004</v>
      </c>
      <c r="V20" s="138">
        <v>5.7709479999999997</v>
      </c>
      <c r="W20" s="138">
        <v>5.7718610000000004</v>
      </c>
      <c r="X20" s="138">
        <v>5.7706200000000001</v>
      </c>
      <c r="Y20" s="138">
        <v>5.7708899999999996</v>
      </c>
      <c r="Z20" s="138">
        <v>5.7710499999999998</v>
      </c>
      <c r="AA20" s="138">
        <v>5.773028</v>
      </c>
      <c r="AB20" s="138">
        <v>5.771064</v>
      </c>
      <c r="AC20" s="138">
        <v>5.7708570000000003</v>
      </c>
      <c r="AD20" s="138">
        <v>5.7706059999999999</v>
      </c>
      <c r="AE20" s="138">
        <v>5.7724450000000003</v>
      </c>
      <c r="AF20" s="138">
        <v>5.7733189999999999</v>
      </c>
      <c r="AG20" s="138">
        <v>5.7734350000000001</v>
      </c>
      <c r="AH20" s="138">
        <v>5.7726749999999996</v>
      </c>
      <c r="AI20" s="135">
        <v>-1.0000000000000001E-5</v>
      </c>
    </row>
    <row r="21" spans="1:35" ht="15" customHeight="1" x14ac:dyDescent="0.25">
      <c r="A21" s="21" t="s">
        <v>1043</v>
      </c>
      <c r="B21" s="26" t="s">
        <v>1044</v>
      </c>
      <c r="C21" s="138">
        <v>5.7744949999999999</v>
      </c>
      <c r="D21" s="138">
        <v>5.7742430000000002</v>
      </c>
      <c r="E21" s="138">
        <v>5.7732469999999996</v>
      </c>
      <c r="F21" s="138">
        <v>5.7720890000000002</v>
      </c>
      <c r="G21" s="138">
        <v>5.7720359999999999</v>
      </c>
      <c r="H21" s="138">
        <v>5.7719430000000003</v>
      </c>
      <c r="I21" s="138">
        <v>5.7717720000000003</v>
      </c>
      <c r="J21" s="138">
        <v>5.7720830000000003</v>
      </c>
      <c r="K21" s="138">
        <v>5.7723529999999998</v>
      </c>
      <c r="L21" s="138">
        <v>5.772017</v>
      </c>
      <c r="M21" s="138">
        <v>5.7714939999999997</v>
      </c>
      <c r="N21" s="138">
        <v>5.7707269999999999</v>
      </c>
      <c r="O21" s="138">
        <v>5.77121</v>
      </c>
      <c r="P21" s="138">
        <v>5.7709510000000002</v>
      </c>
      <c r="Q21" s="138">
        <v>5.771115</v>
      </c>
      <c r="R21" s="138">
        <v>5.7709299999999999</v>
      </c>
      <c r="S21" s="138">
        <v>5.7711180000000004</v>
      </c>
      <c r="T21" s="138">
        <v>5.7708060000000003</v>
      </c>
      <c r="U21" s="138">
        <v>5.7721790000000004</v>
      </c>
      <c r="V21" s="138">
        <v>5.7709479999999997</v>
      </c>
      <c r="W21" s="138">
        <v>5.7718610000000004</v>
      </c>
      <c r="X21" s="138">
        <v>5.7706200000000001</v>
      </c>
      <c r="Y21" s="138">
        <v>5.7708899999999996</v>
      </c>
      <c r="Z21" s="138">
        <v>5.7710499999999998</v>
      </c>
      <c r="AA21" s="138">
        <v>5.773028</v>
      </c>
      <c r="AB21" s="138">
        <v>5.771064</v>
      </c>
      <c r="AC21" s="138">
        <v>5.7708570000000003</v>
      </c>
      <c r="AD21" s="138">
        <v>5.7706059999999999</v>
      </c>
      <c r="AE21" s="138">
        <v>5.7724450000000003</v>
      </c>
      <c r="AF21" s="138">
        <v>5.7733189999999999</v>
      </c>
      <c r="AG21" s="138">
        <v>5.7734350000000001</v>
      </c>
      <c r="AH21" s="138">
        <v>5.7726749999999996</v>
      </c>
      <c r="AI21" s="135">
        <v>-1.0000000000000001E-5</v>
      </c>
    </row>
    <row r="22" spans="1:35" ht="15" customHeight="1" x14ac:dyDescent="0.25">
      <c r="A22" s="21" t="s">
        <v>1045</v>
      </c>
      <c r="B22" s="26" t="s">
        <v>1046</v>
      </c>
      <c r="C22" s="138">
        <v>5.7744949999999999</v>
      </c>
      <c r="D22" s="138">
        <v>5.7742430000000002</v>
      </c>
      <c r="E22" s="138">
        <v>5.7732469999999996</v>
      </c>
      <c r="F22" s="138">
        <v>5.7720890000000002</v>
      </c>
      <c r="G22" s="138">
        <v>5.7720359999999999</v>
      </c>
      <c r="H22" s="138">
        <v>5.7719430000000003</v>
      </c>
      <c r="I22" s="138">
        <v>5.7717720000000003</v>
      </c>
      <c r="J22" s="138">
        <v>5.7720830000000003</v>
      </c>
      <c r="K22" s="138">
        <v>5.7723529999999998</v>
      </c>
      <c r="L22" s="138">
        <v>5.772017</v>
      </c>
      <c r="M22" s="138">
        <v>5.7714939999999997</v>
      </c>
      <c r="N22" s="138">
        <v>5.7707269999999999</v>
      </c>
      <c r="O22" s="138">
        <v>5.77121</v>
      </c>
      <c r="P22" s="138">
        <v>5.7709510000000002</v>
      </c>
      <c r="Q22" s="138">
        <v>5.771115</v>
      </c>
      <c r="R22" s="138">
        <v>5.7709299999999999</v>
      </c>
      <c r="S22" s="138">
        <v>5.7711180000000004</v>
      </c>
      <c r="T22" s="138">
        <v>5.7708060000000003</v>
      </c>
      <c r="U22" s="138">
        <v>5.7721790000000004</v>
      </c>
      <c r="V22" s="138">
        <v>5.7709479999999997</v>
      </c>
      <c r="W22" s="138">
        <v>5.7718610000000004</v>
      </c>
      <c r="X22" s="138">
        <v>5.7706200000000001</v>
      </c>
      <c r="Y22" s="138">
        <v>5.7708899999999996</v>
      </c>
      <c r="Z22" s="138">
        <v>5.7710499999999998</v>
      </c>
      <c r="AA22" s="138">
        <v>5.773028</v>
      </c>
      <c r="AB22" s="138">
        <v>5.771064</v>
      </c>
      <c r="AC22" s="138">
        <v>5.7708570000000003</v>
      </c>
      <c r="AD22" s="138">
        <v>5.7706059999999999</v>
      </c>
      <c r="AE22" s="138">
        <v>5.7724450000000003</v>
      </c>
      <c r="AF22" s="138">
        <v>5.7733189999999999</v>
      </c>
      <c r="AG22" s="138">
        <v>5.7734350000000001</v>
      </c>
      <c r="AH22" s="138">
        <v>5.7726749999999996</v>
      </c>
      <c r="AI22" s="135">
        <v>-1.0000000000000001E-5</v>
      </c>
    </row>
    <row r="23" spans="1:35" ht="15" customHeight="1" x14ac:dyDescent="0.25">
      <c r="A23" s="21" t="s">
        <v>1047</v>
      </c>
      <c r="B23" s="26" t="s">
        <v>1048</v>
      </c>
      <c r="C23" s="138">
        <v>5.7744949999999999</v>
      </c>
      <c r="D23" s="138">
        <v>5.7742430000000002</v>
      </c>
      <c r="E23" s="138">
        <v>5.7732469999999996</v>
      </c>
      <c r="F23" s="138">
        <v>5.7720890000000002</v>
      </c>
      <c r="G23" s="138">
        <v>5.7720359999999999</v>
      </c>
      <c r="H23" s="138">
        <v>5.7719430000000003</v>
      </c>
      <c r="I23" s="138">
        <v>5.7717720000000003</v>
      </c>
      <c r="J23" s="138">
        <v>5.7720830000000003</v>
      </c>
      <c r="K23" s="138">
        <v>5.7723529999999998</v>
      </c>
      <c r="L23" s="138">
        <v>5.772017</v>
      </c>
      <c r="M23" s="138">
        <v>5.7714939999999997</v>
      </c>
      <c r="N23" s="138">
        <v>5.7707269999999999</v>
      </c>
      <c r="O23" s="138">
        <v>5.77121</v>
      </c>
      <c r="P23" s="138">
        <v>5.7709510000000002</v>
      </c>
      <c r="Q23" s="138">
        <v>5.771115</v>
      </c>
      <c r="R23" s="138">
        <v>5.7709299999999999</v>
      </c>
      <c r="S23" s="138">
        <v>5.7711180000000004</v>
      </c>
      <c r="T23" s="138">
        <v>5.7708060000000003</v>
      </c>
      <c r="U23" s="138">
        <v>5.7721790000000004</v>
      </c>
      <c r="V23" s="138">
        <v>5.7709479999999997</v>
      </c>
      <c r="W23" s="138">
        <v>5.7718610000000004</v>
      </c>
      <c r="X23" s="138">
        <v>5.7706200000000001</v>
      </c>
      <c r="Y23" s="138">
        <v>5.7708899999999996</v>
      </c>
      <c r="Z23" s="138">
        <v>5.7710499999999998</v>
      </c>
      <c r="AA23" s="138">
        <v>5.773028</v>
      </c>
      <c r="AB23" s="138">
        <v>5.771064</v>
      </c>
      <c r="AC23" s="138">
        <v>5.7708570000000003</v>
      </c>
      <c r="AD23" s="138">
        <v>5.7706059999999999</v>
      </c>
      <c r="AE23" s="138">
        <v>5.7724450000000003</v>
      </c>
      <c r="AF23" s="138">
        <v>5.7733189999999999</v>
      </c>
      <c r="AG23" s="138">
        <v>5.7734350000000001</v>
      </c>
      <c r="AH23" s="138">
        <v>5.7726749999999996</v>
      </c>
      <c r="AI23" s="135">
        <v>-1.0000000000000001E-5</v>
      </c>
    </row>
    <row r="24" spans="1:35" ht="15" customHeight="1" x14ac:dyDescent="0.25">
      <c r="A24" s="21" t="s">
        <v>1049</v>
      </c>
      <c r="B24" s="26" t="s">
        <v>1050</v>
      </c>
      <c r="C24" s="138">
        <v>5.7744949999999999</v>
      </c>
      <c r="D24" s="138">
        <v>5.7742430000000002</v>
      </c>
      <c r="E24" s="138">
        <v>5.7732469999999996</v>
      </c>
      <c r="F24" s="138">
        <v>5.7720890000000002</v>
      </c>
      <c r="G24" s="138">
        <v>5.7720359999999999</v>
      </c>
      <c r="H24" s="138">
        <v>5.7719430000000003</v>
      </c>
      <c r="I24" s="138">
        <v>5.7717720000000003</v>
      </c>
      <c r="J24" s="138">
        <v>5.7720830000000003</v>
      </c>
      <c r="K24" s="138">
        <v>5.7723529999999998</v>
      </c>
      <c r="L24" s="138">
        <v>5.772017</v>
      </c>
      <c r="M24" s="138">
        <v>5.7714939999999997</v>
      </c>
      <c r="N24" s="138">
        <v>5.7707269999999999</v>
      </c>
      <c r="O24" s="138">
        <v>5.77121</v>
      </c>
      <c r="P24" s="138">
        <v>5.7709510000000002</v>
      </c>
      <c r="Q24" s="138">
        <v>5.771115</v>
      </c>
      <c r="R24" s="138">
        <v>5.7709299999999999</v>
      </c>
      <c r="S24" s="138">
        <v>5.7711180000000004</v>
      </c>
      <c r="T24" s="138">
        <v>5.7708060000000003</v>
      </c>
      <c r="U24" s="138">
        <v>5.7721790000000004</v>
      </c>
      <c r="V24" s="138">
        <v>5.7709479999999997</v>
      </c>
      <c r="W24" s="138">
        <v>5.7718610000000004</v>
      </c>
      <c r="X24" s="138">
        <v>5.7706200000000001</v>
      </c>
      <c r="Y24" s="138">
        <v>5.7708899999999996</v>
      </c>
      <c r="Z24" s="138">
        <v>5.7710499999999998</v>
      </c>
      <c r="AA24" s="138">
        <v>5.773028</v>
      </c>
      <c r="AB24" s="138">
        <v>5.771064</v>
      </c>
      <c r="AC24" s="138">
        <v>5.7708570000000003</v>
      </c>
      <c r="AD24" s="138">
        <v>5.7706059999999999</v>
      </c>
      <c r="AE24" s="138">
        <v>5.7724450000000003</v>
      </c>
      <c r="AF24" s="138">
        <v>5.7733189999999999</v>
      </c>
      <c r="AG24" s="138">
        <v>5.7734350000000001</v>
      </c>
      <c r="AH24" s="138">
        <v>5.7726749999999996</v>
      </c>
      <c r="AI24" s="135">
        <v>-1.0000000000000001E-5</v>
      </c>
    </row>
    <row r="25" spans="1:35" ht="15" customHeight="1" x14ac:dyDescent="0.25">
      <c r="A25" s="21" t="s">
        <v>1051</v>
      </c>
      <c r="B25" s="26" t="s">
        <v>1052</v>
      </c>
      <c r="C25" s="138">
        <v>5.7744949999999999</v>
      </c>
      <c r="D25" s="138">
        <v>5.7742430000000002</v>
      </c>
      <c r="E25" s="138">
        <v>5.7732479999999997</v>
      </c>
      <c r="F25" s="138">
        <v>5.7720890000000002</v>
      </c>
      <c r="G25" s="138">
        <v>5.7720359999999999</v>
      </c>
      <c r="H25" s="138">
        <v>5.7719440000000004</v>
      </c>
      <c r="I25" s="138">
        <v>5.7717720000000003</v>
      </c>
      <c r="J25" s="138">
        <v>5.7720830000000003</v>
      </c>
      <c r="K25" s="138">
        <v>5.7723529999999998</v>
      </c>
      <c r="L25" s="138">
        <v>5.7720180000000001</v>
      </c>
      <c r="M25" s="138">
        <v>5.7714939999999997</v>
      </c>
      <c r="N25" s="138">
        <v>5.7707259999999998</v>
      </c>
      <c r="O25" s="138">
        <v>5.77121</v>
      </c>
      <c r="P25" s="138">
        <v>5.7709510000000002</v>
      </c>
      <c r="Q25" s="138">
        <v>5.771115</v>
      </c>
      <c r="R25" s="138">
        <v>5.7709299999999999</v>
      </c>
      <c r="S25" s="138">
        <v>5.7711180000000004</v>
      </c>
      <c r="T25" s="138">
        <v>5.7708060000000003</v>
      </c>
      <c r="U25" s="138">
        <v>5.7721790000000004</v>
      </c>
      <c r="V25" s="138">
        <v>5.7709479999999997</v>
      </c>
      <c r="W25" s="138">
        <v>5.7718610000000004</v>
      </c>
      <c r="X25" s="138">
        <v>5.7706200000000001</v>
      </c>
      <c r="Y25" s="138">
        <v>5.7708899999999996</v>
      </c>
      <c r="Z25" s="138">
        <v>5.7710509999999999</v>
      </c>
      <c r="AA25" s="138">
        <v>5.773028</v>
      </c>
      <c r="AB25" s="138">
        <v>5.7710629999999998</v>
      </c>
      <c r="AC25" s="138">
        <v>5.7708570000000003</v>
      </c>
      <c r="AD25" s="138">
        <v>5.770607</v>
      </c>
      <c r="AE25" s="138">
        <v>5.7724450000000003</v>
      </c>
      <c r="AF25" s="138">
        <v>5.7733179999999997</v>
      </c>
      <c r="AG25" s="138">
        <v>5.7734350000000001</v>
      </c>
      <c r="AH25" s="138">
        <v>5.7726740000000003</v>
      </c>
      <c r="AI25" s="135">
        <v>-1.0000000000000001E-5</v>
      </c>
    </row>
    <row r="26" spans="1:35" ht="15" customHeight="1" x14ac:dyDescent="0.25">
      <c r="A26" s="21" t="s">
        <v>1053</v>
      </c>
      <c r="B26" s="26" t="s">
        <v>1054</v>
      </c>
      <c r="C26" s="138">
        <v>5.8170000000000002</v>
      </c>
      <c r="D26" s="138">
        <v>5.8170000000000002</v>
      </c>
      <c r="E26" s="138">
        <v>5.8170000000000002</v>
      </c>
      <c r="F26" s="138">
        <v>5.8170000000000002</v>
      </c>
      <c r="G26" s="138">
        <v>5.8170000000000002</v>
      </c>
      <c r="H26" s="138">
        <v>5.8170000000000002</v>
      </c>
      <c r="I26" s="138">
        <v>5.8170000000000002</v>
      </c>
      <c r="J26" s="138">
        <v>5.8170000000000002</v>
      </c>
      <c r="K26" s="138">
        <v>5.8170000000000002</v>
      </c>
      <c r="L26" s="138">
        <v>5.8170000000000002</v>
      </c>
      <c r="M26" s="138">
        <v>5.8170000000000002</v>
      </c>
      <c r="N26" s="138">
        <v>5.8170000000000002</v>
      </c>
      <c r="O26" s="138">
        <v>5.8170000000000002</v>
      </c>
      <c r="P26" s="138">
        <v>5.8170000000000002</v>
      </c>
      <c r="Q26" s="138">
        <v>5.8170000000000002</v>
      </c>
      <c r="R26" s="138">
        <v>5.8170000000000002</v>
      </c>
      <c r="S26" s="138">
        <v>5.8170000000000002</v>
      </c>
      <c r="T26" s="138">
        <v>5.8170000000000002</v>
      </c>
      <c r="U26" s="138">
        <v>5.8170000000000002</v>
      </c>
      <c r="V26" s="138">
        <v>5.8170000000000002</v>
      </c>
      <c r="W26" s="138">
        <v>5.8170000000000002</v>
      </c>
      <c r="X26" s="138">
        <v>5.8170000000000002</v>
      </c>
      <c r="Y26" s="138">
        <v>5.8170000000000002</v>
      </c>
      <c r="Z26" s="138">
        <v>5.8170000000000002</v>
      </c>
      <c r="AA26" s="138">
        <v>5.8170000000000002</v>
      </c>
      <c r="AB26" s="138">
        <v>5.8170000000000002</v>
      </c>
      <c r="AC26" s="138">
        <v>5.8170000000000002</v>
      </c>
      <c r="AD26" s="138">
        <v>5.8170000000000002</v>
      </c>
      <c r="AE26" s="138">
        <v>5.8170000000000002</v>
      </c>
      <c r="AF26" s="138">
        <v>5.8170000000000002</v>
      </c>
      <c r="AG26" s="138">
        <v>5.8170000000000002</v>
      </c>
      <c r="AH26" s="138">
        <v>5.8170000000000002</v>
      </c>
      <c r="AI26" s="135">
        <v>0</v>
      </c>
    </row>
    <row r="27" spans="1:35" ht="15" customHeight="1" x14ac:dyDescent="0.25">
      <c r="A27" s="21" t="s">
        <v>1055</v>
      </c>
      <c r="B27" s="26" t="s">
        <v>1056</v>
      </c>
      <c r="C27" s="138">
        <v>5.77</v>
      </c>
      <c r="D27" s="138">
        <v>5.77</v>
      </c>
      <c r="E27" s="138">
        <v>5.77</v>
      </c>
      <c r="F27" s="138">
        <v>5.77</v>
      </c>
      <c r="G27" s="138">
        <v>5.77</v>
      </c>
      <c r="H27" s="138">
        <v>5.77</v>
      </c>
      <c r="I27" s="138">
        <v>5.77</v>
      </c>
      <c r="J27" s="138">
        <v>5.77</v>
      </c>
      <c r="K27" s="138">
        <v>5.77</v>
      </c>
      <c r="L27" s="138">
        <v>5.77</v>
      </c>
      <c r="M27" s="138">
        <v>5.77</v>
      </c>
      <c r="N27" s="138">
        <v>5.77</v>
      </c>
      <c r="O27" s="138">
        <v>5.77</v>
      </c>
      <c r="P27" s="138">
        <v>5.77</v>
      </c>
      <c r="Q27" s="138">
        <v>5.77</v>
      </c>
      <c r="R27" s="138">
        <v>5.77</v>
      </c>
      <c r="S27" s="138">
        <v>5.77</v>
      </c>
      <c r="T27" s="138">
        <v>5.77</v>
      </c>
      <c r="U27" s="138">
        <v>5.77</v>
      </c>
      <c r="V27" s="138">
        <v>5.77</v>
      </c>
      <c r="W27" s="138">
        <v>5.77</v>
      </c>
      <c r="X27" s="138">
        <v>5.77</v>
      </c>
      <c r="Y27" s="138">
        <v>5.77</v>
      </c>
      <c r="Z27" s="138">
        <v>5.77</v>
      </c>
      <c r="AA27" s="138">
        <v>5.77</v>
      </c>
      <c r="AB27" s="138">
        <v>5.77</v>
      </c>
      <c r="AC27" s="138">
        <v>5.77</v>
      </c>
      <c r="AD27" s="138">
        <v>5.77</v>
      </c>
      <c r="AE27" s="138">
        <v>5.77</v>
      </c>
      <c r="AF27" s="138">
        <v>5.77</v>
      </c>
      <c r="AG27" s="138">
        <v>5.77</v>
      </c>
      <c r="AH27" s="138">
        <v>5.77</v>
      </c>
      <c r="AI27" s="135">
        <v>0</v>
      </c>
    </row>
    <row r="28" spans="1:35" ht="15" customHeight="1" x14ac:dyDescent="0.25">
      <c r="A28" s="21" t="s">
        <v>1057</v>
      </c>
      <c r="B28" s="26" t="s">
        <v>1058</v>
      </c>
      <c r="C28" s="138">
        <v>3.5529999999999999</v>
      </c>
      <c r="D28" s="138">
        <v>3.5529999999999999</v>
      </c>
      <c r="E28" s="138">
        <v>3.5529999999999999</v>
      </c>
      <c r="F28" s="138">
        <v>3.5529999999999999</v>
      </c>
      <c r="G28" s="138">
        <v>3.5529999999999999</v>
      </c>
      <c r="H28" s="138">
        <v>3.5529999999999999</v>
      </c>
      <c r="I28" s="138">
        <v>3.5529999999999999</v>
      </c>
      <c r="J28" s="138">
        <v>3.5529999999999999</v>
      </c>
      <c r="K28" s="138">
        <v>3.5529999999999999</v>
      </c>
      <c r="L28" s="138">
        <v>3.5529999999999999</v>
      </c>
      <c r="M28" s="138">
        <v>3.5529999999999999</v>
      </c>
      <c r="N28" s="138">
        <v>3.5529999999999999</v>
      </c>
      <c r="O28" s="138">
        <v>3.5529999999999999</v>
      </c>
      <c r="P28" s="138">
        <v>3.5529999999999999</v>
      </c>
      <c r="Q28" s="138">
        <v>3.5529999999999999</v>
      </c>
      <c r="R28" s="138">
        <v>3.5529999999999999</v>
      </c>
      <c r="S28" s="138">
        <v>3.5529999999999999</v>
      </c>
      <c r="T28" s="138">
        <v>3.5529999999999999</v>
      </c>
      <c r="U28" s="138">
        <v>3.5529999999999999</v>
      </c>
      <c r="V28" s="138">
        <v>3.5529999999999999</v>
      </c>
      <c r="W28" s="138">
        <v>3.5529999999999999</v>
      </c>
      <c r="X28" s="138">
        <v>3.5529999999999999</v>
      </c>
      <c r="Y28" s="138">
        <v>3.5529999999999999</v>
      </c>
      <c r="Z28" s="138">
        <v>3.5529999999999999</v>
      </c>
      <c r="AA28" s="138">
        <v>3.5529999999999999</v>
      </c>
      <c r="AB28" s="138">
        <v>3.5529999999999999</v>
      </c>
      <c r="AC28" s="138">
        <v>3.5529999999999999</v>
      </c>
      <c r="AD28" s="138">
        <v>3.5529999999999999</v>
      </c>
      <c r="AE28" s="138">
        <v>3.5529999999999999</v>
      </c>
      <c r="AF28" s="138">
        <v>3.5529999999999999</v>
      </c>
      <c r="AG28" s="138">
        <v>3.5529999999999999</v>
      </c>
      <c r="AH28" s="138">
        <v>3.5529999999999999</v>
      </c>
      <c r="AI28" s="135">
        <v>0</v>
      </c>
    </row>
    <row r="29" spans="1:35" ht="15" customHeight="1" x14ac:dyDescent="0.25">
      <c r="A29" s="21" t="s">
        <v>1059</v>
      </c>
      <c r="B29" s="26" t="s">
        <v>917</v>
      </c>
      <c r="C29" s="138">
        <v>3.9870130000000001</v>
      </c>
      <c r="D29" s="138">
        <v>3.9870130000000001</v>
      </c>
      <c r="E29" s="138">
        <v>3.9870130000000001</v>
      </c>
      <c r="F29" s="138">
        <v>3.9870130000000001</v>
      </c>
      <c r="G29" s="138">
        <v>3.9870130000000001</v>
      </c>
      <c r="H29" s="138">
        <v>3.9870130000000001</v>
      </c>
      <c r="I29" s="138">
        <v>3.9870130000000001</v>
      </c>
      <c r="J29" s="138">
        <v>3.9870130000000001</v>
      </c>
      <c r="K29" s="138">
        <v>3.9870130000000001</v>
      </c>
      <c r="L29" s="138">
        <v>3.9870130000000001</v>
      </c>
      <c r="M29" s="138">
        <v>3.9870130000000001</v>
      </c>
      <c r="N29" s="138">
        <v>3.9870130000000001</v>
      </c>
      <c r="O29" s="138">
        <v>3.9870130000000001</v>
      </c>
      <c r="P29" s="138">
        <v>3.9870130000000001</v>
      </c>
      <c r="Q29" s="138">
        <v>3.9870130000000001</v>
      </c>
      <c r="R29" s="138">
        <v>3.9870130000000001</v>
      </c>
      <c r="S29" s="138">
        <v>3.9870130000000001</v>
      </c>
      <c r="T29" s="138">
        <v>3.9870130000000001</v>
      </c>
      <c r="U29" s="138">
        <v>3.9870130000000001</v>
      </c>
      <c r="V29" s="138">
        <v>3.9870130000000001</v>
      </c>
      <c r="W29" s="138">
        <v>3.9870130000000001</v>
      </c>
      <c r="X29" s="138">
        <v>3.9870130000000001</v>
      </c>
      <c r="Y29" s="138">
        <v>3.9870130000000001</v>
      </c>
      <c r="Z29" s="138">
        <v>3.9870130000000001</v>
      </c>
      <c r="AA29" s="138">
        <v>3.9870130000000001</v>
      </c>
      <c r="AB29" s="138">
        <v>3.9870130000000001</v>
      </c>
      <c r="AC29" s="138">
        <v>3.9870130000000001</v>
      </c>
      <c r="AD29" s="138">
        <v>3.9870130000000001</v>
      </c>
      <c r="AE29" s="138">
        <v>3.9870130000000001</v>
      </c>
      <c r="AF29" s="138">
        <v>3.9870130000000001</v>
      </c>
      <c r="AG29" s="138">
        <v>3.9870130000000001</v>
      </c>
      <c r="AH29" s="138">
        <v>3.9870130000000001</v>
      </c>
      <c r="AI29" s="135">
        <v>0</v>
      </c>
    </row>
    <row r="30" spans="1:35" ht="15" customHeight="1" x14ac:dyDescent="0.25">
      <c r="A30" s="21" t="s">
        <v>1060</v>
      </c>
      <c r="B30" s="26" t="s">
        <v>1061</v>
      </c>
      <c r="C30" s="138">
        <v>5.67</v>
      </c>
      <c r="D30" s="138">
        <v>5.67</v>
      </c>
      <c r="E30" s="138">
        <v>5.67</v>
      </c>
      <c r="F30" s="138">
        <v>5.67</v>
      </c>
      <c r="G30" s="138">
        <v>5.67</v>
      </c>
      <c r="H30" s="138">
        <v>5.67</v>
      </c>
      <c r="I30" s="138">
        <v>5.67</v>
      </c>
      <c r="J30" s="138">
        <v>5.67</v>
      </c>
      <c r="K30" s="138">
        <v>5.67</v>
      </c>
      <c r="L30" s="138">
        <v>5.67</v>
      </c>
      <c r="M30" s="138">
        <v>5.67</v>
      </c>
      <c r="N30" s="138">
        <v>5.67</v>
      </c>
      <c r="O30" s="138">
        <v>5.67</v>
      </c>
      <c r="P30" s="138">
        <v>5.67</v>
      </c>
      <c r="Q30" s="138">
        <v>5.67</v>
      </c>
      <c r="R30" s="138">
        <v>5.67</v>
      </c>
      <c r="S30" s="138">
        <v>5.67</v>
      </c>
      <c r="T30" s="138">
        <v>5.67</v>
      </c>
      <c r="U30" s="138">
        <v>5.67</v>
      </c>
      <c r="V30" s="138">
        <v>5.67</v>
      </c>
      <c r="W30" s="138">
        <v>5.67</v>
      </c>
      <c r="X30" s="138">
        <v>5.67</v>
      </c>
      <c r="Y30" s="138">
        <v>5.67</v>
      </c>
      <c r="Z30" s="138">
        <v>5.67</v>
      </c>
      <c r="AA30" s="138">
        <v>5.67</v>
      </c>
      <c r="AB30" s="138">
        <v>5.67</v>
      </c>
      <c r="AC30" s="138">
        <v>5.67</v>
      </c>
      <c r="AD30" s="138">
        <v>5.67</v>
      </c>
      <c r="AE30" s="138">
        <v>5.67</v>
      </c>
      <c r="AF30" s="138">
        <v>5.67</v>
      </c>
      <c r="AG30" s="138">
        <v>5.67</v>
      </c>
      <c r="AH30" s="138">
        <v>5.67</v>
      </c>
      <c r="AI30" s="135">
        <v>0</v>
      </c>
    </row>
    <row r="31" spans="1:35" ht="15" customHeight="1" x14ac:dyDescent="0.25">
      <c r="A31" s="21" t="s">
        <v>1062</v>
      </c>
      <c r="B31" s="26" t="s">
        <v>1063</v>
      </c>
      <c r="C31" s="138">
        <v>6.0650000000000004</v>
      </c>
      <c r="D31" s="138">
        <v>6.0650000000000004</v>
      </c>
      <c r="E31" s="138">
        <v>6.0650000000000004</v>
      </c>
      <c r="F31" s="138">
        <v>6.0650000000000004</v>
      </c>
      <c r="G31" s="138">
        <v>6.0650000000000004</v>
      </c>
      <c r="H31" s="138">
        <v>6.0650000000000004</v>
      </c>
      <c r="I31" s="138">
        <v>6.0650000000000004</v>
      </c>
      <c r="J31" s="138">
        <v>6.0650000000000004</v>
      </c>
      <c r="K31" s="138">
        <v>6.0650000000000004</v>
      </c>
      <c r="L31" s="138">
        <v>6.0650000000000004</v>
      </c>
      <c r="M31" s="138">
        <v>6.0650000000000004</v>
      </c>
      <c r="N31" s="138">
        <v>6.0650000000000004</v>
      </c>
      <c r="O31" s="138">
        <v>6.0650000000000004</v>
      </c>
      <c r="P31" s="138">
        <v>6.0650000000000004</v>
      </c>
      <c r="Q31" s="138">
        <v>6.0650000000000004</v>
      </c>
      <c r="R31" s="138">
        <v>6.0650000000000004</v>
      </c>
      <c r="S31" s="138">
        <v>6.0650000000000004</v>
      </c>
      <c r="T31" s="138">
        <v>6.0650000000000004</v>
      </c>
      <c r="U31" s="138">
        <v>6.0650000000000004</v>
      </c>
      <c r="V31" s="138">
        <v>6.0650000000000004</v>
      </c>
      <c r="W31" s="138">
        <v>6.0650000000000004</v>
      </c>
      <c r="X31" s="138">
        <v>6.0650000000000004</v>
      </c>
      <c r="Y31" s="138">
        <v>6.0650000000000004</v>
      </c>
      <c r="Z31" s="138">
        <v>6.0650000000000004</v>
      </c>
      <c r="AA31" s="138">
        <v>6.0650000000000004</v>
      </c>
      <c r="AB31" s="138">
        <v>6.0650000000000004</v>
      </c>
      <c r="AC31" s="138">
        <v>6.0650000000000004</v>
      </c>
      <c r="AD31" s="138">
        <v>6.0650000000000004</v>
      </c>
      <c r="AE31" s="138">
        <v>6.0650000000000004</v>
      </c>
      <c r="AF31" s="138">
        <v>6.0650000000000004</v>
      </c>
      <c r="AG31" s="138">
        <v>6.0650000000000004</v>
      </c>
      <c r="AH31" s="138">
        <v>6.0650000000000004</v>
      </c>
      <c r="AI31" s="135">
        <v>0</v>
      </c>
    </row>
    <row r="32" spans="1:35" ht="15" customHeight="1" x14ac:dyDescent="0.25">
      <c r="A32" s="21" t="s">
        <v>1064</v>
      </c>
      <c r="B32" s="26" t="s">
        <v>1065</v>
      </c>
      <c r="C32" s="138">
        <v>5.0538600000000002</v>
      </c>
      <c r="D32" s="138">
        <v>5.0535430000000003</v>
      </c>
      <c r="E32" s="138">
        <v>5.053223</v>
      </c>
      <c r="F32" s="138">
        <v>5.0529000000000002</v>
      </c>
      <c r="G32" s="138">
        <v>5.0525729999999998</v>
      </c>
      <c r="H32" s="138">
        <v>5.0522359999999997</v>
      </c>
      <c r="I32" s="138">
        <v>5.0510970000000004</v>
      </c>
      <c r="J32" s="138">
        <v>5.0498260000000004</v>
      </c>
      <c r="K32" s="138">
        <v>5.0485499999999996</v>
      </c>
      <c r="L32" s="138">
        <v>5.0474129999999997</v>
      </c>
      <c r="M32" s="138">
        <v>5.0462740000000004</v>
      </c>
      <c r="N32" s="138">
        <v>5.0450390000000001</v>
      </c>
      <c r="O32" s="138">
        <v>5.043882</v>
      </c>
      <c r="P32" s="138">
        <v>5.0427220000000004</v>
      </c>
      <c r="Q32" s="138">
        <v>5.0415729999999996</v>
      </c>
      <c r="R32" s="138">
        <v>5.0404229999999997</v>
      </c>
      <c r="S32" s="138">
        <v>5.0392700000000001</v>
      </c>
      <c r="T32" s="138">
        <v>5.038424</v>
      </c>
      <c r="U32" s="138">
        <v>5.0375779999999999</v>
      </c>
      <c r="V32" s="138">
        <v>5.0367350000000002</v>
      </c>
      <c r="W32" s="138">
        <v>5.0358960000000002</v>
      </c>
      <c r="X32" s="138">
        <v>5.0350590000000004</v>
      </c>
      <c r="Y32" s="138">
        <v>5.0343600000000004</v>
      </c>
      <c r="Z32" s="138">
        <v>5.0336629999999998</v>
      </c>
      <c r="AA32" s="138">
        <v>5.0329689999999996</v>
      </c>
      <c r="AB32" s="138">
        <v>5.032527</v>
      </c>
      <c r="AC32" s="138">
        <v>5.0320159999999996</v>
      </c>
      <c r="AD32" s="138">
        <v>5.0313330000000001</v>
      </c>
      <c r="AE32" s="138">
        <v>5.0306490000000004</v>
      </c>
      <c r="AF32" s="138">
        <v>5.0299610000000001</v>
      </c>
      <c r="AG32" s="138">
        <v>5.0292729999999999</v>
      </c>
      <c r="AH32" s="138">
        <v>5.0285859999999998</v>
      </c>
      <c r="AI32" s="135">
        <v>-1.6200000000000001E-4</v>
      </c>
    </row>
    <row r="33" spans="1:35" ht="15" customHeight="1" x14ac:dyDescent="0.25">
      <c r="A33" s="21" t="s">
        <v>1066</v>
      </c>
      <c r="B33" s="26" t="s">
        <v>1067</v>
      </c>
      <c r="C33" s="138">
        <v>5.0535759999999996</v>
      </c>
      <c r="D33" s="138">
        <v>5.0532260000000004</v>
      </c>
      <c r="E33" s="138">
        <v>5.0528750000000002</v>
      </c>
      <c r="F33" s="138">
        <v>5.0525229999999999</v>
      </c>
      <c r="G33" s="138">
        <v>5.0521690000000001</v>
      </c>
      <c r="H33" s="138">
        <v>5.051812</v>
      </c>
      <c r="I33" s="138">
        <v>5.0505709999999997</v>
      </c>
      <c r="J33" s="138">
        <v>5.0491549999999998</v>
      </c>
      <c r="K33" s="138">
        <v>5.0477340000000002</v>
      </c>
      <c r="L33" s="138">
        <v>5.0464950000000002</v>
      </c>
      <c r="M33" s="138">
        <v>5.0452570000000003</v>
      </c>
      <c r="N33" s="138">
        <v>5.0439020000000001</v>
      </c>
      <c r="O33" s="138">
        <v>5.0426479999999998</v>
      </c>
      <c r="P33" s="138">
        <v>5.0413930000000002</v>
      </c>
      <c r="Q33" s="138">
        <v>5.0401559999999996</v>
      </c>
      <c r="R33" s="138">
        <v>5.0389200000000001</v>
      </c>
      <c r="S33" s="138">
        <v>5.0376839999999996</v>
      </c>
      <c r="T33" s="138">
        <v>5.0367420000000003</v>
      </c>
      <c r="U33" s="138">
        <v>5.0358000000000001</v>
      </c>
      <c r="V33" s="138">
        <v>5.0348620000000004</v>
      </c>
      <c r="W33" s="138">
        <v>5.0339280000000004</v>
      </c>
      <c r="X33" s="138">
        <v>5.0329969999999999</v>
      </c>
      <c r="Y33" s="138">
        <v>5.0322360000000002</v>
      </c>
      <c r="Z33" s="138">
        <v>5.0314759999999996</v>
      </c>
      <c r="AA33" s="138">
        <v>5.0307209999999998</v>
      </c>
      <c r="AB33" s="138">
        <v>5.0302829999999998</v>
      </c>
      <c r="AC33" s="138">
        <v>5.0297590000000003</v>
      </c>
      <c r="AD33" s="138">
        <v>5.0290160000000004</v>
      </c>
      <c r="AE33" s="138">
        <v>5.0282689999999999</v>
      </c>
      <c r="AF33" s="138">
        <v>5.0275189999999998</v>
      </c>
      <c r="AG33" s="138">
        <v>5.0267670000000004</v>
      </c>
      <c r="AH33" s="138">
        <v>5.0260189999999998</v>
      </c>
      <c r="AI33" s="135">
        <v>-1.76E-4</v>
      </c>
    </row>
    <row r="34" spans="1:35" ht="15" customHeight="1" x14ac:dyDescent="0.25">
      <c r="A34" s="21" t="s">
        <v>1068</v>
      </c>
      <c r="B34" s="26" t="s">
        <v>1069</v>
      </c>
      <c r="C34" s="138">
        <v>5.0533919999999997</v>
      </c>
      <c r="D34" s="138">
        <v>5.0530220000000003</v>
      </c>
      <c r="E34" s="138">
        <v>5.052651</v>
      </c>
      <c r="F34" s="138">
        <v>5.0522799999999997</v>
      </c>
      <c r="G34" s="138">
        <v>5.0519100000000003</v>
      </c>
      <c r="H34" s="138">
        <v>5.0515400000000001</v>
      </c>
      <c r="I34" s="138">
        <v>5.0502739999999999</v>
      </c>
      <c r="J34" s="138">
        <v>5.0489230000000003</v>
      </c>
      <c r="K34" s="138">
        <v>5.0475700000000003</v>
      </c>
      <c r="L34" s="138">
        <v>5.0463040000000001</v>
      </c>
      <c r="M34" s="138">
        <v>5.0450400000000002</v>
      </c>
      <c r="N34" s="138">
        <v>5.0437209999999997</v>
      </c>
      <c r="O34" s="138">
        <v>5.0424509999999998</v>
      </c>
      <c r="P34" s="138">
        <v>5.0411809999999999</v>
      </c>
      <c r="Q34" s="138">
        <v>5.0399209999999997</v>
      </c>
      <c r="R34" s="138">
        <v>5.0386610000000003</v>
      </c>
      <c r="S34" s="138">
        <v>5.0374040000000004</v>
      </c>
      <c r="T34" s="138">
        <v>5.0365200000000003</v>
      </c>
      <c r="U34" s="138">
        <v>5.0356360000000002</v>
      </c>
      <c r="V34" s="138">
        <v>5.0347549999999996</v>
      </c>
      <c r="W34" s="138">
        <v>5.0338750000000001</v>
      </c>
      <c r="X34" s="138">
        <v>5.0329959999999998</v>
      </c>
      <c r="Y34" s="138">
        <v>5.0322180000000003</v>
      </c>
      <c r="Z34" s="138">
        <v>5.0314399999999999</v>
      </c>
      <c r="AA34" s="138">
        <v>5.0306649999999999</v>
      </c>
      <c r="AB34" s="138">
        <v>5.0300440000000002</v>
      </c>
      <c r="AC34" s="138">
        <v>5.0293799999999997</v>
      </c>
      <c r="AD34" s="138">
        <v>5.0286119999999999</v>
      </c>
      <c r="AE34" s="138">
        <v>5.0278419999999997</v>
      </c>
      <c r="AF34" s="138">
        <v>5.0270710000000003</v>
      </c>
      <c r="AG34" s="138">
        <v>5.0262969999999996</v>
      </c>
      <c r="AH34" s="138">
        <v>5.0255270000000003</v>
      </c>
      <c r="AI34" s="135">
        <v>-1.7799999999999999E-4</v>
      </c>
    </row>
    <row r="35" spans="1:35" ht="15" customHeight="1" x14ac:dyDescent="0.25">
      <c r="A35" s="21" t="s">
        <v>1070</v>
      </c>
      <c r="B35" s="26" t="s">
        <v>1071</v>
      </c>
      <c r="C35" s="138">
        <v>5.2222799999999996</v>
      </c>
      <c r="D35" s="138">
        <v>5.2222799999999996</v>
      </c>
      <c r="E35" s="138">
        <v>5.2222799999999996</v>
      </c>
      <c r="F35" s="138">
        <v>5.2222799999999996</v>
      </c>
      <c r="G35" s="138">
        <v>5.2222799999999996</v>
      </c>
      <c r="H35" s="138">
        <v>5.2222799999999996</v>
      </c>
      <c r="I35" s="138">
        <v>5.2222799999999996</v>
      </c>
      <c r="J35" s="138">
        <v>5.2222799999999996</v>
      </c>
      <c r="K35" s="138">
        <v>5.2222799999999996</v>
      </c>
      <c r="L35" s="138">
        <v>5.2222799999999996</v>
      </c>
      <c r="M35" s="138">
        <v>5.2222799999999996</v>
      </c>
      <c r="N35" s="138">
        <v>5.2222799999999996</v>
      </c>
      <c r="O35" s="138">
        <v>5.2222799999999996</v>
      </c>
      <c r="P35" s="138">
        <v>5.2222799999999996</v>
      </c>
      <c r="Q35" s="138">
        <v>5.2222799999999996</v>
      </c>
      <c r="R35" s="138">
        <v>5.2222799999999996</v>
      </c>
      <c r="S35" s="138">
        <v>5.2222799999999996</v>
      </c>
      <c r="T35" s="138">
        <v>5.2222799999999996</v>
      </c>
      <c r="U35" s="138">
        <v>5.2222799999999996</v>
      </c>
      <c r="V35" s="138">
        <v>5.2222799999999996</v>
      </c>
      <c r="W35" s="138">
        <v>5.2222799999999996</v>
      </c>
      <c r="X35" s="138">
        <v>5.2222799999999996</v>
      </c>
      <c r="Y35" s="138">
        <v>5.2222799999999996</v>
      </c>
      <c r="Z35" s="138">
        <v>5.2222799999999996</v>
      </c>
      <c r="AA35" s="138">
        <v>5.2222799999999996</v>
      </c>
      <c r="AB35" s="138">
        <v>5.2222799999999996</v>
      </c>
      <c r="AC35" s="138">
        <v>5.2222799999999996</v>
      </c>
      <c r="AD35" s="138">
        <v>5.2222799999999996</v>
      </c>
      <c r="AE35" s="138">
        <v>5.2222799999999996</v>
      </c>
      <c r="AF35" s="138">
        <v>5.2222799999999996</v>
      </c>
      <c r="AG35" s="138">
        <v>5.2222799999999996</v>
      </c>
      <c r="AH35" s="138">
        <v>5.2222799999999996</v>
      </c>
      <c r="AI35" s="135">
        <v>0</v>
      </c>
    </row>
    <row r="36" spans="1:35" ht="15" customHeight="1" x14ac:dyDescent="0.25">
      <c r="A36" s="21" t="s">
        <v>1072</v>
      </c>
      <c r="B36" s="26" t="s">
        <v>1073</v>
      </c>
      <c r="C36" s="138">
        <v>5.2222799999999996</v>
      </c>
      <c r="D36" s="138">
        <v>5.2222799999999996</v>
      </c>
      <c r="E36" s="138">
        <v>5.2222799999999996</v>
      </c>
      <c r="F36" s="138">
        <v>5.2222799999999996</v>
      </c>
      <c r="G36" s="138">
        <v>5.2222799999999996</v>
      </c>
      <c r="H36" s="138">
        <v>5.2222799999999996</v>
      </c>
      <c r="I36" s="138">
        <v>5.2222799999999996</v>
      </c>
      <c r="J36" s="138">
        <v>5.2222799999999996</v>
      </c>
      <c r="K36" s="138">
        <v>5.2222799999999996</v>
      </c>
      <c r="L36" s="138">
        <v>5.2222799999999996</v>
      </c>
      <c r="M36" s="138">
        <v>5.2222799999999996</v>
      </c>
      <c r="N36" s="138">
        <v>5.2222799999999996</v>
      </c>
      <c r="O36" s="138">
        <v>5.2222799999999996</v>
      </c>
      <c r="P36" s="138">
        <v>5.2222799999999996</v>
      </c>
      <c r="Q36" s="138">
        <v>5.2222799999999996</v>
      </c>
      <c r="R36" s="138">
        <v>5.2222799999999996</v>
      </c>
      <c r="S36" s="138">
        <v>5.2222799999999996</v>
      </c>
      <c r="T36" s="138">
        <v>5.2222799999999996</v>
      </c>
      <c r="U36" s="138">
        <v>5.2222799999999996</v>
      </c>
      <c r="V36" s="138">
        <v>5.2222799999999996</v>
      </c>
      <c r="W36" s="138">
        <v>5.2222799999999996</v>
      </c>
      <c r="X36" s="138">
        <v>5.2222799999999996</v>
      </c>
      <c r="Y36" s="138">
        <v>5.2222799999999996</v>
      </c>
      <c r="Z36" s="138">
        <v>5.2222799999999996</v>
      </c>
      <c r="AA36" s="138">
        <v>5.2222799999999996</v>
      </c>
      <c r="AB36" s="138">
        <v>5.2222799999999996</v>
      </c>
      <c r="AC36" s="138">
        <v>5.2222799999999996</v>
      </c>
      <c r="AD36" s="138">
        <v>5.2222799999999996</v>
      </c>
      <c r="AE36" s="138">
        <v>5.2222799999999996</v>
      </c>
      <c r="AF36" s="138">
        <v>5.2222799999999996</v>
      </c>
      <c r="AG36" s="138">
        <v>5.2222799999999996</v>
      </c>
      <c r="AH36" s="138">
        <v>5.2222799999999996</v>
      </c>
      <c r="AI36" s="135">
        <v>0</v>
      </c>
    </row>
    <row r="37" spans="1:35" ht="15" customHeight="1" x14ac:dyDescent="0.25">
      <c r="A37" s="21" t="s">
        <v>1074</v>
      </c>
      <c r="B37" s="26" t="s">
        <v>1075</v>
      </c>
      <c r="C37" s="138">
        <v>4.62</v>
      </c>
      <c r="D37" s="138">
        <v>4.62</v>
      </c>
      <c r="E37" s="138">
        <v>4.62</v>
      </c>
      <c r="F37" s="138">
        <v>4.62</v>
      </c>
      <c r="G37" s="138">
        <v>4.62</v>
      </c>
      <c r="H37" s="138">
        <v>4.62</v>
      </c>
      <c r="I37" s="138">
        <v>4.62</v>
      </c>
      <c r="J37" s="138">
        <v>4.62</v>
      </c>
      <c r="K37" s="138">
        <v>4.62</v>
      </c>
      <c r="L37" s="138">
        <v>4.62</v>
      </c>
      <c r="M37" s="138">
        <v>4.62</v>
      </c>
      <c r="N37" s="138">
        <v>4.62</v>
      </c>
      <c r="O37" s="138">
        <v>4.62</v>
      </c>
      <c r="P37" s="138">
        <v>4.62</v>
      </c>
      <c r="Q37" s="138">
        <v>4.62</v>
      </c>
      <c r="R37" s="138">
        <v>4.62</v>
      </c>
      <c r="S37" s="138">
        <v>4.62</v>
      </c>
      <c r="T37" s="138">
        <v>4.62</v>
      </c>
      <c r="U37" s="138">
        <v>4.62</v>
      </c>
      <c r="V37" s="138">
        <v>4.62</v>
      </c>
      <c r="W37" s="138">
        <v>4.62</v>
      </c>
      <c r="X37" s="138">
        <v>4.62</v>
      </c>
      <c r="Y37" s="138">
        <v>4.62</v>
      </c>
      <c r="Z37" s="138">
        <v>4.62</v>
      </c>
      <c r="AA37" s="138">
        <v>4.62</v>
      </c>
      <c r="AB37" s="138">
        <v>4.62</v>
      </c>
      <c r="AC37" s="138">
        <v>4.62</v>
      </c>
      <c r="AD37" s="138">
        <v>4.62</v>
      </c>
      <c r="AE37" s="138">
        <v>4.62</v>
      </c>
      <c r="AF37" s="138">
        <v>4.62</v>
      </c>
      <c r="AG37" s="138">
        <v>4.62</v>
      </c>
      <c r="AH37" s="138">
        <v>4.62</v>
      </c>
      <c r="AI37" s="135">
        <v>0</v>
      </c>
    </row>
    <row r="38" spans="1:35" ht="15" customHeight="1" x14ac:dyDescent="0.25">
      <c r="A38" s="21" t="s">
        <v>1076</v>
      </c>
      <c r="B38" s="26" t="s">
        <v>1077</v>
      </c>
      <c r="C38" s="138">
        <v>5.8</v>
      </c>
      <c r="D38" s="138">
        <v>5.8</v>
      </c>
      <c r="E38" s="138">
        <v>5.8</v>
      </c>
      <c r="F38" s="138">
        <v>5.8</v>
      </c>
      <c r="G38" s="138">
        <v>5.8</v>
      </c>
      <c r="H38" s="138">
        <v>5.8</v>
      </c>
      <c r="I38" s="138">
        <v>5.8</v>
      </c>
      <c r="J38" s="138">
        <v>5.8</v>
      </c>
      <c r="K38" s="138">
        <v>5.8</v>
      </c>
      <c r="L38" s="138">
        <v>5.8</v>
      </c>
      <c r="M38" s="138">
        <v>5.8</v>
      </c>
      <c r="N38" s="138">
        <v>5.8</v>
      </c>
      <c r="O38" s="138">
        <v>5.8</v>
      </c>
      <c r="P38" s="138">
        <v>5.8</v>
      </c>
      <c r="Q38" s="138">
        <v>5.8</v>
      </c>
      <c r="R38" s="138">
        <v>5.8</v>
      </c>
      <c r="S38" s="138">
        <v>5.8</v>
      </c>
      <c r="T38" s="138">
        <v>5.8</v>
      </c>
      <c r="U38" s="138">
        <v>5.8</v>
      </c>
      <c r="V38" s="138">
        <v>5.8</v>
      </c>
      <c r="W38" s="138">
        <v>5.8</v>
      </c>
      <c r="X38" s="138">
        <v>5.8</v>
      </c>
      <c r="Y38" s="138">
        <v>5.8</v>
      </c>
      <c r="Z38" s="138">
        <v>5.8</v>
      </c>
      <c r="AA38" s="138">
        <v>5.8</v>
      </c>
      <c r="AB38" s="138">
        <v>5.8</v>
      </c>
      <c r="AC38" s="138">
        <v>5.8</v>
      </c>
      <c r="AD38" s="138">
        <v>5.8</v>
      </c>
      <c r="AE38" s="138">
        <v>5.8</v>
      </c>
      <c r="AF38" s="138">
        <v>5.8</v>
      </c>
      <c r="AG38" s="138">
        <v>5.8</v>
      </c>
      <c r="AH38" s="138">
        <v>5.8</v>
      </c>
      <c r="AI38" s="135">
        <v>0</v>
      </c>
    </row>
    <row r="39" spans="1:35" ht="15" customHeight="1" x14ac:dyDescent="0.25">
      <c r="A39" s="21" t="s">
        <v>1078</v>
      </c>
      <c r="B39" s="26" t="s">
        <v>1079</v>
      </c>
      <c r="C39" s="138">
        <v>5.4356039999999997</v>
      </c>
      <c r="D39" s="138">
        <v>5.4356039999999997</v>
      </c>
      <c r="E39" s="138">
        <v>5.4356039999999997</v>
      </c>
      <c r="F39" s="138">
        <v>5.4356039999999997</v>
      </c>
      <c r="G39" s="138">
        <v>5.4356039999999997</v>
      </c>
      <c r="H39" s="138">
        <v>5.4356039999999997</v>
      </c>
      <c r="I39" s="138">
        <v>5.4356039999999997</v>
      </c>
      <c r="J39" s="138">
        <v>5.4356039999999997</v>
      </c>
      <c r="K39" s="138">
        <v>5.4356039999999997</v>
      </c>
      <c r="L39" s="138">
        <v>5.4356039999999997</v>
      </c>
      <c r="M39" s="138">
        <v>5.4356039999999997</v>
      </c>
      <c r="N39" s="138">
        <v>5.4356039999999997</v>
      </c>
      <c r="O39" s="138">
        <v>5.4356039999999997</v>
      </c>
      <c r="P39" s="138">
        <v>5.4356039999999997</v>
      </c>
      <c r="Q39" s="138">
        <v>5.4356039999999997</v>
      </c>
      <c r="R39" s="138">
        <v>5.4356039999999997</v>
      </c>
      <c r="S39" s="138">
        <v>5.4356039999999997</v>
      </c>
      <c r="T39" s="138">
        <v>5.4356039999999997</v>
      </c>
      <c r="U39" s="138">
        <v>5.4356039999999997</v>
      </c>
      <c r="V39" s="138">
        <v>5.4356039999999997</v>
      </c>
      <c r="W39" s="138">
        <v>5.4356039999999997</v>
      </c>
      <c r="X39" s="138">
        <v>5.4356039999999997</v>
      </c>
      <c r="Y39" s="138">
        <v>5.4356039999999997</v>
      </c>
      <c r="Z39" s="138">
        <v>5.4356039999999997</v>
      </c>
      <c r="AA39" s="138">
        <v>5.4356039999999997</v>
      </c>
      <c r="AB39" s="138">
        <v>5.4356039999999997</v>
      </c>
      <c r="AC39" s="138">
        <v>5.4356039999999997</v>
      </c>
      <c r="AD39" s="138">
        <v>5.4356039999999997</v>
      </c>
      <c r="AE39" s="138">
        <v>5.4356039999999997</v>
      </c>
      <c r="AF39" s="138">
        <v>5.4356039999999997</v>
      </c>
      <c r="AG39" s="138">
        <v>5.4356039999999997</v>
      </c>
      <c r="AH39" s="138">
        <v>5.4356039999999997</v>
      </c>
      <c r="AI39" s="135">
        <v>0</v>
      </c>
    </row>
    <row r="40" spans="1:35" ht="15" customHeight="1" x14ac:dyDescent="0.25">
      <c r="A40" s="21" t="s">
        <v>1080</v>
      </c>
      <c r="B40" s="26" t="s">
        <v>1081</v>
      </c>
      <c r="C40" s="138">
        <v>6.2869999999999999</v>
      </c>
      <c r="D40" s="138">
        <v>6.2869999999999999</v>
      </c>
      <c r="E40" s="138">
        <v>6.2869999999999999</v>
      </c>
      <c r="F40" s="138">
        <v>6.2869999999999999</v>
      </c>
      <c r="G40" s="138">
        <v>6.2869999999999999</v>
      </c>
      <c r="H40" s="138">
        <v>6.2869999999999999</v>
      </c>
      <c r="I40" s="138">
        <v>6.2869999999999999</v>
      </c>
      <c r="J40" s="138">
        <v>6.2869999999999999</v>
      </c>
      <c r="K40" s="138">
        <v>6.2869999999999999</v>
      </c>
      <c r="L40" s="138">
        <v>6.2869999999999999</v>
      </c>
      <c r="M40" s="138">
        <v>6.2869999999999999</v>
      </c>
      <c r="N40" s="138">
        <v>6.2869999999999999</v>
      </c>
      <c r="O40" s="138">
        <v>6.2869999999999999</v>
      </c>
      <c r="P40" s="138">
        <v>6.2869999999999999</v>
      </c>
      <c r="Q40" s="138">
        <v>6.2869999999999999</v>
      </c>
      <c r="R40" s="138">
        <v>6.2869999999999999</v>
      </c>
      <c r="S40" s="138">
        <v>6.2869999999999999</v>
      </c>
      <c r="T40" s="138">
        <v>6.2869999999999999</v>
      </c>
      <c r="U40" s="138">
        <v>6.2869999999999999</v>
      </c>
      <c r="V40" s="138">
        <v>6.2869999999999999</v>
      </c>
      <c r="W40" s="138">
        <v>6.2869999999999999</v>
      </c>
      <c r="X40" s="138">
        <v>6.2869999999999999</v>
      </c>
      <c r="Y40" s="138">
        <v>6.2869999999999999</v>
      </c>
      <c r="Z40" s="138">
        <v>6.2869999999999999</v>
      </c>
      <c r="AA40" s="138">
        <v>6.2869999999999999</v>
      </c>
      <c r="AB40" s="138">
        <v>6.2869999999999999</v>
      </c>
      <c r="AC40" s="138">
        <v>6.2869999999999999</v>
      </c>
      <c r="AD40" s="138">
        <v>6.2869999999999999</v>
      </c>
      <c r="AE40" s="138">
        <v>6.2869999999999999</v>
      </c>
      <c r="AF40" s="138">
        <v>6.2869999999999999</v>
      </c>
      <c r="AG40" s="138">
        <v>6.2869999999999999</v>
      </c>
      <c r="AH40" s="138">
        <v>6.2869999999999999</v>
      </c>
      <c r="AI40" s="135">
        <v>0</v>
      </c>
    </row>
    <row r="41" spans="1:35" ht="15" customHeight="1" x14ac:dyDescent="0.25">
      <c r="A41" s="21" t="s">
        <v>1082</v>
      </c>
      <c r="B41" s="26" t="s">
        <v>1083</v>
      </c>
      <c r="C41" s="138">
        <v>6.2869999999999999</v>
      </c>
      <c r="D41" s="138">
        <v>6.2869999999999999</v>
      </c>
      <c r="E41" s="138">
        <v>6.2869999999999999</v>
      </c>
      <c r="F41" s="138">
        <v>6.2869999999999999</v>
      </c>
      <c r="G41" s="138">
        <v>6.2869999999999999</v>
      </c>
      <c r="H41" s="138">
        <v>6.2869999999999999</v>
      </c>
      <c r="I41" s="138">
        <v>6.2869999999999999</v>
      </c>
      <c r="J41" s="138">
        <v>6.2869999999999999</v>
      </c>
      <c r="K41" s="138">
        <v>6.2869999999999999</v>
      </c>
      <c r="L41" s="138">
        <v>6.2869999999999999</v>
      </c>
      <c r="M41" s="138">
        <v>6.2869999999999999</v>
      </c>
      <c r="N41" s="138">
        <v>6.2869999999999999</v>
      </c>
      <c r="O41" s="138">
        <v>6.2869999999999999</v>
      </c>
      <c r="P41" s="138">
        <v>6.2869999999999999</v>
      </c>
      <c r="Q41" s="138">
        <v>6.2869999999999999</v>
      </c>
      <c r="R41" s="138">
        <v>6.2869999999999999</v>
      </c>
      <c r="S41" s="138">
        <v>6.2869999999999999</v>
      </c>
      <c r="T41" s="138">
        <v>6.2869999999999999</v>
      </c>
      <c r="U41" s="138">
        <v>6.2869999999999999</v>
      </c>
      <c r="V41" s="138">
        <v>6.2869999999999999</v>
      </c>
      <c r="W41" s="138">
        <v>6.2869999999999999</v>
      </c>
      <c r="X41" s="138">
        <v>6.2869999999999999</v>
      </c>
      <c r="Y41" s="138">
        <v>6.2869999999999999</v>
      </c>
      <c r="Z41" s="138">
        <v>6.2869999999999999</v>
      </c>
      <c r="AA41" s="138">
        <v>6.2869999999999999</v>
      </c>
      <c r="AB41" s="138">
        <v>6.2869999999999999</v>
      </c>
      <c r="AC41" s="138">
        <v>6.2869999999999999</v>
      </c>
      <c r="AD41" s="138">
        <v>6.2869999999999999</v>
      </c>
      <c r="AE41" s="138">
        <v>6.2869999999999999</v>
      </c>
      <c r="AF41" s="138">
        <v>6.2869999999999999</v>
      </c>
      <c r="AG41" s="138">
        <v>6.2869999999999999</v>
      </c>
      <c r="AH41" s="138">
        <v>6.2869999999999999</v>
      </c>
      <c r="AI41" s="135">
        <v>0</v>
      </c>
    </row>
    <row r="42" spans="1:35" ht="15" customHeight="1" x14ac:dyDescent="0.25">
      <c r="A42" s="21" t="s">
        <v>1084</v>
      </c>
      <c r="B42" s="26" t="s">
        <v>1085</v>
      </c>
      <c r="C42" s="138">
        <v>6.2869999999999999</v>
      </c>
      <c r="D42" s="138">
        <v>6.2869999999999999</v>
      </c>
      <c r="E42" s="138">
        <v>6.2869999999999999</v>
      </c>
      <c r="F42" s="138">
        <v>6.2869999999999999</v>
      </c>
      <c r="G42" s="138">
        <v>6.2869999999999999</v>
      </c>
      <c r="H42" s="138">
        <v>6.2869999999999999</v>
      </c>
      <c r="I42" s="138">
        <v>6.2869999999999999</v>
      </c>
      <c r="J42" s="138">
        <v>6.2869999999999999</v>
      </c>
      <c r="K42" s="138">
        <v>6.2869999999999999</v>
      </c>
      <c r="L42" s="138">
        <v>6.2869999999999999</v>
      </c>
      <c r="M42" s="138">
        <v>6.2869999999999999</v>
      </c>
      <c r="N42" s="138">
        <v>6.2869999999999999</v>
      </c>
      <c r="O42" s="138">
        <v>6.2869999999999999</v>
      </c>
      <c r="P42" s="138">
        <v>6.2869999999999999</v>
      </c>
      <c r="Q42" s="138">
        <v>6.2869999999999999</v>
      </c>
      <c r="R42" s="138">
        <v>6.2869999999999999</v>
      </c>
      <c r="S42" s="138">
        <v>6.2869999999999999</v>
      </c>
      <c r="T42" s="138">
        <v>6.2869999999999999</v>
      </c>
      <c r="U42" s="138">
        <v>6.2869999999999999</v>
      </c>
      <c r="V42" s="138">
        <v>6.2869999999999999</v>
      </c>
      <c r="W42" s="138">
        <v>6.2869999999999999</v>
      </c>
      <c r="X42" s="138">
        <v>6.2869999999999999</v>
      </c>
      <c r="Y42" s="138">
        <v>6.2869999999999999</v>
      </c>
      <c r="Z42" s="138">
        <v>6.2869999999999999</v>
      </c>
      <c r="AA42" s="138">
        <v>6.2869999999999999</v>
      </c>
      <c r="AB42" s="138">
        <v>6.2869999999999999</v>
      </c>
      <c r="AC42" s="138">
        <v>6.2869999999999999</v>
      </c>
      <c r="AD42" s="138">
        <v>6.2869999999999999</v>
      </c>
      <c r="AE42" s="138">
        <v>6.2869999999999999</v>
      </c>
      <c r="AF42" s="138">
        <v>6.2869999999999999</v>
      </c>
      <c r="AG42" s="138">
        <v>6.2869999999999999</v>
      </c>
      <c r="AH42" s="138">
        <v>6.2869999999999999</v>
      </c>
      <c r="AI42" s="135">
        <v>0</v>
      </c>
    </row>
    <row r="43" spans="1:35" ht="15" customHeight="1" x14ac:dyDescent="0.25">
      <c r="A43" s="21" t="s">
        <v>1086</v>
      </c>
      <c r="B43" s="26" t="s">
        <v>1087</v>
      </c>
      <c r="C43" s="138">
        <v>6.1537940000000004</v>
      </c>
      <c r="D43" s="138">
        <v>6.1942349999999999</v>
      </c>
      <c r="E43" s="138">
        <v>6.1891249999999998</v>
      </c>
      <c r="F43" s="138">
        <v>6.1852559999999999</v>
      </c>
      <c r="G43" s="138">
        <v>6.178966</v>
      </c>
      <c r="H43" s="138">
        <v>6.1728430000000003</v>
      </c>
      <c r="I43" s="138">
        <v>6.1658229999999996</v>
      </c>
      <c r="J43" s="138">
        <v>6.1576909999999998</v>
      </c>
      <c r="K43" s="138">
        <v>6.1587500000000004</v>
      </c>
      <c r="L43" s="138">
        <v>6.159815</v>
      </c>
      <c r="M43" s="138">
        <v>6.1608869999999998</v>
      </c>
      <c r="N43" s="138">
        <v>6.1629860000000001</v>
      </c>
      <c r="O43" s="138">
        <v>6.1630510000000003</v>
      </c>
      <c r="P43" s="138">
        <v>6.1646409999999996</v>
      </c>
      <c r="Q43" s="138">
        <v>6.1652430000000003</v>
      </c>
      <c r="R43" s="138">
        <v>6.1663500000000004</v>
      </c>
      <c r="S43" s="138">
        <v>6.1674639999999998</v>
      </c>
      <c r="T43" s="138">
        <v>6.1685860000000003</v>
      </c>
      <c r="U43" s="138">
        <v>6.1697150000000001</v>
      </c>
      <c r="V43" s="138">
        <v>6.1708509999999999</v>
      </c>
      <c r="W43" s="138">
        <v>6.1719949999999999</v>
      </c>
      <c r="X43" s="138">
        <v>6.1731449999999999</v>
      </c>
      <c r="Y43" s="138">
        <v>6.1742290000000004</v>
      </c>
      <c r="Z43" s="138">
        <v>6.1753960000000001</v>
      </c>
      <c r="AA43" s="138">
        <v>6.1765720000000002</v>
      </c>
      <c r="AB43" s="138">
        <v>6.1777540000000002</v>
      </c>
      <c r="AC43" s="138">
        <v>6.1789449999999997</v>
      </c>
      <c r="AD43" s="138">
        <v>6.1801440000000003</v>
      </c>
      <c r="AE43" s="138">
        <v>6.1813520000000004</v>
      </c>
      <c r="AF43" s="138">
        <v>6.1825669999999997</v>
      </c>
      <c r="AG43" s="138">
        <v>6.1837910000000003</v>
      </c>
      <c r="AH43" s="138">
        <v>6.1850230000000002</v>
      </c>
      <c r="AI43" s="135">
        <v>1.63E-4</v>
      </c>
    </row>
    <row r="44" spans="1:35" ht="15" customHeight="1" x14ac:dyDescent="0.25">
      <c r="A44" s="21" t="s">
        <v>1088</v>
      </c>
      <c r="B44" s="26" t="s">
        <v>1089</v>
      </c>
      <c r="C44" s="138">
        <v>5.1224769999999999</v>
      </c>
      <c r="D44" s="138">
        <v>5.0728400000000002</v>
      </c>
      <c r="E44" s="138">
        <v>5.1126719999999999</v>
      </c>
      <c r="F44" s="138">
        <v>5.1078010000000003</v>
      </c>
      <c r="G44" s="138">
        <v>5.1062950000000003</v>
      </c>
      <c r="H44" s="138">
        <v>5.1029629999999999</v>
      </c>
      <c r="I44" s="138">
        <v>5.1017799999999998</v>
      </c>
      <c r="J44" s="138">
        <v>5.1008440000000004</v>
      </c>
      <c r="K44" s="138">
        <v>5.0976090000000003</v>
      </c>
      <c r="L44" s="138">
        <v>5.0971089999999997</v>
      </c>
      <c r="M44" s="138">
        <v>5.0954790000000001</v>
      </c>
      <c r="N44" s="138">
        <v>5.0949309999999999</v>
      </c>
      <c r="O44" s="138">
        <v>5.0934990000000004</v>
      </c>
      <c r="P44" s="138">
        <v>5.0921919999999998</v>
      </c>
      <c r="Q44" s="138">
        <v>5.0898009999999996</v>
      </c>
      <c r="R44" s="138">
        <v>5.0900939999999997</v>
      </c>
      <c r="S44" s="138">
        <v>5.0890129999999996</v>
      </c>
      <c r="T44" s="138">
        <v>5.0869249999999999</v>
      </c>
      <c r="U44" s="138">
        <v>5.0863620000000003</v>
      </c>
      <c r="V44" s="138">
        <v>5.0856899999999996</v>
      </c>
      <c r="W44" s="138">
        <v>5.084962</v>
      </c>
      <c r="X44" s="138">
        <v>5.0830450000000003</v>
      </c>
      <c r="Y44" s="138">
        <v>5.0831059999999999</v>
      </c>
      <c r="Z44" s="138">
        <v>5.082249</v>
      </c>
      <c r="AA44" s="138">
        <v>5.082109</v>
      </c>
      <c r="AB44" s="138">
        <v>5.0817680000000003</v>
      </c>
      <c r="AC44" s="138">
        <v>5.0824860000000003</v>
      </c>
      <c r="AD44" s="138">
        <v>5.0815760000000001</v>
      </c>
      <c r="AE44" s="138">
        <v>5.0818589999999997</v>
      </c>
      <c r="AF44" s="138">
        <v>5.0821160000000001</v>
      </c>
      <c r="AG44" s="138">
        <v>5.0816090000000003</v>
      </c>
      <c r="AH44" s="138">
        <v>5.0825779999999998</v>
      </c>
      <c r="AI44" s="135">
        <v>-2.52E-4</v>
      </c>
    </row>
    <row r="45" spans="1:35" ht="15" customHeight="1" x14ac:dyDescent="0.25">
      <c r="A45" s="21" t="s">
        <v>1090</v>
      </c>
      <c r="B45" s="26" t="s">
        <v>1091</v>
      </c>
      <c r="C45" s="138">
        <v>5.8263579999999999</v>
      </c>
      <c r="D45" s="138">
        <v>5.9041889999999997</v>
      </c>
      <c r="E45" s="138">
        <v>5.8242399999999996</v>
      </c>
      <c r="F45" s="138">
        <v>5.8218940000000003</v>
      </c>
      <c r="G45" s="138">
        <v>5.809876</v>
      </c>
      <c r="H45" s="138">
        <v>5.8119930000000002</v>
      </c>
      <c r="I45" s="138">
        <v>5.793793</v>
      </c>
      <c r="J45" s="138">
        <v>5.8059700000000003</v>
      </c>
      <c r="K45" s="138">
        <v>5.8239140000000003</v>
      </c>
      <c r="L45" s="138">
        <v>5.8277539999999997</v>
      </c>
      <c r="M45" s="138">
        <v>5.8407840000000002</v>
      </c>
      <c r="N45" s="138">
        <v>5.8548770000000001</v>
      </c>
      <c r="O45" s="138">
        <v>5.8672399999999998</v>
      </c>
      <c r="P45" s="138">
        <v>5.8402649999999996</v>
      </c>
      <c r="Q45" s="138">
        <v>5.7788940000000002</v>
      </c>
      <c r="R45" s="138">
        <v>5.729787</v>
      </c>
      <c r="S45" s="138">
        <v>5.7048969999999999</v>
      </c>
      <c r="T45" s="138">
        <v>5.6519029999999999</v>
      </c>
      <c r="U45" s="138">
        <v>5.6004529999999999</v>
      </c>
      <c r="V45" s="138">
        <v>5.5453979999999996</v>
      </c>
      <c r="W45" s="138">
        <v>5.5111169999999996</v>
      </c>
      <c r="X45" s="138">
        <v>5.4868769999999998</v>
      </c>
      <c r="Y45" s="138">
        <v>5.4686709999999996</v>
      </c>
      <c r="Z45" s="138">
        <v>5.4392440000000004</v>
      </c>
      <c r="AA45" s="138">
        <v>5.4079420000000002</v>
      </c>
      <c r="AB45" s="138">
        <v>5.3613350000000004</v>
      </c>
      <c r="AC45" s="138">
        <v>5.3228869999999997</v>
      </c>
      <c r="AD45" s="138">
        <v>5.2692690000000004</v>
      </c>
      <c r="AE45" s="138">
        <v>5.2337259999999999</v>
      </c>
      <c r="AF45" s="138">
        <v>5.2014610000000001</v>
      </c>
      <c r="AG45" s="138">
        <v>5.1492509999999996</v>
      </c>
      <c r="AH45" s="138">
        <v>5.068886</v>
      </c>
      <c r="AI45" s="135">
        <v>-4.483E-3</v>
      </c>
    </row>
    <row r="46" spans="1:35" ht="15" customHeight="1" x14ac:dyDescent="0.25">
      <c r="A46" s="21" t="s">
        <v>1092</v>
      </c>
      <c r="B46" s="26" t="s">
        <v>1093</v>
      </c>
      <c r="C46" s="138">
        <v>5.1003509999999999</v>
      </c>
      <c r="D46" s="138">
        <v>5.19095</v>
      </c>
      <c r="E46" s="138">
        <v>5.1385969999999999</v>
      </c>
      <c r="F46" s="138">
        <v>5.0894640000000004</v>
      </c>
      <c r="G46" s="138">
        <v>5.1046940000000003</v>
      </c>
      <c r="H46" s="138">
        <v>5.1345169999999998</v>
      </c>
      <c r="I46" s="138">
        <v>5.1068559999999996</v>
      </c>
      <c r="J46" s="138">
        <v>5.1006679999999998</v>
      </c>
      <c r="K46" s="138">
        <v>5.0762419999999997</v>
      </c>
      <c r="L46" s="138">
        <v>5.06989</v>
      </c>
      <c r="M46" s="138">
        <v>5.0632720000000004</v>
      </c>
      <c r="N46" s="138">
        <v>5.0576210000000001</v>
      </c>
      <c r="O46" s="138">
        <v>5.0721869999999996</v>
      </c>
      <c r="P46" s="138">
        <v>5.0770879999999998</v>
      </c>
      <c r="Q46" s="138">
        <v>5.0616960000000004</v>
      </c>
      <c r="R46" s="138">
        <v>5.0570649999999997</v>
      </c>
      <c r="S46" s="138">
        <v>5.0569649999999999</v>
      </c>
      <c r="T46" s="138">
        <v>5.04183</v>
      </c>
      <c r="U46" s="138">
        <v>5.0463060000000004</v>
      </c>
      <c r="V46" s="138">
        <v>5.0448180000000002</v>
      </c>
      <c r="W46" s="138">
        <v>5.040044</v>
      </c>
      <c r="X46" s="138">
        <v>5.03599</v>
      </c>
      <c r="Y46" s="138">
        <v>5.0402969999999998</v>
      </c>
      <c r="Z46" s="138">
        <v>5.0372620000000001</v>
      </c>
      <c r="AA46" s="138">
        <v>5.0313840000000001</v>
      </c>
      <c r="AB46" s="138">
        <v>5.0328020000000002</v>
      </c>
      <c r="AC46" s="138">
        <v>5.0314100000000002</v>
      </c>
      <c r="AD46" s="138">
        <v>5.0186840000000004</v>
      </c>
      <c r="AE46" s="138">
        <v>5.0126299999999997</v>
      </c>
      <c r="AF46" s="138">
        <v>5.0103220000000004</v>
      </c>
      <c r="AG46" s="138">
        <v>5.0025890000000004</v>
      </c>
      <c r="AH46" s="138">
        <v>4.9924799999999996</v>
      </c>
      <c r="AI46" s="135">
        <v>-6.8900000000000005E-4</v>
      </c>
    </row>
    <row r="47" spans="1:35" ht="15" customHeight="1" x14ac:dyDescent="0.25">
      <c r="B47" s="25" t="s">
        <v>1094</v>
      </c>
    </row>
    <row r="48" spans="1:35" ht="15" customHeight="1" x14ac:dyDescent="0.25">
      <c r="A48" s="21" t="s">
        <v>1095</v>
      </c>
      <c r="B48" s="39" t="s">
        <v>1096</v>
      </c>
      <c r="C48" s="138">
        <v>5.7225630000000001</v>
      </c>
      <c r="D48" s="138">
        <v>5.7135199999999999</v>
      </c>
      <c r="E48" s="138">
        <v>5.7066689999999998</v>
      </c>
      <c r="F48" s="138">
        <v>5.7040249999999997</v>
      </c>
      <c r="G48" s="138">
        <v>5.7033769999999997</v>
      </c>
      <c r="H48" s="138">
        <v>5.7028970000000001</v>
      </c>
      <c r="I48" s="138">
        <v>5.7026890000000003</v>
      </c>
      <c r="J48" s="138">
        <v>5.7037319999999996</v>
      </c>
      <c r="K48" s="138">
        <v>5.7036410000000002</v>
      </c>
      <c r="L48" s="138">
        <v>5.702661</v>
      </c>
      <c r="M48" s="138">
        <v>5.7016349999999996</v>
      </c>
      <c r="N48" s="138">
        <v>5.7014750000000003</v>
      </c>
      <c r="O48" s="138">
        <v>5.7014170000000002</v>
      </c>
      <c r="P48" s="138">
        <v>5.7022620000000002</v>
      </c>
      <c r="Q48" s="138">
        <v>5.7015190000000002</v>
      </c>
      <c r="R48" s="138">
        <v>5.7000719999999996</v>
      </c>
      <c r="S48" s="138">
        <v>5.6984190000000003</v>
      </c>
      <c r="T48" s="138">
        <v>5.6941290000000002</v>
      </c>
      <c r="U48" s="138">
        <v>5.6900560000000002</v>
      </c>
      <c r="V48" s="138">
        <v>5.6877740000000001</v>
      </c>
      <c r="W48" s="138">
        <v>5.6851589999999996</v>
      </c>
      <c r="X48" s="138">
        <v>5.6867020000000004</v>
      </c>
      <c r="Y48" s="138">
        <v>5.6863799999999998</v>
      </c>
      <c r="Z48" s="138">
        <v>5.6841920000000004</v>
      </c>
      <c r="AA48" s="138">
        <v>5.6826610000000004</v>
      </c>
      <c r="AB48" s="138">
        <v>5.6813339999999997</v>
      </c>
      <c r="AC48" s="138">
        <v>5.6790409999999998</v>
      </c>
      <c r="AD48" s="138">
        <v>5.6805690000000002</v>
      </c>
      <c r="AE48" s="138">
        <v>5.6807049999999997</v>
      </c>
      <c r="AF48" s="138">
        <v>5.6790890000000003</v>
      </c>
      <c r="AG48" s="138">
        <v>5.6771739999999999</v>
      </c>
      <c r="AH48" s="138">
        <v>5.6792730000000002</v>
      </c>
      <c r="AI48" s="135">
        <v>-2.4499999999999999E-4</v>
      </c>
    </row>
    <row r="49" spans="1:35" ht="15" customHeight="1" x14ac:dyDescent="0.25">
      <c r="A49" s="21" t="s">
        <v>1097</v>
      </c>
      <c r="B49" s="39" t="s">
        <v>1098</v>
      </c>
      <c r="C49" s="138">
        <v>6.1305240000000003</v>
      </c>
      <c r="D49" s="138">
        <v>6.0841839999999996</v>
      </c>
      <c r="E49" s="138">
        <v>6.1114680000000003</v>
      </c>
      <c r="F49" s="138">
        <v>6.1130810000000002</v>
      </c>
      <c r="G49" s="138">
        <v>6.1187690000000003</v>
      </c>
      <c r="H49" s="138">
        <v>6.1226190000000003</v>
      </c>
      <c r="I49" s="138">
        <v>6.1158640000000002</v>
      </c>
      <c r="J49" s="138">
        <v>6.1192359999999999</v>
      </c>
      <c r="K49" s="138">
        <v>6.0960320000000001</v>
      </c>
      <c r="L49" s="138">
        <v>6.1291450000000003</v>
      </c>
      <c r="M49" s="138">
        <v>6.1319280000000003</v>
      </c>
      <c r="N49" s="138">
        <v>6.1168149999999999</v>
      </c>
      <c r="O49" s="138">
        <v>6.1202009999999998</v>
      </c>
      <c r="P49" s="138">
        <v>6.1327100000000003</v>
      </c>
      <c r="Q49" s="138">
        <v>6.0933419999999998</v>
      </c>
      <c r="R49" s="138">
        <v>6.118341</v>
      </c>
      <c r="S49" s="138">
        <v>6.1207529999999997</v>
      </c>
      <c r="T49" s="138">
        <v>6.1004300000000002</v>
      </c>
      <c r="U49" s="138">
        <v>6.1117100000000004</v>
      </c>
      <c r="V49" s="138">
        <v>6.1130500000000003</v>
      </c>
      <c r="W49" s="138">
        <v>6.1149480000000001</v>
      </c>
      <c r="X49" s="138">
        <v>6.1079689999999998</v>
      </c>
      <c r="Y49" s="138">
        <v>6.1098429999999997</v>
      </c>
      <c r="Z49" s="138">
        <v>6.1069060000000004</v>
      </c>
      <c r="AA49" s="138">
        <v>6.1139299999999999</v>
      </c>
      <c r="AB49" s="138">
        <v>6.1133459999999999</v>
      </c>
      <c r="AC49" s="138">
        <v>6.1226659999999997</v>
      </c>
      <c r="AD49" s="138">
        <v>6.1077810000000001</v>
      </c>
      <c r="AE49" s="138">
        <v>6.1212419999999996</v>
      </c>
      <c r="AF49" s="138">
        <v>6.1231780000000002</v>
      </c>
      <c r="AG49" s="138">
        <v>6.1245859999999999</v>
      </c>
      <c r="AH49" s="138">
        <v>6.1286420000000001</v>
      </c>
      <c r="AI49" s="135">
        <v>-1.0000000000000001E-5</v>
      </c>
    </row>
    <row r="50" spans="1:35" ht="15" customHeight="1" x14ac:dyDescent="0.25">
      <c r="A50" s="21" t="s">
        <v>1099</v>
      </c>
      <c r="B50" s="26" t="s">
        <v>1100</v>
      </c>
      <c r="C50" s="138">
        <v>5.5622879999999997</v>
      </c>
      <c r="D50" s="138">
        <v>5.5690999999999997</v>
      </c>
      <c r="E50" s="138">
        <v>5.5702199999999999</v>
      </c>
      <c r="F50" s="138">
        <v>5.5708989999999998</v>
      </c>
      <c r="G50" s="138">
        <v>5.5714829999999997</v>
      </c>
      <c r="H50" s="138">
        <v>5.5738000000000003</v>
      </c>
      <c r="I50" s="138">
        <v>5.5713730000000004</v>
      </c>
      <c r="J50" s="138">
        <v>5.5731999999999999</v>
      </c>
      <c r="K50" s="138">
        <v>5.572146</v>
      </c>
      <c r="L50" s="138">
        <v>5.5723079999999996</v>
      </c>
      <c r="M50" s="138">
        <v>5.5719799999999999</v>
      </c>
      <c r="N50" s="138">
        <v>5.5709470000000003</v>
      </c>
      <c r="O50" s="138">
        <v>5.5701020000000003</v>
      </c>
      <c r="P50" s="138">
        <v>5.5705920000000004</v>
      </c>
      <c r="Q50" s="138">
        <v>5.5700130000000003</v>
      </c>
      <c r="R50" s="138">
        <v>5.5710829999999998</v>
      </c>
      <c r="S50" s="138">
        <v>5.5704479999999998</v>
      </c>
      <c r="T50" s="138">
        <v>5.5693380000000001</v>
      </c>
      <c r="U50" s="138">
        <v>5.5705989999999996</v>
      </c>
      <c r="V50" s="138">
        <v>5.5686720000000003</v>
      </c>
      <c r="W50" s="138">
        <v>5.5678140000000003</v>
      </c>
      <c r="X50" s="138">
        <v>5.5768750000000002</v>
      </c>
      <c r="Y50" s="138">
        <v>5.584314</v>
      </c>
      <c r="Z50" s="138">
        <v>5.5797660000000002</v>
      </c>
      <c r="AA50" s="138">
        <v>5.5762309999999999</v>
      </c>
      <c r="AB50" s="138">
        <v>5.5726979999999999</v>
      </c>
      <c r="AC50" s="138">
        <v>5.569394</v>
      </c>
      <c r="AD50" s="138">
        <v>5.5642170000000002</v>
      </c>
      <c r="AE50" s="138">
        <v>5.5674640000000002</v>
      </c>
      <c r="AF50" s="138">
        <v>5.567901</v>
      </c>
      <c r="AG50" s="138">
        <v>5.5662229999999999</v>
      </c>
      <c r="AH50" s="138">
        <v>5.5511530000000002</v>
      </c>
      <c r="AI50" s="135">
        <v>-6.4999999999999994E-5</v>
      </c>
    </row>
    <row r="51" spans="1:35" ht="15" customHeight="1" x14ac:dyDescent="0.25">
      <c r="A51" s="21" t="s">
        <v>1101</v>
      </c>
      <c r="B51" s="26" t="s">
        <v>1102</v>
      </c>
      <c r="C51" s="138">
        <v>3.682947</v>
      </c>
      <c r="D51" s="138">
        <v>3.663116</v>
      </c>
      <c r="E51" s="138">
        <v>3.6539239999999999</v>
      </c>
      <c r="F51" s="138">
        <v>3.6615139999999999</v>
      </c>
      <c r="G51" s="138">
        <v>3.6598320000000002</v>
      </c>
      <c r="H51" s="138">
        <v>3.6557029999999999</v>
      </c>
      <c r="I51" s="138">
        <v>3.6514099999999998</v>
      </c>
      <c r="J51" s="138">
        <v>3.6476039999999998</v>
      </c>
      <c r="K51" s="138">
        <v>3.6431520000000002</v>
      </c>
      <c r="L51" s="138">
        <v>3.6405989999999999</v>
      </c>
      <c r="M51" s="138">
        <v>3.6389610000000001</v>
      </c>
      <c r="N51" s="138">
        <v>3.63795</v>
      </c>
      <c r="O51" s="138">
        <v>3.636663</v>
      </c>
      <c r="P51" s="138">
        <v>3.6371530000000001</v>
      </c>
      <c r="Q51" s="138">
        <v>3.6371120000000001</v>
      </c>
      <c r="R51" s="138">
        <v>3.6364209999999999</v>
      </c>
      <c r="S51" s="138">
        <v>3.6349469999999999</v>
      </c>
      <c r="T51" s="138">
        <v>3.6349290000000001</v>
      </c>
      <c r="U51" s="138">
        <v>3.6341160000000001</v>
      </c>
      <c r="V51" s="138">
        <v>3.6343890000000001</v>
      </c>
      <c r="W51" s="138">
        <v>3.634512</v>
      </c>
      <c r="X51" s="138">
        <v>3.636323</v>
      </c>
      <c r="Y51" s="138">
        <v>3.6369690000000001</v>
      </c>
      <c r="Z51" s="138">
        <v>3.6368309999999999</v>
      </c>
      <c r="AA51" s="138">
        <v>3.6374430000000002</v>
      </c>
      <c r="AB51" s="138">
        <v>3.6377199999999998</v>
      </c>
      <c r="AC51" s="138">
        <v>3.6380490000000001</v>
      </c>
      <c r="AD51" s="138">
        <v>3.6380089999999998</v>
      </c>
      <c r="AE51" s="138">
        <v>3.6372040000000001</v>
      </c>
      <c r="AF51" s="138">
        <v>3.6359210000000002</v>
      </c>
      <c r="AG51" s="138">
        <v>3.6357270000000002</v>
      </c>
      <c r="AH51" s="138">
        <v>3.6351249999999999</v>
      </c>
      <c r="AI51" s="135">
        <v>-4.2200000000000001E-4</v>
      </c>
    </row>
    <row r="53" spans="1:35" ht="15" customHeight="1" x14ac:dyDescent="0.25">
      <c r="B53" s="25" t="s">
        <v>1103</v>
      </c>
    </row>
    <row r="54" spans="1:35" ht="15" customHeight="1" x14ac:dyDescent="0.25">
      <c r="A54" s="21" t="s">
        <v>1104</v>
      </c>
      <c r="B54" s="26" t="s">
        <v>1105</v>
      </c>
      <c r="C54" s="138">
        <v>1.036</v>
      </c>
      <c r="D54" s="138">
        <v>1.036</v>
      </c>
      <c r="E54" s="138">
        <v>1.036</v>
      </c>
      <c r="F54" s="138">
        <v>1.036</v>
      </c>
      <c r="G54" s="138">
        <v>1.036</v>
      </c>
      <c r="H54" s="138">
        <v>1.036</v>
      </c>
      <c r="I54" s="138">
        <v>1.036</v>
      </c>
      <c r="J54" s="138">
        <v>1.036</v>
      </c>
      <c r="K54" s="138">
        <v>1.036</v>
      </c>
      <c r="L54" s="138">
        <v>1.036</v>
      </c>
      <c r="M54" s="138">
        <v>1.036</v>
      </c>
      <c r="N54" s="138">
        <v>1.036</v>
      </c>
      <c r="O54" s="138">
        <v>1.036</v>
      </c>
      <c r="P54" s="138">
        <v>1.036</v>
      </c>
      <c r="Q54" s="138">
        <v>1.036</v>
      </c>
      <c r="R54" s="138">
        <v>1.036</v>
      </c>
      <c r="S54" s="138">
        <v>1.036</v>
      </c>
      <c r="T54" s="138">
        <v>1.036</v>
      </c>
      <c r="U54" s="138">
        <v>1.036</v>
      </c>
      <c r="V54" s="138">
        <v>1.036</v>
      </c>
      <c r="W54" s="138">
        <v>1.036</v>
      </c>
      <c r="X54" s="138">
        <v>1.036</v>
      </c>
      <c r="Y54" s="138">
        <v>1.036</v>
      </c>
      <c r="Z54" s="138">
        <v>1.036</v>
      </c>
      <c r="AA54" s="138">
        <v>1.036</v>
      </c>
      <c r="AB54" s="138">
        <v>1.036</v>
      </c>
      <c r="AC54" s="138">
        <v>1.036</v>
      </c>
      <c r="AD54" s="138">
        <v>1.036</v>
      </c>
      <c r="AE54" s="138">
        <v>1.036</v>
      </c>
      <c r="AF54" s="138">
        <v>1.036</v>
      </c>
      <c r="AG54" s="138">
        <v>1.036</v>
      </c>
      <c r="AH54" s="138">
        <v>1.036</v>
      </c>
      <c r="AI54" s="135">
        <v>0</v>
      </c>
    </row>
    <row r="55" spans="1:35" ht="15" customHeight="1" x14ac:dyDescent="0.25">
      <c r="A55" s="21" t="s">
        <v>1106</v>
      </c>
      <c r="B55" s="26" t="s">
        <v>1107</v>
      </c>
      <c r="C55" s="138">
        <v>1.0329999999999999</v>
      </c>
      <c r="D55" s="138">
        <v>1.0329999999999999</v>
      </c>
      <c r="E55" s="138">
        <v>1.0329999999999999</v>
      </c>
      <c r="F55" s="138">
        <v>1.0329999999999999</v>
      </c>
      <c r="G55" s="138">
        <v>1.0329999999999999</v>
      </c>
      <c r="H55" s="138">
        <v>1.0329999999999999</v>
      </c>
      <c r="I55" s="138">
        <v>1.0329999999999999</v>
      </c>
      <c r="J55" s="138">
        <v>1.0329999999999999</v>
      </c>
      <c r="K55" s="138">
        <v>1.0329999999999999</v>
      </c>
      <c r="L55" s="138">
        <v>1.0329999999999999</v>
      </c>
      <c r="M55" s="138">
        <v>1.0329999999999999</v>
      </c>
      <c r="N55" s="138">
        <v>1.0329999999999999</v>
      </c>
      <c r="O55" s="138">
        <v>1.0329999999999999</v>
      </c>
      <c r="P55" s="138">
        <v>1.0329999999999999</v>
      </c>
      <c r="Q55" s="138">
        <v>1.0329999999999999</v>
      </c>
      <c r="R55" s="138">
        <v>1.0329999999999999</v>
      </c>
      <c r="S55" s="138">
        <v>1.0329999999999999</v>
      </c>
      <c r="T55" s="138">
        <v>1.0329999999999999</v>
      </c>
      <c r="U55" s="138">
        <v>1.0329999999999999</v>
      </c>
      <c r="V55" s="138">
        <v>1.0329999999999999</v>
      </c>
      <c r="W55" s="138">
        <v>1.0329999999999999</v>
      </c>
      <c r="X55" s="138">
        <v>1.0329999999999999</v>
      </c>
      <c r="Y55" s="138">
        <v>1.0329999999999999</v>
      </c>
      <c r="Z55" s="138">
        <v>1.0329999999999999</v>
      </c>
      <c r="AA55" s="138">
        <v>1.0329999999999999</v>
      </c>
      <c r="AB55" s="138">
        <v>1.0329999999999999</v>
      </c>
      <c r="AC55" s="138">
        <v>1.0329999999999999</v>
      </c>
      <c r="AD55" s="138">
        <v>1.0329999999999999</v>
      </c>
      <c r="AE55" s="138">
        <v>1.0329999999999999</v>
      </c>
      <c r="AF55" s="138">
        <v>1.0329999999999999</v>
      </c>
      <c r="AG55" s="138">
        <v>1.0329999999999999</v>
      </c>
      <c r="AH55" s="138">
        <v>1.0329999999999999</v>
      </c>
      <c r="AI55" s="135">
        <v>0</v>
      </c>
    </row>
    <row r="56" spans="1:35" ht="15" customHeight="1" x14ac:dyDescent="0.25">
      <c r="A56" s="21" t="s">
        <v>1108</v>
      </c>
      <c r="B56" s="26" t="s">
        <v>1109</v>
      </c>
      <c r="C56" s="138">
        <v>1.038</v>
      </c>
      <c r="D56" s="138">
        <v>1.038</v>
      </c>
      <c r="E56" s="138">
        <v>1.038</v>
      </c>
      <c r="F56" s="138">
        <v>1.038</v>
      </c>
      <c r="G56" s="138">
        <v>1.038</v>
      </c>
      <c r="H56" s="138">
        <v>1.038</v>
      </c>
      <c r="I56" s="138">
        <v>1.038</v>
      </c>
      <c r="J56" s="138">
        <v>1.038</v>
      </c>
      <c r="K56" s="138">
        <v>1.038</v>
      </c>
      <c r="L56" s="138">
        <v>1.038</v>
      </c>
      <c r="M56" s="138">
        <v>1.038</v>
      </c>
      <c r="N56" s="138">
        <v>1.038</v>
      </c>
      <c r="O56" s="138">
        <v>1.038</v>
      </c>
      <c r="P56" s="138">
        <v>1.038</v>
      </c>
      <c r="Q56" s="138">
        <v>1.038</v>
      </c>
      <c r="R56" s="138">
        <v>1.038</v>
      </c>
      <c r="S56" s="138">
        <v>1.038</v>
      </c>
      <c r="T56" s="138">
        <v>1.038</v>
      </c>
      <c r="U56" s="138">
        <v>1.038</v>
      </c>
      <c r="V56" s="138">
        <v>1.038</v>
      </c>
      <c r="W56" s="138">
        <v>1.038</v>
      </c>
      <c r="X56" s="138">
        <v>1.038</v>
      </c>
      <c r="Y56" s="138">
        <v>1.038</v>
      </c>
      <c r="Z56" s="138">
        <v>1.038</v>
      </c>
      <c r="AA56" s="138">
        <v>1.038</v>
      </c>
      <c r="AB56" s="138">
        <v>1.038</v>
      </c>
      <c r="AC56" s="138">
        <v>1.038</v>
      </c>
      <c r="AD56" s="138">
        <v>1.038</v>
      </c>
      <c r="AE56" s="138">
        <v>1.038</v>
      </c>
      <c r="AF56" s="138">
        <v>1.038</v>
      </c>
      <c r="AG56" s="138">
        <v>1.038</v>
      </c>
      <c r="AH56" s="138">
        <v>1.038</v>
      </c>
      <c r="AI56" s="135">
        <v>0</v>
      </c>
    </row>
    <row r="57" spans="1:35" ht="15" customHeight="1" x14ac:dyDescent="0.25">
      <c r="A57" s="21" t="s">
        <v>1110</v>
      </c>
      <c r="B57" s="26" t="s">
        <v>1111</v>
      </c>
      <c r="C57" s="138">
        <v>1.036</v>
      </c>
      <c r="D57" s="138">
        <v>1.036</v>
      </c>
      <c r="E57" s="138">
        <v>1.036</v>
      </c>
      <c r="F57" s="138">
        <v>1.036</v>
      </c>
      <c r="G57" s="138">
        <v>1.036</v>
      </c>
      <c r="H57" s="138">
        <v>1.036</v>
      </c>
      <c r="I57" s="138">
        <v>1.036</v>
      </c>
      <c r="J57" s="138">
        <v>1.036</v>
      </c>
      <c r="K57" s="138">
        <v>1.036</v>
      </c>
      <c r="L57" s="138">
        <v>1.036</v>
      </c>
      <c r="M57" s="138">
        <v>1.036</v>
      </c>
      <c r="N57" s="138">
        <v>1.036</v>
      </c>
      <c r="O57" s="138">
        <v>1.036</v>
      </c>
      <c r="P57" s="138">
        <v>1.036</v>
      </c>
      <c r="Q57" s="138">
        <v>1.036</v>
      </c>
      <c r="R57" s="138">
        <v>1.036</v>
      </c>
      <c r="S57" s="138">
        <v>1.036</v>
      </c>
      <c r="T57" s="138">
        <v>1.036</v>
      </c>
      <c r="U57" s="138">
        <v>1.036</v>
      </c>
      <c r="V57" s="138">
        <v>1.036</v>
      </c>
      <c r="W57" s="138">
        <v>1.036</v>
      </c>
      <c r="X57" s="138">
        <v>1.036</v>
      </c>
      <c r="Y57" s="138">
        <v>1.036</v>
      </c>
      <c r="Z57" s="138">
        <v>1.036</v>
      </c>
      <c r="AA57" s="138">
        <v>1.036</v>
      </c>
      <c r="AB57" s="138">
        <v>1.036</v>
      </c>
      <c r="AC57" s="138">
        <v>1.036</v>
      </c>
      <c r="AD57" s="138">
        <v>1.036</v>
      </c>
      <c r="AE57" s="138">
        <v>1.036</v>
      </c>
      <c r="AF57" s="138">
        <v>1.036</v>
      </c>
      <c r="AG57" s="138">
        <v>1.036</v>
      </c>
      <c r="AH57" s="138">
        <v>1.036</v>
      </c>
      <c r="AI57" s="135">
        <v>0</v>
      </c>
    </row>
    <row r="58" spans="1:35" ht="15" customHeight="1" x14ac:dyDescent="0.25">
      <c r="A58" s="21" t="s">
        <v>1112</v>
      </c>
      <c r="B58" s="26" t="s">
        <v>1113</v>
      </c>
      <c r="C58" s="138">
        <v>1.0249999999999999</v>
      </c>
      <c r="D58" s="138">
        <v>1.0249999999999999</v>
      </c>
      <c r="E58" s="138">
        <v>1.0249999999999999</v>
      </c>
      <c r="F58" s="138">
        <v>1.0249999999999999</v>
      </c>
      <c r="G58" s="138">
        <v>1.0249999999999999</v>
      </c>
      <c r="H58" s="138">
        <v>1.0249999999999999</v>
      </c>
      <c r="I58" s="138">
        <v>1.0249999999999999</v>
      </c>
      <c r="J58" s="138">
        <v>1.0249999999999999</v>
      </c>
      <c r="K58" s="138">
        <v>1.0249999999999999</v>
      </c>
      <c r="L58" s="138">
        <v>1.0249999999999999</v>
      </c>
      <c r="M58" s="138">
        <v>1.0249999999999999</v>
      </c>
      <c r="N58" s="138">
        <v>1.0249999999999999</v>
      </c>
      <c r="O58" s="138">
        <v>1.0249999999999999</v>
      </c>
      <c r="P58" s="138">
        <v>1.0249999999999999</v>
      </c>
      <c r="Q58" s="138">
        <v>1.0249999999999999</v>
      </c>
      <c r="R58" s="138">
        <v>1.0249999999999999</v>
      </c>
      <c r="S58" s="138">
        <v>1.0249999999999999</v>
      </c>
      <c r="T58" s="138">
        <v>1.0249999999999999</v>
      </c>
      <c r="U58" s="138">
        <v>1.0249999999999999</v>
      </c>
      <c r="V58" s="138">
        <v>1.0249999999999999</v>
      </c>
      <c r="W58" s="138">
        <v>1.0249999999999999</v>
      </c>
      <c r="X58" s="138">
        <v>1.0249999999999999</v>
      </c>
      <c r="Y58" s="138">
        <v>1.0249999999999999</v>
      </c>
      <c r="Z58" s="138">
        <v>1.0249999999999999</v>
      </c>
      <c r="AA58" s="138">
        <v>1.0249999999999999</v>
      </c>
      <c r="AB58" s="138">
        <v>1.0249999999999999</v>
      </c>
      <c r="AC58" s="138">
        <v>1.0249999999999999</v>
      </c>
      <c r="AD58" s="138">
        <v>1.0249999999999999</v>
      </c>
      <c r="AE58" s="138">
        <v>1.0249999999999999</v>
      </c>
      <c r="AF58" s="138">
        <v>1.0249999999999999</v>
      </c>
      <c r="AG58" s="138">
        <v>1.0249999999999999</v>
      </c>
      <c r="AH58" s="138">
        <v>1.0249999999999999</v>
      </c>
      <c r="AI58" s="135">
        <v>0</v>
      </c>
    </row>
    <row r="59" spans="1:35" ht="15" customHeight="1" x14ac:dyDescent="0.25">
      <c r="A59" s="21" t="s">
        <v>1114</v>
      </c>
      <c r="B59" s="26" t="s">
        <v>1115</v>
      </c>
      <c r="C59" s="138">
        <v>1.0089999999999999</v>
      </c>
      <c r="D59" s="138">
        <v>1.0089999999999999</v>
      </c>
      <c r="E59" s="138">
        <v>1.0089999999999999</v>
      </c>
      <c r="F59" s="138">
        <v>1.0089999999999999</v>
      </c>
      <c r="G59" s="138">
        <v>1.0089999999999999</v>
      </c>
      <c r="H59" s="138">
        <v>1.0089999999999999</v>
      </c>
      <c r="I59" s="138">
        <v>1.0089999999999999</v>
      </c>
      <c r="J59" s="138">
        <v>1.0089999999999999</v>
      </c>
      <c r="K59" s="138">
        <v>1.0089999999999999</v>
      </c>
      <c r="L59" s="138">
        <v>1.0089999999999999</v>
      </c>
      <c r="M59" s="138">
        <v>1.0089999999999999</v>
      </c>
      <c r="N59" s="138">
        <v>1.0089999999999999</v>
      </c>
      <c r="O59" s="138">
        <v>1.0089999999999999</v>
      </c>
      <c r="P59" s="138">
        <v>1.0089999999999999</v>
      </c>
      <c r="Q59" s="138">
        <v>1.0089999999999999</v>
      </c>
      <c r="R59" s="138">
        <v>1.0089999999999999</v>
      </c>
      <c r="S59" s="138">
        <v>1.0089999999999999</v>
      </c>
      <c r="T59" s="138">
        <v>1.0089999999999999</v>
      </c>
      <c r="U59" s="138">
        <v>1.0089999999999999</v>
      </c>
      <c r="V59" s="138">
        <v>1.0089999999999999</v>
      </c>
      <c r="W59" s="138">
        <v>1.0089999999999999</v>
      </c>
      <c r="X59" s="138">
        <v>1.0089999999999999</v>
      </c>
      <c r="Y59" s="138">
        <v>1.0089999999999999</v>
      </c>
      <c r="Z59" s="138">
        <v>1.0089999999999999</v>
      </c>
      <c r="AA59" s="138">
        <v>1.0089999999999999</v>
      </c>
      <c r="AB59" s="138">
        <v>1.0089999999999999</v>
      </c>
      <c r="AC59" s="138">
        <v>1.0089999999999999</v>
      </c>
      <c r="AD59" s="138">
        <v>1.0089999999999999</v>
      </c>
      <c r="AE59" s="138">
        <v>1.0089999999999999</v>
      </c>
      <c r="AF59" s="138">
        <v>1.0089999999999999</v>
      </c>
      <c r="AG59" s="138">
        <v>1.0089999999999999</v>
      </c>
      <c r="AH59" s="138">
        <v>1.0089999999999999</v>
      </c>
      <c r="AI59" s="135">
        <v>0</v>
      </c>
    </row>
    <row r="60" spans="1:35" ht="15" customHeight="1" x14ac:dyDescent="0.25">
      <c r="A60" s="21" t="s">
        <v>1116</v>
      </c>
      <c r="B60" s="26" t="s">
        <v>894</v>
      </c>
      <c r="C60" s="138">
        <v>0.96</v>
      </c>
      <c r="D60" s="138">
        <v>0.96</v>
      </c>
      <c r="E60" s="138">
        <v>0.96</v>
      </c>
      <c r="F60" s="138">
        <v>0.96</v>
      </c>
      <c r="G60" s="138">
        <v>0.96</v>
      </c>
      <c r="H60" s="138">
        <v>0.96</v>
      </c>
      <c r="I60" s="138">
        <v>0.96</v>
      </c>
      <c r="J60" s="138">
        <v>0.96</v>
      </c>
      <c r="K60" s="138">
        <v>0.96</v>
      </c>
      <c r="L60" s="138">
        <v>0.96</v>
      </c>
      <c r="M60" s="138">
        <v>0.96</v>
      </c>
      <c r="N60" s="138">
        <v>0.96</v>
      </c>
      <c r="O60" s="138">
        <v>0.96</v>
      </c>
      <c r="P60" s="138">
        <v>0.96</v>
      </c>
      <c r="Q60" s="138">
        <v>0.96</v>
      </c>
      <c r="R60" s="138">
        <v>0.96</v>
      </c>
      <c r="S60" s="138">
        <v>0.96</v>
      </c>
      <c r="T60" s="138">
        <v>0.96</v>
      </c>
      <c r="U60" s="138">
        <v>0.96</v>
      </c>
      <c r="V60" s="138">
        <v>0.96</v>
      </c>
      <c r="W60" s="138">
        <v>0.96</v>
      </c>
      <c r="X60" s="138">
        <v>0.96</v>
      </c>
      <c r="Y60" s="138">
        <v>0.96</v>
      </c>
      <c r="Z60" s="138">
        <v>0.96</v>
      </c>
      <c r="AA60" s="138">
        <v>0.96</v>
      </c>
      <c r="AB60" s="138">
        <v>0.96</v>
      </c>
      <c r="AC60" s="138">
        <v>0.96</v>
      </c>
      <c r="AD60" s="138">
        <v>0.96</v>
      </c>
      <c r="AE60" s="138">
        <v>0.96</v>
      </c>
      <c r="AF60" s="138">
        <v>0.96</v>
      </c>
      <c r="AG60" s="138">
        <v>0.96</v>
      </c>
      <c r="AH60" s="138">
        <v>0.96</v>
      </c>
      <c r="AI60" s="135">
        <v>0</v>
      </c>
    </row>
    <row r="62" spans="1:35" ht="15" customHeight="1" x14ac:dyDescent="0.25">
      <c r="B62" s="25" t="s">
        <v>1117</v>
      </c>
    </row>
    <row r="63" spans="1:35" ht="15" customHeight="1" x14ac:dyDescent="0.25">
      <c r="A63" s="21" t="s">
        <v>1118</v>
      </c>
      <c r="B63" s="26" t="s">
        <v>1111</v>
      </c>
      <c r="C63" s="27">
        <v>20.107996</v>
      </c>
      <c r="D63" s="27">
        <v>20.318144</v>
      </c>
      <c r="E63" s="27">
        <v>20.830228999999999</v>
      </c>
      <c r="F63" s="27">
        <v>21.005168999999999</v>
      </c>
      <c r="G63" s="27">
        <v>20.932462999999998</v>
      </c>
      <c r="H63" s="27">
        <v>20.948841000000002</v>
      </c>
      <c r="I63" s="27">
        <v>20.990414000000001</v>
      </c>
      <c r="J63" s="27">
        <v>20.867704</v>
      </c>
      <c r="K63" s="27">
        <v>20.885035999999999</v>
      </c>
      <c r="L63" s="27">
        <v>20.878651000000001</v>
      </c>
      <c r="M63" s="27">
        <v>20.801617</v>
      </c>
      <c r="N63" s="27">
        <v>20.815228999999999</v>
      </c>
      <c r="O63" s="27">
        <v>20.786014999999999</v>
      </c>
      <c r="P63" s="27">
        <v>20.780708000000001</v>
      </c>
      <c r="Q63" s="27">
        <v>20.778521999999999</v>
      </c>
      <c r="R63" s="27">
        <v>20.774889000000002</v>
      </c>
      <c r="S63" s="27">
        <v>20.83877</v>
      </c>
      <c r="T63" s="27">
        <v>20.881236999999999</v>
      </c>
      <c r="U63" s="27">
        <v>21.003589999999999</v>
      </c>
      <c r="V63" s="27">
        <v>21.051472</v>
      </c>
      <c r="W63" s="27">
        <v>21.176898999999999</v>
      </c>
      <c r="X63" s="27">
        <v>21.192974</v>
      </c>
      <c r="Y63" s="27">
        <v>21.200529</v>
      </c>
      <c r="Z63" s="27">
        <v>21.213697</v>
      </c>
      <c r="AA63" s="27">
        <v>21.223731999999998</v>
      </c>
      <c r="AB63" s="27">
        <v>21.217839999999999</v>
      </c>
      <c r="AC63" s="27">
        <v>21.255237999999999</v>
      </c>
      <c r="AD63" s="27">
        <v>21.205929000000001</v>
      </c>
      <c r="AE63" s="27">
        <v>21.193670000000001</v>
      </c>
      <c r="AF63" s="27">
        <v>21.181011000000002</v>
      </c>
      <c r="AG63" s="27">
        <v>21.175581000000001</v>
      </c>
      <c r="AH63" s="27">
        <v>21.169806999999999</v>
      </c>
      <c r="AI63" s="135">
        <v>1.6609999999999999E-3</v>
      </c>
    </row>
    <row r="64" spans="1:35" ht="15" customHeight="1" x14ac:dyDescent="0.25">
      <c r="A64" s="21" t="s">
        <v>1119</v>
      </c>
      <c r="B64" s="26" t="s">
        <v>1120</v>
      </c>
      <c r="C64" s="27">
        <v>25.010605000000002</v>
      </c>
      <c r="D64" s="27">
        <v>24.950258000000002</v>
      </c>
      <c r="E64" s="27">
        <v>24.901592000000001</v>
      </c>
      <c r="F64" s="27">
        <v>24.966605999999999</v>
      </c>
      <c r="G64" s="27">
        <v>24.957042999999999</v>
      </c>
      <c r="H64" s="27">
        <v>24.966684000000001</v>
      </c>
      <c r="I64" s="27">
        <v>25.136524000000001</v>
      </c>
      <c r="J64" s="27">
        <v>25.113142</v>
      </c>
      <c r="K64" s="27">
        <v>25.075571</v>
      </c>
      <c r="L64" s="27">
        <v>25.017983999999998</v>
      </c>
      <c r="M64" s="27">
        <v>25.009913999999998</v>
      </c>
      <c r="N64" s="27">
        <v>24.955563000000001</v>
      </c>
      <c r="O64" s="27">
        <v>24.95261</v>
      </c>
      <c r="P64" s="27">
        <v>24.941199999999998</v>
      </c>
      <c r="Q64" s="27">
        <v>24.913005999999999</v>
      </c>
      <c r="R64" s="27">
        <v>24.918890000000001</v>
      </c>
      <c r="S64" s="27">
        <v>24.901592000000001</v>
      </c>
      <c r="T64" s="27">
        <v>24.898409000000001</v>
      </c>
      <c r="U64" s="27">
        <v>24.837396999999999</v>
      </c>
      <c r="V64" s="27">
        <v>24.829495999999999</v>
      </c>
      <c r="W64" s="27">
        <v>24.798376000000001</v>
      </c>
      <c r="X64" s="27">
        <v>24.795674999999999</v>
      </c>
      <c r="Y64" s="27">
        <v>24.792542000000001</v>
      </c>
      <c r="Z64" s="27">
        <v>24.774308999999999</v>
      </c>
      <c r="AA64" s="27">
        <v>24.761419</v>
      </c>
      <c r="AB64" s="27">
        <v>24.746127999999999</v>
      </c>
      <c r="AC64" s="27">
        <v>24.723019000000001</v>
      </c>
      <c r="AD64" s="27">
        <v>24.704401000000001</v>
      </c>
      <c r="AE64" s="27">
        <v>24.684570000000001</v>
      </c>
      <c r="AF64" s="27">
        <v>24.666281000000001</v>
      </c>
      <c r="AG64" s="27">
        <v>24.648313999999999</v>
      </c>
      <c r="AH64" s="27">
        <v>24.622223000000002</v>
      </c>
      <c r="AI64" s="135">
        <v>-5.0500000000000002E-4</v>
      </c>
    </row>
    <row r="65" spans="1:35" ht="15" customHeight="1" x14ac:dyDescent="0.25">
      <c r="A65" s="21" t="s">
        <v>1121</v>
      </c>
      <c r="B65" s="26" t="s">
        <v>1122</v>
      </c>
      <c r="C65" s="27">
        <v>17.098700000000001</v>
      </c>
      <c r="D65" s="27">
        <v>17.036911</v>
      </c>
      <c r="E65" s="27">
        <v>17.074304999999999</v>
      </c>
      <c r="F65" s="27">
        <v>17.134657000000001</v>
      </c>
      <c r="G65" s="27">
        <v>17.110624000000001</v>
      </c>
      <c r="H65" s="27">
        <v>17.094351</v>
      </c>
      <c r="I65" s="27">
        <v>17.020879999999998</v>
      </c>
      <c r="J65" s="27">
        <v>16.996282999999998</v>
      </c>
      <c r="K65" s="27">
        <v>16.965294</v>
      </c>
      <c r="L65" s="27">
        <v>16.941599</v>
      </c>
      <c r="M65" s="27">
        <v>16.919453000000001</v>
      </c>
      <c r="N65" s="27">
        <v>16.916333999999999</v>
      </c>
      <c r="O65" s="27">
        <v>16.913284000000001</v>
      </c>
      <c r="P65" s="27">
        <v>16.920660000000002</v>
      </c>
      <c r="Q65" s="27">
        <v>16.924427000000001</v>
      </c>
      <c r="R65" s="27">
        <v>16.918060000000001</v>
      </c>
      <c r="S65" s="27">
        <v>16.909447</v>
      </c>
      <c r="T65" s="27">
        <v>16.931795000000001</v>
      </c>
      <c r="U65" s="27">
        <v>16.902866</v>
      </c>
      <c r="V65" s="27">
        <v>16.884627999999999</v>
      </c>
      <c r="W65" s="27">
        <v>16.930911999999999</v>
      </c>
      <c r="X65" s="27">
        <v>16.942768000000001</v>
      </c>
      <c r="Y65" s="27">
        <v>16.932089000000001</v>
      </c>
      <c r="Z65" s="27">
        <v>16.939661000000001</v>
      </c>
      <c r="AA65" s="27">
        <v>16.935237999999998</v>
      </c>
      <c r="AB65" s="27">
        <v>16.944445000000002</v>
      </c>
      <c r="AC65" s="27">
        <v>16.963383</v>
      </c>
      <c r="AD65" s="27">
        <v>16.945263000000001</v>
      </c>
      <c r="AE65" s="27">
        <v>16.933554000000001</v>
      </c>
      <c r="AF65" s="27">
        <v>16.928518</v>
      </c>
      <c r="AG65" s="27">
        <v>16.922457000000001</v>
      </c>
      <c r="AH65" s="27">
        <v>16.937262</v>
      </c>
      <c r="AI65" s="135">
        <v>-3.0600000000000001E-4</v>
      </c>
    </row>
    <row r="66" spans="1:35" ht="15" customHeight="1" x14ac:dyDescent="0.25">
      <c r="A66" s="21" t="s">
        <v>1123</v>
      </c>
      <c r="B66" s="26" t="s">
        <v>1105</v>
      </c>
      <c r="C66" s="27">
        <v>19.319507999999999</v>
      </c>
      <c r="D66" s="27">
        <v>19.593052</v>
      </c>
      <c r="E66" s="27">
        <v>19.970227999999999</v>
      </c>
      <c r="F66" s="27">
        <v>20.024702000000001</v>
      </c>
      <c r="G66" s="27">
        <v>19.885487000000001</v>
      </c>
      <c r="H66" s="27">
        <v>19.877749999999999</v>
      </c>
      <c r="I66" s="27">
        <v>19.882921</v>
      </c>
      <c r="J66" s="27">
        <v>19.787554</v>
      </c>
      <c r="K66" s="27">
        <v>19.815334</v>
      </c>
      <c r="L66" s="27">
        <v>19.843052</v>
      </c>
      <c r="M66" s="27">
        <v>19.777653000000001</v>
      </c>
      <c r="N66" s="27">
        <v>19.787804000000001</v>
      </c>
      <c r="O66" s="27">
        <v>19.752319</v>
      </c>
      <c r="P66" s="27">
        <v>19.747979999999998</v>
      </c>
      <c r="Q66" s="27">
        <v>19.758474</v>
      </c>
      <c r="R66" s="27">
        <v>19.752613</v>
      </c>
      <c r="S66" s="27">
        <v>19.81147</v>
      </c>
      <c r="T66" s="27">
        <v>19.851772</v>
      </c>
      <c r="U66" s="27">
        <v>19.985645000000002</v>
      </c>
      <c r="V66" s="27">
        <v>20.025933999999999</v>
      </c>
      <c r="W66" s="27">
        <v>20.164141000000001</v>
      </c>
      <c r="X66" s="27">
        <v>20.180698</v>
      </c>
      <c r="Y66" s="27">
        <v>20.187028999999999</v>
      </c>
      <c r="Z66" s="27">
        <v>20.200372999999999</v>
      </c>
      <c r="AA66" s="27">
        <v>20.215450000000001</v>
      </c>
      <c r="AB66" s="27">
        <v>20.208798999999999</v>
      </c>
      <c r="AC66" s="27">
        <v>20.246120000000001</v>
      </c>
      <c r="AD66" s="27">
        <v>20.196895999999999</v>
      </c>
      <c r="AE66" s="27">
        <v>20.18384</v>
      </c>
      <c r="AF66" s="27">
        <v>20.168226000000001</v>
      </c>
      <c r="AG66" s="27">
        <v>20.153607999999998</v>
      </c>
      <c r="AH66" s="27">
        <v>20.147829000000002</v>
      </c>
      <c r="AI66" s="135">
        <v>1.3550000000000001E-3</v>
      </c>
    </row>
    <row r="67" spans="1:35" ht="15" customHeight="1" x14ac:dyDescent="0.25">
      <c r="A67" s="21" t="s">
        <v>1124</v>
      </c>
      <c r="B67" s="26" t="s">
        <v>1125</v>
      </c>
      <c r="C67" s="27">
        <v>19.620101999999999</v>
      </c>
      <c r="D67" s="27">
        <v>19.620101999999999</v>
      </c>
      <c r="E67" s="27">
        <v>19.603287000000002</v>
      </c>
      <c r="F67" s="27">
        <v>19.601509</v>
      </c>
      <c r="G67" s="27">
        <v>19.573495999999999</v>
      </c>
      <c r="H67" s="27">
        <v>19.466571999999999</v>
      </c>
      <c r="I67" s="27">
        <v>19.41544</v>
      </c>
      <c r="J67" s="27">
        <v>19.413862000000002</v>
      </c>
      <c r="K67" s="27">
        <v>19.34948</v>
      </c>
      <c r="L67" s="27">
        <v>19.335515999999998</v>
      </c>
      <c r="M67" s="27">
        <v>19.344664000000002</v>
      </c>
      <c r="N67" s="27">
        <v>19.338370999999999</v>
      </c>
      <c r="O67" s="27">
        <v>19.330476999999998</v>
      </c>
      <c r="P67" s="27">
        <v>19.295473000000001</v>
      </c>
      <c r="Q67" s="27">
        <v>19.296977999999999</v>
      </c>
      <c r="R67" s="27">
        <v>19.326291999999999</v>
      </c>
      <c r="S67" s="27">
        <v>19.278365999999998</v>
      </c>
      <c r="T67" s="27">
        <v>19.287265999999999</v>
      </c>
      <c r="U67" s="27">
        <v>19.246696</v>
      </c>
      <c r="V67" s="27">
        <v>19.276081000000001</v>
      </c>
      <c r="W67" s="27">
        <v>19.261088999999998</v>
      </c>
      <c r="X67" s="27">
        <v>19.290503000000001</v>
      </c>
      <c r="Y67" s="27">
        <v>19.250074000000001</v>
      </c>
      <c r="Z67" s="27">
        <v>19.207937000000001</v>
      </c>
      <c r="AA67" s="27">
        <v>19.102990999999999</v>
      </c>
      <c r="AB67" s="27">
        <v>19.079540000000001</v>
      </c>
      <c r="AC67" s="27">
        <v>19.036456999999999</v>
      </c>
      <c r="AD67" s="27">
        <v>19.012492999999999</v>
      </c>
      <c r="AE67" s="27">
        <v>18.982610999999999</v>
      </c>
      <c r="AF67" s="27">
        <v>18.956731999999999</v>
      </c>
      <c r="AG67" s="27">
        <v>18.923100999999999</v>
      </c>
      <c r="AH67" s="27">
        <v>18.885232999999999</v>
      </c>
      <c r="AI67" s="135">
        <v>-1.2310000000000001E-3</v>
      </c>
    </row>
    <row r="68" spans="1:35" ht="15" customHeight="1" x14ac:dyDescent="0.25">
      <c r="A68" s="21" t="s">
        <v>1126</v>
      </c>
      <c r="B68" s="26" t="s">
        <v>1127</v>
      </c>
      <c r="C68" s="27">
        <v>21.043057999999998</v>
      </c>
      <c r="D68" s="27">
        <v>20.843399000000002</v>
      </c>
      <c r="E68" s="27">
        <v>20.960943</v>
      </c>
      <c r="F68" s="27">
        <v>20.968461999999999</v>
      </c>
      <c r="G68" s="27">
        <v>20.970217000000002</v>
      </c>
      <c r="H68" s="27">
        <v>20.968295999999999</v>
      </c>
      <c r="I68" s="27">
        <v>20.939036999999999</v>
      </c>
      <c r="J68" s="27">
        <v>20.936917999999999</v>
      </c>
      <c r="K68" s="27">
        <v>20.933427999999999</v>
      </c>
      <c r="L68" s="27">
        <v>20.929811000000001</v>
      </c>
      <c r="M68" s="27">
        <v>20.925148</v>
      </c>
      <c r="N68" s="27">
        <v>20.919725</v>
      </c>
      <c r="O68" s="27">
        <v>20.914186000000001</v>
      </c>
      <c r="P68" s="27">
        <v>20.907404</v>
      </c>
      <c r="Q68" s="27">
        <v>20.899405000000002</v>
      </c>
      <c r="R68" s="27">
        <v>20.891354</v>
      </c>
      <c r="S68" s="27">
        <v>20.87932</v>
      </c>
      <c r="T68" s="27">
        <v>20.877127000000002</v>
      </c>
      <c r="U68" s="27">
        <v>20.876255</v>
      </c>
      <c r="V68" s="27">
        <v>20.875603000000002</v>
      </c>
      <c r="W68" s="27">
        <v>20.875419999999998</v>
      </c>
      <c r="X68" s="27">
        <v>20.875737999999998</v>
      </c>
      <c r="Y68" s="27">
        <v>20.876522000000001</v>
      </c>
      <c r="Z68" s="27">
        <v>20.876638</v>
      </c>
      <c r="AA68" s="27">
        <v>20.878050000000002</v>
      </c>
      <c r="AB68" s="27">
        <v>20.879635</v>
      </c>
      <c r="AC68" s="27">
        <v>20.881257999999999</v>
      </c>
      <c r="AD68" s="27">
        <v>20.882891000000001</v>
      </c>
      <c r="AE68" s="27">
        <v>20.884951000000001</v>
      </c>
      <c r="AF68" s="27">
        <v>20.886838999999998</v>
      </c>
      <c r="AG68" s="27">
        <v>20.888597000000001</v>
      </c>
      <c r="AH68" s="27">
        <v>20.891000999999999</v>
      </c>
      <c r="AI68" s="135">
        <v>-2.34E-4</v>
      </c>
    </row>
    <row r="69" spans="1:35" ht="15" customHeight="1" x14ac:dyDescent="0.25">
      <c r="A69" s="21" t="s">
        <v>1128</v>
      </c>
      <c r="B69" s="26" t="s">
        <v>1129</v>
      </c>
      <c r="C69" s="27">
        <v>28.581568000000001</v>
      </c>
      <c r="D69" s="27">
        <v>28.543907000000001</v>
      </c>
      <c r="E69" s="27">
        <v>28.504103000000001</v>
      </c>
      <c r="F69" s="27">
        <v>28.473322</v>
      </c>
      <c r="G69" s="27">
        <v>28.433094000000001</v>
      </c>
      <c r="H69" s="27">
        <v>28.428764000000001</v>
      </c>
      <c r="I69" s="27">
        <v>28.424710999999999</v>
      </c>
      <c r="J69" s="27">
        <v>28.422260000000001</v>
      </c>
      <c r="K69" s="27">
        <v>28.420012</v>
      </c>
      <c r="L69" s="27">
        <v>28.417757000000002</v>
      </c>
      <c r="M69" s="27">
        <v>28.414967999999998</v>
      </c>
      <c r="N69" s="27">
        <v>28.413546</v>
      </c>
      <c r="O69" s="27">
        <v>28.415258000000001</v>
      </c>
      <c r="P69" s="27">
        <v>28.416913999999998</v>
      </c>
      <c r="Q69" s="27">
        <v>28.419601</v>
      </c>
      <c r="R69" s="27">
        <v>28.421807999999999</v>
      </c>
      <c r="S69" s="27">
        <v>28.423497999999999</v>
      </c>
      <c r="T69" s="27">
        <v>28.425673</v>
      </c>
      <c r="U69" s="27">
        <v>28.427181000000001</v>
      </c>
      <c r="V69" s="27">
        <v>28.428422999999999</v>
      </c>
      <c r="W69" s="27">
        <v>28.430183</v>
      </c>
      <c r="X69" s="27">
        <v>28.431017000000001</v>
      </c>
      <c r="Y69" s="27">
        <v>28.431168</v>
      </c>
      <c r="Z69" s="27">
        <v>28.432625000000002</v>
      </c>
      <c r="AA69" s="27">
        <v>28.432987000000001</v>
      </c>
      <c r="AB69" s="27">
        <v>28.433567</v>
      </c>
      <c r="AC69" s="27">
        <v>28.433782999999998</v>
      </c>
      <c r="AD69" s="27">
        <v>28.433882000000001</v>
      </c>
      <c r="AE69" s="27">
        <v>28.433848999999999</v>
      </c>
      <c r="AF69" s="27">
        <v>28.434155000000001</v>
      </c>
      <c r="AG69" s="27">
        <v>28.433477</v>
      </c>
      <c r="AH69" s="27">
        <v>28.432860999999999</v>
      </c>
      <c r="AI69" s="135">
        <v>-1.6799999999999999E-4</v>
      </c>
    </row>
    <row r="70" spans="1:35" ht="15" customHeight="1" x14ac:dyDescent="0.25">
      <c r="A70" s="21" t="s">
        <v>1130</v>
      </c>
      <c r="B70" s="26" t="s">
        <v>1131</v>
      </c>
      <c r="C70" s="27">
        <v>18.673438999999998</v>
      </c>
      <c r="D70" s="27">
        <v>18.939921999999999</v>
      </c>
      <c r="E70" s="27">
        <v>19.385186999999998</v>
      </c>
      <c r="F70" s="27">
        <v>19.445494</v>
      </c>
      <c r="G70" s="27">
        <v>19.235783000000001</v>
      </c>
      <c r="H70" s="27">
        <v>19.228591999999999</v>
      </c>
      <c r="I70" s="27">
        <v>19.203704999999999</v>
      </c>
      <c r="J70" s="27">
        <v>19.138123</v>
      </c>
      <c r="K70" s="27">
        <v>19.177586000000002</v>
      </c>
      <c r="L70" s="27">
        <v>19.215916</v>
      </c>
      <c r="M70" s="27">
        <v>19.146538</v>
      </c>
      <c r="N70" s="27">
        <v>19.163070999999999</v>
      </c>
      <c r="O70" s="27">
        <v>19.121212</v>
      </c>
      <c r="P70" s="27">
        <v>19.115891000000001</v>
      </c>
      <c r="Q70" s="27">
        <v>19.131986999999999</v>
      </c>
      <c r="R70" s="27">
        <v>19.119924999999999</v>
      </c>
      <c r="S70" s="27">
        <v>19.182236</v>
      </c>
      <c r="T70" s="27">
        <v>19.221764</v>
      </c>
      <c r="U70" s="27">
        <v>19.373732</v>
      </c>
      <c r="V70" s="27">
        <v>19.411179000000001</v>
      </c>
      <c r="W70" s="27">
        <v>19.565511999999998</v>
      </c>
      <c r="X70" s="27">
        <v>19.582636000000001</v>
      </c>
      <c r="Y70" s="27">
        <v>19.58963</v>
      </c>
      <c r="Z70" s="27">
        <v>19.602207</v>
      </c>
      <c r="AA70" s="27">
        <v>19.620674000000001</v>
      </c>
      <c r="AB70" s="27">
        <v>19.614173999999998</v>
      </c>
      <c r="AC70" s="27">
        <v>19.655563000000001</v>
      </c>
      <c r="AD70" s="27">
        <v>19.607094</v>
      </c>
      <c r="AE70" s="27">
        <v>19.595407000000002</v>
      </c>
      <c r="AF70" s="27">
        <v>19.578607999999999</v>
      </c>
      <c r="AG70" s="27">
        <v>19.563803</v>
      </c>
      <c r="AH70" s="27">
        <v>19.563299000000001</v>
      </c>
      <c r="AI70" s="135">
        <v>1.503E-3</v>
      </c>
    </row>
    <row r="71" spans="1:35" ht="15" customHeight="1" x14ac:dyDescent="0.25">
      <c r="A71" s="21" t="s">
        <v>1132</v>
      </c>
      <c r="B71" s="26" t="s">
        <v>1113</v>
      </c>
      <c r="C71" s="27">
        <v>23.725415999999999</v>
      </c>
      <c r="D71" s="27">
        <v>23.829556</v>
      </c>
      <c r="E71" s="27">
        <v>24.512758000000002</v>
      </c>
      <c r="F71" s="27">
        <v>24.238002999999999</v>
      </c>
      <c r="G71" s="27">
        <v>24.380334999999999</v>
      </c>
      <c r="H71" s="27">
        <v>24.462688</v>
      </c>
      <c r="I71" s="27">
        <v>24.386762999999998</v>
      </c>
      <c r="J71" s="27">
        <v>24.295998000000001</v>
      </c>
      <c r="K71" s="27">
        <v>24.291874</v>
      </c>
      <c r="L71" s="27">
        <v>24.306661999999999</v>
      </c>
      <c r="M71" s="27">
        <v>24.354821999999999</v>
      </c>
      <c r="N71" s="27">
        <v>24.541502000000001</v>
      </c>
      <c r="O71" s="27">
        <v>24.542369999999998</v>
      </c>
      <c r="P71" s="27">
        <v>24.543257000000001</v>
      </c>
      <c r="Q71" s="27">
        <v>24.544046000000002</v>
      </c>
      <c r="R71" s="27">
        <v>24.544478999999999</v>
      </c>
      <c r="S71" s="27">
        <v>24.545363999999999</v>
      </c>
      <c r="T71" s="27">
        <v>24.544547999999999</v>
      </c>
      <c r="U71" s="27">
        <v>24.543606</v>
      </c>
      <c r="V71" s="27">
        <v>24.542346999999999</v>
      </c>
      <c r="W71" s="27">
        <v>24.541156999999998</v>
      </c>
      <c r="X71" s="27">
        <v>24.539657999999999</v>
      </c>
      <c r="Y71" s="27">
        <v>24.537963999999999</v>
      </c>
      <c r="Z71" s="27">
        <v>24.536276000000001</v>
      </c>
      <c r="AA71" s="27">
        <v>24.534416</v>
      </c>
      <c r="AB71" s="27">
        <v>24.532360000000001</v>
      </c>
      <c r="AC71" s="27">
        <v>24.530172</v>
      </c>
      <c r="AD71" s="27">
        <v>24.527885000000001</v>
      </c>
      <c r="AE71" s="27">
        <v>24.525411999999999</v>
      </c>
      <c r="AF71" s="27">
        <v>24.523067000000001</v>
      </c>
      <c r="AG71" s="27">
        <v>24.520723</v>
      </c>
      <c r="AH71" s="27">
        <v>24.518303</v>
      </c>
      <c r="AI71" s="135">
        <v>1.0610000000000001E-3</v>
      </c>
    </row>
    <row r="72" spans="1:35" ht="15" customHeight="1" x14ac:dyDescent="0.25">
      <c r="A72" s="21" t="s">
        <v>1133</v>
      </c>
      <c r="B72" s="26" t="s">
        <v>1115</v>
      </c>
      <c r="C72" s="27">
        <v>25.898951</v>
      </c>
      <c r="D72" s="27">
        <v>25.732492000000001</v>
      </c>
      <c r="E72" s="27">
        <v>26.026116999999999</v>
      </c>
      <c r="F72" s="27">
        <v>25.920909999999999</v>
      </c>
      <c r="G72" s="27">
        <v>25.912618999999999</v>
      </c>
      <c r="H72" s="27">
        <v>25.927626</v>
      </c>
      <c r="I72" s="27">
        <v>25.823651999999999</v>
      </c>
      <c r="J72" s="27">
        <v>25.804659000000001</v>
      </c>
      <c r="K72" s="27">
        <v>25.762657000000001</v>
      </c>
      <c r="L72" s="27">
        <v>25.681837000000002</v>
      </c>
      <c r="M72" s="27">
        <v>25.645029000000001</v>
      </c>
      <c r="N72" s="27">
        <v>25.640720000000002</v>
      </c>
      <c r="O72" s="27">
        <v>25.622510999999999</v>
      </c>
      <c r="P72" s="27">
        <v>25.605309999999999</v>
      </c>
      <c r="Q72" s="27">
        <v>25.578989</v>
      </c>
      <c r="R72" s="27">
        <v>25.558952000000001</v>
      </c>
      <c r="S72" s="27">
        <v>25.563030000000001</v>
      </c>
      <c r="T72" s="27">
        <v>25.568812999999999</v>
      </c>
      <c r="U72" s="27">
        <v>25.577573999999998</v>
      </c>
      <c r="V72" s="27">
        <v>25.597555</v>
      </c>
      <c r="W72" s="27">
        <v>25.582424</v>
      </c>
      <c r="X72" s="27">
        <v>25.577514999999998</v>
      </c>
      <c r="Y72" s="27">
        <v>25.564990999999999</v>
      </c>
      <c r="Z72" s="27">
        <v>25.511279999999999</v>
      </c>
      <c r="AA72" s="27">
        <v>25.447479000000001</v>
      </c>
      <c r="AB72" s="27">
        <v>25.447102000000001</v>
      </c>
      <c r="AC72" s="27">
        <v>25.444046</v>
      </c>
      <c r="AD72" s="27">
        <v>25.442335</v>
      </c>
      <c r="AE72" s="27">
        <v>25.441390999999999</v>
      </c>
      <c r="AF72" s="27">
        <v>25.441088000000001</v>
      </c>
      <c r="AG72" s="27">
        <v>25.440194999999999</v>
      </c>
      <c r="AH72" s="27">
        <v>25.446059999999999</v>
      </c>
      <c r="AI72" s="135">
        <v>-5.6899999999999995E-4</v>
      </c>
    </row>
    <row r="73" spans="1:35" ht="15" customHeight="1" x14ac:dyDescent="0.25">
      <c r="A73" s="21" t="s">
        <v>1134</v>
      </c>
      <c r="B73" s="26" t="s">
        <v>1135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135" t="s">
        <v>48</v>
      </c>
    </row>
    <row r="74" spans="1:35" ht="15" customHeight="1" x14ac:dyDescent="0.25">
      <c r="A74" s="21" t="s">
        <v>1136</v>
      </c>
      <c r="B74" s="26" t="s">
        <v>1137</v>
      </c>
      <c r="C74" s="27">
        <v>13.404714999999999</v>
      </c>
      <c r="D74" s="27">
        <v>13.404714999999999</v>
      </c>
      <c r="E74" s="27">
        <v>13.404714999999999</v>
      </c>
      <c r="F74" s="27">
        <v>13.404714999999999</v>
      </c>
      <c r="G74" s="27">
        <v>13.404716000000001</v>
      </c>
      <c r="H74" s="27">
        <v>13.404714999999999</v>
      </c>
      <c r="I74" s="27">
        <v>13.404714999999999</v>
      </c>
      <c r="J74" s="27">
        <v>13.404714999999999</v>
      </c>
      <c r="K74" s="27">
        <v>13.404714999999999</v>
      </c>
      <c r="L74" s="27">
        <v>13.404716000000001</v>
      </c>
      <c r="M74" s="27">
        <v>13.404716000000001</v>
      </c>
      <c r="N74" s="27">
        <v>13.404714999999999</v>
      </c>
      <c r="O74" s="27">
        <v>13.404716000000001</v>
      </c>
      <c r="P74" s="27">
        <v>13.404714999999999</v>
      </c>
      <c r="Q74" s="27">
        <v>13.404716000000001</v>
      </c>
      <c r="R74" s="27">
        <v>13.404716000000001</v>
      </c>
      <c r="S74" s="27">
        <v>13.404714999999999</v>
      </c>
      <c r="T74" s="27">
        <v>13.404714999999999</v>
      </c>
      <c r="U74" s="27">
        <v>13.404714999999999</v>
      </c>
      <c r="V74" s="27">
        <v>13.404716000000001</v>
      </c>
      <c r="W74" s="27">
        <v>13.404716000000001</v>
      </c>
      <c r="X74" s="27">
        <v>13.404716000000001</v>
      </c>
      <c r="Y74" s="27">
        <v>13.404716000000001</v>
      </c>
      <c r="Z74" s="27">
        <v>13.404714999999999</v>
      </c>
      <c r="AA74" s="27">
        <v>13.404716000000001</v>
      </c>
      <c r="AB74" s="27">
        <v>13.404714999999999</v>
      </c>
      <c r="AC74" s="27">
        <v>13.404714999999999</v>
      </c>
      <c r="AD74" s="27">
        <v>13.404716000000001</v>
      </c>
      <c r="AE74" s="27">
        <v>13.404714999999999</v>
      </c>
      <c r="AF74" s="27">
        <v>13.404714999999999</v>
      </c>
      <c r="AG74" s="27">
        <v>13.404716000000001</v>
      </c>
      <c r="AH74" s="27">
        <v>13.404714999999999</v>
      </c>
      <c r="AI74" s="135">
        <v>0</v>
      </c>
    </row>
    <row r="76" spans="1:35" ht="15" customHeight="1" x14ac:dyDescent="0.25">
      <c r="B76" s="25" t="s">
        <v>1138</v>
      </c>
    </row>
    <row r="77" spans="1:35" ht="15" customHeight="1" x14ac:dyDescent="0.25">
      <c r="B77" s="25" t="s">
        <v>1139</v>
      </c>
    </row>
    <row r="78" spans="1:35" ht="15" customHeight="1" x14ac:dyDescent="0.25">
      <c r="A78" s="21" t="s">
        <v>1140</v>
      </c>
      <c r="B78" s="26" t="s">
        <v>1141</v>
      </c>
      <c r="C78" s="28">
        <v>3412</v>
      </c>
      <c r="D78" s="28">
        <v>3412</v>
      </c>
      <c r="E78" s="28">
        <v>3412</v>
      </c>
      <c r="F78" s="28">
        <v>3412</v>
      </c>
      <c r="G78" s="28">
        <v>3412</v>
      </c>
      <c r="H78" s="28">
        <v>3412</v>
      </c>
      <c r="I78" s="28">
        <v>3412</v>
      </c>
      <c r="J78" s="28">
        <v>3412</v>
      </c>
      <c r="K78" s="28">
        <v>3412</v>
      </c>
      <c r="L78" s="28">
        <v>3412</v>
      </c>
      <c r="M78" s="28">
        <v>3412</v>
      </c>
      <c r="N78" s="28">
        <v>3412</v>
      </c>
      <c r="O78" s="28">
        <v>3412</v>
      </c>
      <c r="P78" s="28">
        <v>3412</v>
      </c>
      <c r="Q78" s="28">
        <v>3412</v>
      </c>
      <c r="R78" s="28">
        <v>3412</v>
      </c>
      <c r="S78" s="28">
        <v>3412</v>
      </c>
      <c r="T78" s="28">
        <v>3412</v>
      </c>
      <c r="U78" s="28">
        <v>3412</v>
      </c>
      <c r="V78" s="28">
        <v>3412</v>
      </c>
      <c r="W78" s="28">
        <v>3412</v>
      </c>
      <c r="X78" s="28">
        <v>3412</v>
      </c>
      <c r="Y78" s="28">
        <v>3412</v>
      </c>
      <c r="Z78" s="28">
        <v>3412</v>
      </c>
      <c r="AA78" s="28">
        <v>3412</v>
      </c>
      <c r="AB78" s="28">
        <v>3412</v>
      </c>
      <c r="AC78" s="28">
        <v>3412</v>
      </c>
      <c r="AD78" s="28">
        <v>3412</v>
      </c>
      <c r="AE78" s="28">
        <v>3412</v>
      </c>
      <c r="AF78" s="28">
        <v>3412</v>
      </c>
      <c r="AG78" s="28">
        <v>3412</v>
      </c>
      <c r="AH78" s="28">
        <v>3412</v>
      </c>
      <c r="AI78" s="135">
        <v>0</v>
      </c>
    </row>
    <row r="79" spans="1:35" ht="15" customHeight="1" thickBot="1" x14ac:dyDescent="0.3">
      <c r="A79" s="21" t="s">
        <v>1142</v>
      </c>
      <c r="B79" s="26" t="s">
        <v>1143</v>
      </c>
      <c r="C79" s="28">
        <v>9189.1113280000009</v>
      </c>
      <c r="D79" s="28">
        <v>9032.1738280000009</v>
      </c>
      <c r="E79" s="28">
        <v>8953.2441409999992</v>
      </c>
      <c r="F79" s="28">
        <v>8810.0498050000006</v>
      </c>
      <c r="G79" s="28">
        <v>8648.1435550000006</v>
      </c>
      <c r="H79" s="28">
        <v>8506.0996090000008</v>
      </c>
      <c r="I79" s="28">
        <v>8458.7304690000001</v>
      </c>
      <c r="J79" s="28">
        <v>8252.5849610000005</v>
      </c>
      <c r="K79" s="28">
        <v>8230.4433590000008</v>
      </c>
      <c r="L79" s="28">
        <v>8205.0146480000003</v>
      </c>
      <c r="M79" s="28">
        <v>8184.2558589999999</v>
      </c>
      <c r="N79" s="28">
        <v>8164.7182620000003</v>
      </c>
      <c r="O79" s="28">
        <v>8171.8471680000002</v>
      </c>
      <c r="P79" s="28">
        <v>8142.0859380000002</v>
      </c>
      <c r="Q79" s="28">
        <v>8125.9028319999998</v>
      </c>
      <c r="R79" s="28">
        <v>8112.5493159999996</v>
      </c>
      <c r="S79" s="28">
        <v>8081.0053710000002</v>
      </c>
      <c r="T79" s="28">
        <v>8062.7773440000001</v>
      </c>
      <c r="U79" s="28">
        <v>8039.201172</v>
      </c>
      <c r="V79" s="28">
        <v>8014.6767579999996</v>
      </c>
      <c r="W79" s="28">
        <v>7984.9736329999996</v>
      </c>
      <c r="X79" s="28">
        <v>7957.6904299999997</v>
      </c>
      <c r="Y79" s="28">
        <v>7940.8188479999999</v>
      </c>
      <c r="Z79" s="28">
        <v>7928.2514650000003</v>
      </c>
      <c r="AA79" s="28">
        <v>7918.8427730000003</v>
      </c>
      <c r="AB79" s="28">
        <v>7905.9497069999998</v>
      </c>
      <c r="AC79" s="28">
        <v>7904.8803710000002</v>
      </c>
      <c r="AD79" s="28">
        <v>7901.140625</v>
      </c>
      <c r="AE79" s="28">
        <v>7901.2172849999997</v>
      </c>
      <c r="AF79" s="28">
        <v>7889.3715819999998</v>
      </c>
      <c r="AG79" s="28">
        <v>7877.5566410000001</v>
      </c>
      <c r="AH79" s="28">
        <v>7853.6372069999998</v>
      </c>
      <c r="AI79" s="135">
        <v>-5.0530000000000002E-3</v>
      </c>
    </row>
    <row r="80" spans="1:35" ht="15" customHeight="1" x14ac:dyDescent="0.25">
      <c r="B80" s="162" t="s">
        <v>1144</v>
      </c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</row>
    <row r="81" spans="2:2" ht="15" customHeight="1" x14ac:dyDescent="0.25">
      <c r="B81" s="19" t="s">
        <v>1145</v>
      </c>
    </row>
    <row r="82" spans="2:2" ht="15" customHeight="1" x14ac:dyDescent="0.25">
      <c r="B82" s="19" t="s">
        <v>1146</v>
      </c>
    </row>
    <row r="83" spans="2:2" ht="15" customHeight="1" x14ac:dyDescent="0.25">
      <c r="B83" s="19" t="s">
        <v>301</v>
      </c>
    </row>
    <row r="84" spans="2:2" ht="15" customHeight="1" x14ac:dyDescent="0.25">
      <c r="B84" s="19" t="s">
        <v>1147</v>
      </c>
    </row>
    <row r="85" spans="2:2" ht="15" customHeight="1" x14ac:dyDescent="0.25">
      <c r="B85" s="19" t="s">
        <v>1148</v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2:AF124"/>
  <sheetViews>
    <sheetView showGridLines="0" topLeftCell="A68" zoomScale="99" zoomScaleNormal="100" workbookViewId="0">
      <selection activeCell="A106" sqref="A106"/>
    </sheetView>
  </sheetViews>
  <sheetFormatPr defaultColWidth="9.140625" defaultRowHeight="12.75" x14ac:dyDescent="0.2"/>
  <cols>
    <col min="1" max="1" width="46.42578125" style="60" customWidth="1"/>
    <col min="2" max="2" width="9.42578125" style="60" hidden="1" customWidth="1"/>
    <col min="3" max="6" width="9.28515625" style="60" hidden="1" customWidth="1"/>
    <col min="7" max="16" width="10.28515625" style="60" hidden="1" customWidth="1"/>
    <col min="17" max="17" width="10.28515625" style="61" hidden="1" customWidth="1"/>
    <col min="18" max="18" width="11.7109375" style="60" hidden="1" customWidth="1"/>
    <col min="19" max="19" width="10.28515625" style="60" hidden="1" customWidth="1"/>
    <col min="20" max="21" width="10.7109375" style="60" hidden="1" customWidth="1"/>
    <col min="22" max="22" width="10" style="60" hidden="1" customWidth="1"/>
    <col min="23" max="23" width="9.7109375" style="60" hidden="1" customWidth="1"/>
    <col min="24" max="24" width="9.42578125" style="60" hidden="1" customWidth="1"/>
    <col min="25" max="25" width="10.42578125" style="60" hidden="1" customWidth="1"/>
    <col min="26" max="26" width="10.7109375" style="60" hidden="1" customWidth="1"/>
    <col min="27" max="27" width="13" style="60" hidden="1" customWidth="1"/>
    <col min="28" max="28" width="10.7109375" style="60" hidden="1" customWidth="1"/>
    <col min="29" max="31" width="9.140625" style="60" customWidth="1"/>
    <col min="32" max="16384" width="9.140625" style="60"/>
  </cols>
  <sheetData>
    <row r="2" spans="1:32" ht="15.95" customHeight="1" x14ac:dyDescent="0.25">
      <c r="A2" s="58" t="s">
        <v>1149</v>
      </c>
      <c r="B2" s="59"/>
    </row>
    <row r="3" spans="1:32" x14ac:dyDescent="0.2">
      <c r="A3" s="62" t="s">
        <v>1150</v>
      </c>
      <c r="B3" s="59"/>
    </row>
    <row r="4" spans="1:32" x14ac:dyDescent="0.2">
      <c r="M4" s="63"/>
      <c r="N4" s="63"/>
      <c r="O4" s="63"/>
      <c r="P4" s="63"/>
    </row>
    <row r="5" spans="1:32" hidden="1" x14ac:dyDescent="0.2"/>
    <row r="6" spans="1:32" hidden="1" x14ac:dyDescent="0.2">
      <c r="A6" s="59" t="s">
        <v>1151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4"/>
    </row>
    <row r="7" spans="1:32" hidden="1" x14ac:dyDescent="0.2">
      <c r="A7" s="65" t="s">
        <v>1152</v>
      </c>
      <c r="B7" s="66">
        <v>1990</v>
      </c>
      <c r="C7" s="66">
        <v>1991</v>
      </c>
      <c r="D7" s="66">
        <v>1992</v>
      </c>
      <c r="E7" s="66">
        <v>1993</v>
      </c>
      <c r="F7" s="66">
        <v>1994</v>
      </c>
      <c r="G7" s="66">
        <v>1995</v>
      </c>
      <c r="H7" s="66">
        <v>1996</v>
      </c>
      <c r="I7" s="66">
        <v>1997</v>
      </c>
      <c r="J7" s="66">
        <v>1998</v>
      </c>
      <c r="K7" s="66">
        <v>1999</v>
      </c>
      <c r="L7" s="66">
        <v>2000</v>
      </c>
      <c r="M7" s="66">
        <v>2001</v>
      </c>
      <c r="N7" s="66">
        <v>2002</v>
      </c>
      <c r="O7" s="66">
        <v>2003</v>
      </c>
      <c r="P7" s="66">
        <v>2004</v>
      </c>
      <c r="Q7" s="66">
        <v>2005</v>
      </c>
      <c r="R7" s="66">
        <v>2006</v>
      </c>
      <c r="S7" s="66">
        <v>2007</v>
      </c>
      <c r="T7" s="66">
        <v>2008</v>
      </c>
      <c r="U7" s="66">
        <v>2009</v>
      </c>
      <c r="V7" s="66">
        <v>2010</v>
      </c>
      <c r="W7" s="66">
        <v>2011</v>
      </c>
      <c r="X7" s="66">
        <v>2012</v>
      </c>
      <c r="Y7" s="66">
        <v>2013</v>
      </c>
      <c r="Z7" s="66">
        <v>2014</v>
      </c>
      <c r="AA7" s="66">
        <v>2015</v>
      </c>
      <c r="AB7" s="66">
        <v>2016</v>
      </c>
      <c r="AC7" s="66">
        <v>2017</v>
      </c>
      <c r="AD7" s="66">
        <v>2018</v>
      </c>
      <c r="AE7" s="66">
        <v>2019</v>
      </c>
      <c r="AF7" s="66">
        <v>2020</v>
      </c>
    </row>
    <row r="8" spans="1:32" hidden="1" x14ac:dyDescent="0.2">
      <c r="A8" s="67" t="s">
        <v>1153</v>
      </c>
      <c r="B8" s="68">
        <v>275.96958375546058</v>
      </c>
      <c r="C8" s="68">
        <v>275.13820003594009</v>
      </c>
      <c r="D8" s="68">
        <v>238.72991403700519</v>
      </c>
      <c r="E8" s="68">
        <v>266.64917155567178</v>
      </c>
      <c r="F8" s="68">
        <v>329.78621332855158</v>
      </c>
      <c r="G8" s="68">
        <v>330.38100783527352</v>
      </c>
      <c r="H8" s="68">
        <v>338.58505857979731</v>
      </c>
      <c r="I8" s="68">
        <v>360.84319567869051</v>
      </c>
      <c r="J8" s="68">
        <v>408.30270297215452</v>
      </c>
      <c r="K8" s="68">
        <v>419.36339242893399</v>
      </c>
      <c r="L8" s="68">
        <v>421.1151383227845</v>
      </c>
      <c r="M8" s="68">
        <v>407.80441644834752</v>
      </c>
      <c r="N8" s="68">
        <v>364.57816083048721</v>
      </c>
      <c r="O8" s="68">
        <v>352.02682768083861</v>
      </c>
      <c r="P8" s="68">
        <v>360.18828565000831</v>
      </c>
      <c r="Q8" s="68">
        <v>390.31209325139702</v>
      </c>
      <c r="R8" s="68">
        <v>403.20824288738521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</row>
    <row r="9" spans="1:32" hidden="1" x14ac:dyDescent="0.2">
      <c r="A9" s="67" t="s">
        <v>1154</v>
      </c>
      <c r="B9" s="68">
        <v>1118.9930579322961</v>
      </c>
      <c r="C9" s="68">
        <v>1275.9509135634371</v>
      </c>
      <c r="D9" s="68">
        <v>1295.5780224688051</v>
      </c>
      <c r="E9" s="68">
        <v>1248.5927344682891</v>
      </c>
      <c r="F9" s="68">
        <v>1455.2092931564291</v>
      </c>
      <c r="G9" s="68">
        <v>1484.702763587346</v>
      </c>
      <c r="H9" s="68">
        <v>1566.704239537002</v>
      </c>
      <c r="I9" s="68">
        <v>1574.422107323084</v>
      </c>
      <c r="J9" s="68">
        <v>1680.16688734269</v>
      </c>
      <c r="K9" s="68">
        <v>1755.9582239690769</v>
      </c>
      <c r="L9" s="68">
        <v>1604.591277279721</v>
      </c>
      <c r="M9" s="68">
        <v>1539.0339273068221</v>
      </c>
      <c r="N9" s="68">
        <v>1565.3680980102381</v>
      </c>
      <c r="O9" s="68">
        <v>1437.772065810871</v>
      </c>
      <c r="P9" s="68">
        <v>1436.7159817115639</v>
      </c>
      <c r="Q9" s="68">
        <v>1441.981507725199</v>
      </c>
      <c r="R9" s="68">
        <v>1491.8433626813489</v>
      </c>
      <c r="S9" s="68"/>
      <c r="T9" s="69"/>
      <c r="U9" s="68"/>
      <c r="V9" s="69"/>
      <c r="W9" s="68"/>
      <c r="X9" s="69"/>
      <c r="Y9" s="68"/>
      <c r="Z9" s="69"/>
      <c r="AA9" s="68"/>
      <c r="AB9" s="69"/>
      <c r="AC9" s="68"/>
      <c r="AD9" s="69"/>
      <c r="AE9" s="68"/>
      <c r="AF9" s="69"/>
    </row>
    <row r="10" spans="1:32" hidden="1" x14ac:dyDescent="0.2">
      <c r="A10" s="67" t="s">
        <v>1155</v>
      </c>
      <c r="B10" s="69">
        <v>77.339853397176967</v>
      </c>
      <c r="C10" s="69">
        <v>41.712824455929592</v>
      </c>
      <c r="D10" s="69">
        <v>57.628992481296933</v>
      </c>
      <c r="E10" s="69">
        <v>256.62464010194873</v>
      </c>
      <c r="F10" s="69">
        <v>243.92242241495831</v>
      </c>
      <c r="G10" s="69">
        <v>285.32390362014098</v>
      </c>
      <c r="H10" s="69">
        <v>301.36455470720477</v>
      </c>
      <c r="I10" s="69">
        <v>283.02598116170969</v>
      </c>
      <c r="J10" s="69">
        <v>197.35360958513249</v>
      </c>
      <c r="K10" s="69">
        <v>252.8693593819477</v>
      </c>
      <c r="L10" s="69">
        <v>228.73408916310009</v>
      </c>
      <c r="M10" s="69">
        <v>199.84553873829441</v>
      </c>
      <c r="N10" s="69">
        <v>166.08024685906989</v>
      </c>
      <c r="O10" s="69">
        <v>158.29196549229169</v>
      </c>
      <c r="P10" s="69">
        <v>156.4554922603721</v>
      </c>
      <c r="Q10" s="69">
        <v>146.009685311731</v>
      </c>
      <c r="R10" s="69">
        <v>105.0533688717275</v>
      </c>
      <c r="S10" s="69"/>
      <c r="T10" s="69"/>
      <c r="U10" s="68"/>
      <c r="V10" s="69"/>
      <c r="W10" s="68"/>
      <c r="X10" s="69"/>
      <c r="Y10" s="68"/>
      <c r="Z10" s="69"/>
      <c r="AA10" s="68"/>
      <c r="AB10" s="69"/>
      <c r="AC10" s="68"/>
      <c r="AD10" s="69"/>
      <c r="AE10" s="68"/>
      <c r="AF10" s="69"/>
    </row>
    <row r="11" spans="1:32" hidden="1" x14ac:dyDescent="0.2">
      <c r="A11" s="67" t="s">
        <v>1156</v>
      </c>
      <c r="B11" s="68">
        <v>325.66430808804631</v>
      </c>
      <c r="C11" s="68">
        <v>278.4205610505071</v>
      </c>
      <c r="D11" s="68">
        <v>353.17735972315057</v>
      </c>
      <c r="E11" s="68">
        <v>325.96772712750112</v>
      </c>
      <c r="F11" s="68">
        <v>376.62482367041349</v>
      </c>
      <c r="G11" s="68">
        <v>350.6270540138247</v>
      </c>
      <c r="H11" s="68">
        <v>456.30623147903071</v>
      </c>
      <c r="I11" s="68">
        <v>507.73181499281822</v>
      </c>
      <c r="J11" s="68">
        <v>563.98920575714112</v>
      </c>
      <c r="K11" s="68">
        <v>485.51284699599069</v>
      </c>
      <c r="L11" s="68">
        <v>592.78067429032455</v>
      </c>
      <c r="M11" s="68">
        <v>489.44440648898029</v>
      </c>
      <c r="N11" s="68">
        <v>564.22846689746052</v>
      </c>
      <c r="O11" s="68">
        <v>573.42525163412108</v>
      </c>
      <c r="P11" s="68">
        <v>687.87802019405831</v>
      </c>
      <c r="Q11" s="68">
        <v>678.60671197588294</v>
      </c>
      <c r="R11" s="68">
        <v>592.8503425582785</v>
      </c>
      <c r="S11" s="68"/>
      <c r="T11" s="69"/>
      <c r="U11" s="68"/>
      <c r="V11" s="69"/>
      <c r="W11" s="68"/>
      <c r="X11" s="69"/>
      <c r="Y11" s="68"/>
      <c r="Z11" s="69"/>
      <c r="AA11" s="68"/>
      <c r="AB11" s="69"/>
      <c r="AC11" s="68"/>
      <c r="AD11" s="69"/>
      <c r="AE11" s="68"/>
      <c r="AF11" s="69"/>
    </row>
    <row r="12" spans="1:32" hidden="1" x14ac:dyDescent="0.2">
      <c r="A12" s="70" t="s">
        <v>1157</v>
      </c>
      <c r="B12" s="71">
        <v>677.18514018199619</v>
      </c>
      <c r="C12" s="71">
        <v>757.20490759636186</v>
      </c>
      <c r="D12" s="71">
        <v>681.67874895513023</v>
      </c>
      <c r="E12" s="71">
        <v>675.89320998098242</v>
      </c>
      <c r="F12" s="71">
        <v>661.23235900788291</v>
      </c>
      <c r="G12" s="71">
        <v>612.73566844473487</v>
      </c>
      <c r="H12" s="71">
        <v>546.45188034976309</v>
      </c>
      <c r="I12" s="71">
        <v>667.06133232757838</v>
      </c>
      <c r="J12" s="71">
        <v>638.2947972429281</v>
      </c>
      <c r="K12" s="71">
        <v>658.96468432881181</v>
      </c>
      <c r="L12" s="71">
        <v>554.34740569901908</v>
      </c>
      <c r="M12" s="71">
        <v>525.92149861809139</v>
      </c>
      <c r="N12" s="71">
        <v>456.20690236739449</v>
      </c>
      <c r="O12" s="71">
        <v>501.02285548189502</v>
      </c>
      <c r="P12" s="71">
        <v>547.79917072192563</v>
      </c>
      <c r="Q12" s="71">
        <v>518.71821407477194</v>
      </c>
      <c r="R12" s="71">
        <v>573.4040923302864</v>
      </c>
      <c r="S12" s="71"/>
      <c r="T12" s="69"/>
      <c r="U12" s="68"/>
      <c r="V12" s="69"/>
      <c r="W12" s="68"/>
      <c r="X12" s="69"/>
      <c r="Y12" s="68"/>
      <c r="Z12" s="69"/>
      <c r="AA12" s="68"/>
      <c r="AB12" s="69"/>
      <c r="AC12" s="68"/>
      <c r="AD12" s="69"/>
      <c r="AE12" s="68"/>
      <c r="AF12" s="69"/>
    </row>
    <row r="13" spans="1:32" hidden="1" x14ac:dyDescent="0.2">
      <c r="A13" s="72" t="s">
        <v>1158</v>
      </c>
      <c r="B13" s="73">
        <f t="shared" ref="B13:AF13" si="0">SUM(B8:B12)</f>
        <v>2475.1519433549761</v>
      </c>
      <c r="C13" s="73">
        <f t="shared" si="0"/>
        <v>2628.4274067021761</v>
      </c>
      <c r="D13" s="73">
        <f t="shared" si="0"/>
        <v>2626.7930376653881</v>
      </c>
      <c r="E13" s="73">
        <f t="shared" si="0"/>
        <v>2773.7274832343928</v>
      </c>
      <c r="F13" s="73">
        <f t="shared" si="0"/>
        <v>3066.7751115782357</v>
      </c>
      <c r="G13" s="73">
        <f t="shared" si="0"/>
        <v>3063.7703975013201</v>
      </c>
      <c r="H13" s="73">
        <f t="shared" si="0"/>
        <v>3209.4119646527979</v>
      </c>
      <c r="I13" s="73">
        <f t="shared" si="0"/>
        <v>3393.084431483881</v>
      </c>
      <c r="J13" s="73">
        <f t="shared" si="0"/>
        <v>3488.1072029000461</v>
      </c>
      <c r="K13" s="73">
        <f t="shared" si="0"/>
        <v>3572.6685071047614</v>
      </c>
      <c r="L13" s="73">
        <f t="shared" si="0"/>
        <v>3401.5685847549489</v>
      </c>
      <c r="M13" s="73">
        <f t="shared" si="0"/>
        <v>3162.0497876005356</v>
      </c>
      <c r="N13" s="73">
        <f t="shared" si="0"/>
        <v>3116.4618749646502</v>
      </c>
      <c r="O13" s="73">
        <f t="shared" si="0"/>
        <v>3022.5389661000172</v>
      </c>
      <c r="P13" s="73">
        <f t="shared" si="0"/>
        <v>3189.0369505379281</v>
      </c>
      <c r="Q13" s="73">
        <f t="shared" si="0"/>
        <v>3175.6282123389819</v>
      </c>
      <c r="R13" s="73">
        <f t="shared" si="0"/>
        <v>3166.3594093290267</v>
      </c>
      <c r="S13" s="73">
        <f t="shared" si="0"/>
        <v>0</v>
      </c>
      <c r="T13" s="73">
        <f t="shared" si="0"/>
        <v>0</v>
      </c>
      <c r="U13" s="73">
        <f t="shared" si="0"/>
        <v>0</v>
      </c>
      <c r="V13" s="73">
        <f t="shared" si="0"/>
        <v>0</v>
      </c>
      <c r="W13" s="73">
        <f t="shared" si="0"/>
        <v>0</v>
      </c>
      <c r="X13" s="73">
        <f t="shared" si="0"/>
        <v>0</v>
      </c>
      <c r="Y13" s="73">
        <f t="shared" si="0"/>
        <v>0</v>
      </c>
      <c r="Z13" s="73">
        <f t="shared" si="0"/>
        <v>0</v>
      </c>
      <c r="AA13" s="73">
        <f t="shared" si="0"/>
        <v>0</v>
      </c>
      <c r="AB13" s="73">
        <f t="shared" si="0"/>
        <v>0</v>
      </c>
      <c r="AC13" s="73">
        <f t="shared" si="0"/>
        <v>0</v>
      </c>
      <c r="AD13" s="73">
        <f t="shared" si="0"/>
        <v>0</v>
      </c>
      <c r="AE13" s="73">
        <f t="shared" si="0"/>
        <v>0</v>
      </c>
      <c r="AF13" s="73">
        <f t="shared" si="0"/>
        <v>0</v>
      </c>
    </row>
    <row r="14" spans="1:32" hidden="1" x14ac:dyDescent="0.2"/>
    <row r="15" spans="1:32" hidden="1" x14ac:dyDescent="0.2"/>
    <row r="16" spans="1:32" ht="14.1" customHeight="1" thickBot="1" x14ac:dyDescent="0.25">
      <c r="A16" s="60" t="s">
        <v>1159</v>
      </c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1:32" ht="14.1" customHeight="1" thickBot="1" x14ac:dyDescent="0.25">
      <c r="A17" s="76" t="s">
        <v>1160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4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8"/>
    </row>
    <row r="18" spans="1:32" x14ac:dyDescent="0.2">
      <c r="A18" s="79" t="s">
        <v>1161</v>
      </c>
      <c r="B18" s="80">
        <v>1990</v>
      </c>
      <c r="C18" s="80">
        <v>1991</v>
      </c>
      <c r="D18" s="80">
        <v>1992</v>
      </c>
      <c r="E18" s="80">
        <v>1993</v>
      </c>
      <c r="F18" s="80">
        <v>1994</v>
      </c>
      <c r="G18" s="80">
        <v>1995</v>
      </c>
      <c r="H18" s="80">
        <v>1996</v>
      </c>
      <c r="I18" s="80">
        <v>1997</v>
      </c>
      <c r="J18" s="80">
        <v>1998</v>
      </c>
      <c r="K18" s="80">
        <v>1999</v>
      </c>
      <c r="L18" s="80">
        <v>2000</v>
      </c>
      <c r="M18" s="80">
        <v>2001</v>
      </c>
      <c r="N18" s="80">
        <v>2002</v>
      </c>
      <c r="O18" s="80">
        <v>2003</v>
      </c>
      <c r="P18" s="80">
        <v>2004</v>
      </c>
      <c r="Q18" s="81">
        <v>2005</v>
      </c>
      <c r="R18" s="82">
        <v>2006</v>
      </c>
      <c r="S18" s="81">
        <v>2007</v>
      </c>
      <c r="T18" s="82">
        <v>2008</v>
      </c>
      <c r="U18" s="81">
        <v>2009</v>
      </c>
      <c r="V18" s="82">
        <v>2010</v>
      </c>
      <c r="W18" s="81">
        <v>2011</v>
      </c>
      <c r="X18" s="82">
        <v>2012</v>
      </c>
      <c r="Y18" s="81">
        <v>2013</v>
      </c>
      <c r="Z18" s="82">
        <v>2014</v>
      </c>
      <c r="AA18" s="81">
        <v>2015</v>
      </c>
      <c r="AB18" s="82">
        <v>2016</v>
      </c>
      <c r="AC18" s="81">
        <v>2017</v>
      </c>
      <c r="AD18" s="82">
        <v>2018</v>
      </c>
      <c r="AE18" s="81">
        <v>2019</v>
      </c>
      <c r="AF18" s="83">
        <v>2020</v>
      </c>
    </row>
    <row r="19" spans="1:32" x14ac:dyDescent="0.2">
      <c r="A19" s="139" t="s">
        <v>1162</v>
      </c>
      <c r="B19" s="140">
        <v>0</v>
      </c>
      <c r="C19" s="140">
        <v>0</v>
      </c>
      <c r="D19" s="140">
        <v>0</v>
      </c>
      <c r="E19" s="140">
        <v>0.99005191520268454</v>
      </c>
      <c r="F19" s="140">
        <v>8.9173041849727497</v>
      </c>
      <c r="G19" s="140">
        <v>37.763361390527727</v>
      </c>
      <c r="H19" s="140">
        <v>24.077376524524201</v>
      </c>
      <c r="I19" s="140">
        <v>0</v>
      </c>
      <c r="J19" s="140">
        <v>10.9113118775623</v>
      </c>
      <c r="K19" s="140">
        <v>40.077270031991247</v>
      </c>
      <c r="L19" s="140">
        <v>53.543709066435099</v>
      </c>
      <c r="M19" s="140">
        <v>24.76439499051094</v>
      </c>
      <c r="N19" s="140">
        <v>40.297952859316297</v>
      </c>
      <c r="O19" s="140">
        <v>51.888657662241599</v>
      </c>
      <c r="P19" s="140">
        <v>167.7675714419388</v>
      </c>
      <c r="Q19" s="140">
        <v>80.441129905107346</v>
      </c>
      <c r="R19" s="140">
        <v>62.874654862045077</v>
      </c>
      <c r="S19" s="140">
        <v>2.3203149182869538</v>
      </c>
      <c r="T19" s="140">
        <v>29.160207416902491</v>
      </c>
      <c r="U19" s="140">
        <v>6.3849143400174171</v>
      </c>
      <c r="V19" s="140">
        <v>64.75700410595033</v>
      </c>
      <c r="W19" s="140">
        <v>60.841185085936438</v>
      </c>
      <c r="X19" s="140">
        <v>132.48279136693179</v>
      </c>
      <c r="Y19" s="140">
        <v>119.34756081281451</v>
      </c>
      <c r="Z19" s="140">
        <v>48.776321747920178</v>
      </c>
      <c r="AA19" s="140">
        <v>121.817526454253</v>
      </c>
      <c r="AB19" s="140">
        <v>88.62264778274556</v>
      </c>
      <c r="AC19" s="140">
        <v>111.828615377909</v>
      </c>
      <c r="AD19" s="140">
        <v>124.727608675136</v>
      </c>
      <c r="AE19" s="140"/>
      <c r="AF19" s="141"/>
    </row>
    <row r="20" spans="1:32" x14ac:dyDescent="0.2">
      <c r="A20" s="139" t="s">
        <v>1163</v>
      </c>
      <c r="B20" s="140">
        <v>1648.6628762070829</v>
      </c>
      <c r="C20" s="140">
        <v>1611.182102739059</v>
      </c>
      <c r="D20" s="140">
        <v>1564.1114476936959</v>
      </c>
      <c r="E20" s="140">
        <v>1594.9489209730889</v>
      </c>
      <c r="F20" s="140">
        <v>1605.776275195158</v>
      </c>
      <c r="G20" s="140">
        <v>1538.2370080894791</v>
      </c>
      <c r="H20" s="140">
        <v>1466.310357169848</v>
      </c>
      <c r="I20" s="140">
        <v>1468.7949755023619</v>
      </c>
      <c r="J20" s="140">
        <v>1481.189009807098</v>
      </c>
      <c r="K20" s="140">
        <v>1383.8555776870021</v>
      </c>
      <c r="L20" s="140">
        <v>1361.1419731200531</v>
      </c>
      <c r="M20" s="140">
        <v>1369.744149618447</v>
      </c>
      <c r="N20" s="140">
        <v>1255.702850327064</v>
      </c>
      <c r="O20" s="140">
        <v>1260.68702591584</v>
      </c>
      <c r="P20" s="140">
        <v>1273.928168329413</v>
      </c>
      <c r="Q20" s="140">
        <v>1231.0485061138161</v>
      </c>
      <c r="R20" s="140">
        <v>1200.66983827585</v>
      </c>
      <c r="S20" s="140">
        <v>1142.7094327734781</v>
      </c>
      <c r="T20" s="140">
        <v>1093.3669094706879</v>
      </c>
      <c r="U20" s="140">
        <v>889.17412202967296</v>
      </c>
      <c r="V20" s="140">
        <v>961.90783049911317</v>
      </c>
      <c r="W20" s="140">
        <v>876.42723048489199</v>
      </c>
      <c r="X20" s="140">
        <v>792.63784904856664</v>
      </c>
      <c r="Y20" s="140">
        <v>810.30619946874447</v>
      </c>
      <c r="Z20" s="140">
        <v>809.35121023626084</v>
      </c>
      <c r="AA20" s="140">
        <v>705.9710267771045</v>
      </c>
      <c r="AB20" s="140">
        <v>630.55805079756226</v>
      </c>
      <c r="AC20" s="140">
        <v>580.12329765822392</v>
      </c>
      <c r="AD20" s="140">
        <v>531.12270520913489</v>
      </c>
      <c r="AE20" s="140"/>
      <c r="AF20" s="141"/>
    </row>
    <row r="21" spans="1:32" s="84" customFormat="1" x14ac:dyDescent="0.2">
      <c r="A21" s="142" t="s">
        <v>1164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3"/>
      <c r="AC21" s="143"/>
      <c r="AD21" s="143"/>
      <c r="AE21" s="143"/>
      <c r="AF21" s="144"/>
    </row>
    <row r="22" spans="1:32" x14ac:dyDescent="0.2">
      <c r="A22" s="139" t="s">
        <v>1165</v>
      </c>
      <c r="B22" s="140">
        <v>8013.7068174117776</v>
      </c>
      <c r="C22" s="140">
        <v>8128.445618984475</v>
      </c>
      <c r="D22" s="140">
        <v>8443.7674615462602</v>
      </c>
      <c r="E22" s="140">
        <v>8599.2966426157018</v>
      </c>
      <c r="F22" s="140">
        <v>8643.9641029493141</v>
      </c>
      <c r="G22" s="140">
        <v>9093.4224890709174</v>
      </c>
      <c r="H22" s="140">
        <v>9408.9449720873436</v>
      </c>
      <c r="I22" s="140">
        <v>9438.8520236555632</v>
      </c>
      <c r="J22" s="140">
        <v>9252.0955042745136</v>
      </c>
      <c r="K22" s="140">
        <v>8837.9321710832464</v>
      </c>
      <c r="L22" s="140">
        <v>9057.6771814347103</v>
      </c>
      <c r="M22" s="140">
        <v>8340.5910780937302</v>
      </c>
      <c r="N22" s="140">
        <v>8467.0682607871822</v>
      </c>
      <c r="O22" s="140">
        <v>8190.1809797358128</v>
      </c>
      <c r="P22" s="140">
        <v>8220.0148773280689</v>
      </c>
      <c r="Q22" s="140">
        <v>7599.8893205765971</v>
      </c>
      <c r="R22" s="140">
        <v>7556.3523910280164</v>
      </c>
      <c r="S22" s="140">
        <v>7754.7589311839138</v>
      </c>
      <c r="T22" s="140">
        <v>7804.8321355714806</v>
      </c>
      <c r="U22" s="140">
        <v>7358.6408924508896</v>
      </c>
      <c r="V22" s="140">
        <v>7995.0968583234899</v>
      </c>
      <c r="W22" s="140">
        <v>8185.3068279154286</v>
      </c>
      <c r="X22" s="140">
        <v>8514.7764426185458</v>
      </c>
      <c r="Y22" s="140">
        <v>8836.9714562696026</v>
      </c>
      <c r="Z22" s="140">
        <v>9148.2249481526851</v>
      </c>
      <c r="AA22" s="140">
        <v>9110.1214949522164</v>
      </c>
      <c r="AB22" s="140">
        <v>9306.4460390801833</v>
      </c>
      <c r="AC22" s="140">
        <v>9511.9584174151678</v>
      </c>
      <c r="AD22" s="140">
        <v>10059.70265152512</v>
      </c>
      <c r="AE22" s="140"/>
      <c r="AF22" s="141"/>
    </row>
    <row r="23" spans="1:32" x14ac:dyDescent="0.2">
      <c r="A23" s="139" t="s">
        <v>1166</v>
      </c>
      <c r="B23" s="140">
        <v>1170.193</v>
      </c>
      <c r="C23" s="140">
        <v>1076.5350000000001</v>
      </c>
      <c r="D23" s="140">
        <v>1102.22</v>
      </c>
      <c r="E23" s="140">
        <v>1149.02</v>
      </c>
      <c r="F23" s="140">
        <v>1172.9169999999999</v>
      </c>
      <c r="G23" s="140">
        <v>1178.175</v>
      </c>
      <c r="H23" s="140">
        <v>1175.932</v>
      </c>
      <c r="I23" s="140">
        <v>1223.566</v>
      </c>
      <c r="J23" s="140">
        <v>1262.5519999999999</v>
      </c>
      <c r="K23" s="140">
        <v>1324.413</v>
      </c>
      <c r="L23" s="140">
        <v>1275.6780000000001</v>
      </c>
      <c r="M23" s="140">
        <v>1256.865</v>
      </c>
      <c r="N23" s="140">
        <v>1239.9570000000001</v>
      </c>
      <c r="O23" s="140">
        <v>1219.538</v>
      </c>
      <c r="P23" s="140">
        <v>1303.848</v>
      </c>
      <c r="Q23" s="140">
        <v>1323.2380000000001</v>
      </c>
      <c r="R23" s="140">
        <v>1261.1659999999999</v>
      </c>
      <c r="S23" s="140">
        <v>1197.039</v>
      </c>
      <c r="T23" s="140">
        <v>1011.971</v>
      </c>
      <c r="U23" s="140">
        <v>873.08299999999997</v>
      </c>
      <c r="V23" s="140">
        <v>877.76800000000003</v>
      </c>
      <c r="W23" s="140">
        <v>859.48900000000003</v>
      </c>
      <c r="X23" s="140">
        <v>826.697</v>
      </c>
      <c r="Y23" s="140">
        <v>783.34699999999998</v>
      </c>
      <c r="Z23" s="140">
        <v>792.63599999999997</v>
      </c>
      <c r="AA23" s="140">
        <v>831.66</v>
      </c>
      <c r="AB23" s="140">
        <v>853.36599999999999</v>
      </c>
      <c r="AC23" s="140">
        <v>849.18200000000002</v>
      </c>
      <c r="AD23" s="140">
        <v>792.76300000000003</v>
      </c>
      <c r="AE23" s="140"/>
      <c r="AF23" s="141"/>
    </row>
    <row r="24" spans="1:32" s="85" customFormat="1" x14ac:dyDescent="0.2">
      <c r="A24" s="145" t="s">
        <v>1167</v>
      </c>
      <c r="B24" s="140">
        <v>44.978000000000002</v>
      </c>
      <c r="C24" s="140">
        <v>41.722000000000001</v>
      </c>
      <c r="D24" s="140">
        <v>41.055</v>
      </c>
      <c r="E24" s="140">
        <v>38.395000000000003</v>
      </c>
      <c r="F24" s="140">
        <v>38.137999999999998</v>
      </c>
      <c r="G24" s="140">
        <v>39.581000000000003</v>
      </c>
      <c r="H24" s="140">
        <v>37.354999999999997</v>
      </c>
      <c r="I24" s="140">
        <v>39.697000000000003</v>
      </c>
      <c r="J24" s="140">
        <v>35.497999999999998</v>
      </c>
      <c r="K24" s="140">
        <v>39.171999999999997</v>
      </c>
      <c r="L24" s="140">
        <v>36.284999999999997</v>
      </c>
      <c r="M24" s="140">
        <v>34.936999999999998</v>
      </c>
      <c r="N24" s="140">
        <v>33.731000000000002</v>
      </c>
      <c r="O24" s="140">
        <v>30.222000000000001</v>
      </c>
      <c r="P24" s="140">
        <v>31.242000000000001</v>
      </c>
      <c r="Q24" s="140">
        <v>35.366</v>
      </c>
      <c r="R24" s="140">
        <v>33.448</v>
      </c>
      <c r="S24" s="140">
        <v>31.59</v>
      </c>
      <c r="T24" s="140">
        <v>28.283999999999999</v>
      </c>
      <c r="U24" s="140">
        <v>26.558</v>
      </c>
      <c r="V24" s="140">
        <v>27.047000000000001</v>
      </c>
      <c r="W24" s="140">
        <v>27.056999999999999</v>
      </c>
      <c r="X24" s="140">
        <v>25.114000000000001</v>
      </c>
      <c r="Y24" s="140">
        <v>22.358000000000001</v>
      </c>
      <c r="Z24" s="140">
        <v>21.696000000000002</v>
      </c>
      <c r="AA24" s="140">
        <v>21.140999999999991</v>
      </c>
      <c r="AB24" s="146">
        <v>20.465</v>
      </c>
      <c r="AC24" s="146">
        <v>20.949000000000002</v>
      </c>
      <c r="AD24" s="146">
        <v>22.393000000000001</v>
      </c>
      <c r="AE24" s="146"/>
      <c r="AF24" s="147"/>
    </row>
    <row r="25" spans="1:32" x14ac:dyDescent="0.2">
      <c r="A25" s="139" t="s">
        <v>1168</v>
      </c>
      <c r="B25" s="140">
        <v>3712.8010494047621</v>
      </c>
      <c r="C25" s="140">
        <v>3598.967235119047</v>
      </c>
      <c r="D25" s="140">
        <v>3811.6465839285711</v>
      </c>
      <c r="E25" s="140">
        <v>4036.036401785715</v>
      </c>
      <c r="F25" s="140">
        <v>4304.447195714286</v>
      </c>
      <c r="G25" s="140">
        <v>4505.1285557142864</v>
      </c>
      <c r="H25" s="140">
        <v>4709.0484685714291</v>
      </c>
      <c r="I25" s="140">
        <v>4923.4327414285717</v>
      </c>
      <c r="J25" s="140">
        <v>5108.7113851190479</v>
      </c>
      <c r="K25" s="140">
        <v>5359.3628704523808</v>
      </c>
      <c r="L25" s="140">
        <v>5522.5669780295311</v>
      </c>
      <c r="M25" s="140">
        <v>5483.6967507142863</v>
      </c>
      <c r="N25" s="140">
        <v>5672.5648649999976</v>
      </c>
      <c r="O25" s="140">
        <v>5808.7801734285722</v>
      </c>
      <c r="P25" s="140">
        <v>6053.9678292380941</v>
      </c>
      <c r="Q25" s="140">
        <v>6313.1037656190474</v>
      </c>
      <c r="R25" s="140">
        <v>6453.4693233333328</v>
      </c>
      <c r="S25" s="140">
        <v>6504.9458537142846</v>
      </c>
      <c r="T25" s="140">
        <v>6180.9809902061916</v>
      </c>
      <c r="U25" s="140">
        <v>5563.3784782957864</v>
      </c>
      <c r="V25" s="140">
        <v>5810.0557446012854</v>
      </c>
      <c r="W25" s="140">
        <v>5833.7854431424767</v>
      </c>
      <c r="X25" s="140">
        <v>5801.6243566956673</v>
      </c>
      <c r="Y25" s="140">
        <v>5828.0988391632372</v>
      </c>
      <c r="Z25" s="140">
        <v>6030.6227700948284</v>
      </c>
      <c r="AA25" s="140">
        <v>6227.8530260522157</v>
      </c>
      <c r="AB25" s="140">
        <v>6190.9352030128857</v>
      </c>
      <c r="AC25" s="140">
        <v>6384.827773802921</v>
      </c>
      <c r="AD25" s="140">
        <v>6550.7930545973722</v>
      </c>
      <c r="AE25" s="140"/>
      <c r="AF25" s="141"/>
    </row>
    <row r="26" spans="1:32" x14ac:dyDescent="0.2">
      <c r="A26" s="145" t="s">
        <v>1169</v>
      </c>
      <c r="B26" s="140">
        <v>3129.4879999999998</v>
      </c>
      <c r="C26" s="140">
        <v>3025.0039999999999</v>
      </c>
      <c r="D26" s="140">
        <v>3001.3290000000002</v>
      </c>
      <c r="E26" s="140">
        <v>3028.0059999999999</v>
      </c>
      <c r="F26" s="140">
        <v>3154.4989999999998</v>
      </c>
      <c r="G26" s="140">
        <v>3132.1959999999999</v>
      </c>
      <c r="H26" s="140">
        <v>3274.2370000000001</v>
      </c>
      <c r="I26" s="140">
        <v>3308.1669999999999</v>
      </c>
      <c r="J26" s="140">
        <v>3356.7829999999999</v>
      </c>
      <c r="K26" s="140">
        <v>3461.7829999999999</v>
      </c>
      <c r="L26" s="140">
        <v>3580.349999999999</v>
      </c>
      <c r="M26" s="140">
        <v>3425.9859999999999</v>
      </c>
      <c r="N26" s="140">
        <v>3340.3180000000002</v>
      </c>
      <c r="O26" s="140">
        <v>3265.4569999999999</v>
      </c>
      <c r="P26" s="140">
        <v>3382.53</v>
      </c>
      <c r="Q26" s="140">
        <v>3474.7539999999999</v>
      </c>
      <c r="R26" s="140">
        <v>3379.3809999999999</v>
      </c>
      <c r="S26" s="140">
        <v>3357.6089999999999</v>
      </c>
      <c r="T26" s="140">
        <v>3192.838999999999</v>
      </c>
      <c r="U26" s="140">
        <v>2883.277</v>
      </c>
      <c r="V26" s="140">
        <v>2962.8690000000001</v>
      </c>
      <c r="W26" s="140">
        <v>2949.8180000000002</v>
      </c>
      <c r="X26" s="140">
        <v>2901.4340000000002</v>
      </c>
      <c r="Y26" s="140">
        <v>2968.5590000000002</v>
      </c>
      <c r="Z26" s="140">
        <v>3042.0889999999999</v>
      </c>
      <c r="AA26" s="140">
        <v>3204.165</v>
      </c>
      <c r="AB26" s="140">
        <v>3349.876999999999</v>
      </c>
      <c r="AC26" s="140">
        <v>3481.346</v>
      </c>
      <c r="AD26" s="140">
        <v>3532.7570000000001</v>
      </c>
      <c r="AE26" s="140"/>
      <c r="AF26" s="141"/>
    </row>
    <row r="27" spans="1:32" x14ac:dyDescent="0.2">
      <c r="A27" s="139" t="s">
        <v>1170</v>
      </c>
      <c r="B27" s="140">
        <v>12.273999999999999</v>
      </c>
      <c r="C27" s="140">
        <v>11.382</v>
      </c>
      <c r="D27" s="140">
        <v>9.7899999999999974</v>
      </c>
      <c r="E27" s="140">
        <v>13.053000000000001</v>
      </c>
      <c r="F27" s="140">
        <v>16.911999999999999</v>
      </c>
      <c r="G27" s="140">
        <v>15.444000000000001</v>
      </c>
      <c r="H27" s="140">
        <v>18.300999999999998</v>
      </c>
      <c r="I27" s="140">
        <v>18.812000000000001</v>
      </c>
      <c r="J27" s="140">
        <v>22.071000000000002</v>
      </c>
      <c r="K27" s="140">
        <v>12.84</v>
      </c>
      <c r="L27" s="140">
        <v>15.64</v>
      </c>
      <c r="M27" s="140">
        <v>23.222999999999999</v>
      </c>
      <c r="N27" s="140">
        <v>13.808</v>
      </c>
      <c r="O27" s="140">
        <v>24.113</v>
      </c>
      <c r="P27" s="140">
        <v>28.219000000000001</v>
      </c>
      <c r="Q27" s="140">
        <v>39.076000000000001</v>
      </c>
      <c r="R27" s="140">
        <v>29.576000000000001</v>
      </c>
      <c r="S27" s="140">
        <v>13.422000000000001</v>
      </c>
      <c r="T27" s="140">
        <v>3.83</v>
      </c>
      <c r="U27" s="140">
        <v>4.399</v>
      </c>
      <c r="V27" s="140">
        <v>7.3179999999999996</v>
      </c>
      <c r="W27" s="140">
        <v>3.6150000000000002</v>
      </c>
      <c r="X27" s="140">
        <v>2.008</v>
      </c>
      <c r="Y27" s="140">
        <v>1.4770000000000001</v>
      </c>
      <c r="Z27" s="140">
        <v>2.8290000000000002</v>
      </c>
      <c r="AA27" s="140">
        <v>1.728</v>
      </c>
      <c r="AB27" s="140">
        <v>2.266</v>
      </c>
      <c r="AC27" s="140">
        <v>1.115</v>
      </c>
      <c r="AD27" s="140">
        <v>1.165</v>
      </c>
      <c r="AE27" s="140"/>
      <c r="AF27" s="141"/>
    </row>
    <row r="28" spans="1:32" x14ac:dyDescent="0.2">
      <c r="A28" s="139" t="s">
        <v>1171</v>
      </c>
      <c r="B28" s="140">
        <v>1529.3263026540001</v>
      </c>
      <c r="C28" s="140">
        <v>1662.5429146240001</v>
      </c>
      <c r="D28" s="140">
        <v>1774.584744773</v>
      </c>
      <c r="E28" s="140">
        <v>1703.870114736</v>
      </c>
      <c r="F28" s="140">
        <v>1911.1828129390001</v>
      </c>
      <c r="G28" s="140">
        <v>1929.459552923</v>
      </c>
      <c r="H28" s="140">
        <v>1987.1319279320001</v>
      </c>
      <c r="I28" s="140">
        <v>2035.4176398889999</v>
      </c>
      <c r="J28" s="140">
        <v>1953.941975594</v>
      </c>
      <c r="K28" s="140">
        <v>2145.6808347430001</v>
      </c>
      <c r="L28" s="140">
        <v>2153.0463699279999</v>
      </c>
      <c r="M28" s="140">
        <v>1947.4696663550001</v>
      </c>
      <c r="N28" s="140">
        <v>2088.4931587649999</v>
      </c>
      <c r="O28" s="140">
        <v>1963.4302249479999</v>
      </c>
      <c r="P28" s="140">
        <v>2068.8134216240001</v>
      </c>
      <c r="Q28" s="140">
        <v>1941.3347836830001</v>
      </c>
      <c r="R28" s="140">
        <v>2030.245257243</v>
      </c>
      <c r="S28" s="140">
        <v>2026.8967288409999</v>
      </c>
      <c r="T28" s="140">
        <v>1750.339128134</v>
      </c>
      <c r="U28" s="140">
        <v>1863.969982933</v>
      </c>
      <c r="V28" s="140">
        <v>2051.4405211110002</v>
      </c>
      <c r="W28" s="140">
        <v>2101.7013536959998</v>
      </c>
      <c r="X28" s="140">
        <v>2269.8835610420001</v>
      </c>
      <c r="Y28" s="140">
        <v>2449.713053127</v>
      </c>
      <c r="Z28" s="140">
        <v>2320.173564055</v>
      </c>
      <c r="AA28" s="140">
        <v>2462.7145455089999</v>
      </c>
      <c r="AB28" s="140">
        <v>2478.0990422619998</v>
      </c>
      <c r="AC28" s="140">
        <v>2513.5866810849998</v>
      </c>
      <c r="AD28" s="140">
        <v>2813.7653474570002</v>
      </c>
      <c r="AE28" s="140"/>
      <c r="AF28" s="141"/>
    </row>
    <row r="29" spans="1:32" x14ac:dyDescent="0.2">
      <c r="A29" s="139" t="s">
        <v>1016</v>
      </c>
      <c r="B29" s="140">
        <v>186.34299999999999</v>
      </c>
      <c r="C29" s="140">
        <v>166.703</v>
      </c>
      <c r="D29" s="140">
        <v>169.96</v>
      </c>
      <c r="E29" s="140">
        <v>173.06399999999999</v>
      </c>
      <c r="F29" s="140">
        <v>180.886</v>
      </c>
      <c r="G29" s="140">
        <v>177.78</v>
      </c>
      <c r="H29" s="140">
        <v>172.53399999999999</v>
      </c>
      <c r="I29" s="140">
        <v>182.262</v>
      </c>
      <c r="J29" s="140">
        <v>190.80199999999999</v>
      </c>
      <c r="K29" s="140">
        <v>192.79900000000001</v>
      </c>
      <c r="L29" s="140">
        <v>189.90700000000001</v>
      </c>
      <c r="M29" s="140">
        <v>173.99700000000001</v>
      </c>
      <c r="N29" s="140">
        <v>171.935</v>
      </c>
      <c r="O29" s="140">
        <v>158.95699999999999</v>
      </c>
      <c r="P29" s="140">
        <v>161.04</v>
      </c>
      <c r="Q29" s="140">
        <v>160.19900000000001</v>
      </c>
      <c r="R29" s="140">
        <v>156.078</v>
      </c>
      <c r="S29" s="140">
        <v>161.17699999999999</v>
      </c>
      <c r="T29" s="140">
        <v>149.63499999999999</v>
      </c>
      <c r="U29" s="140">
        <v>134.53299999999999</v>
      </c>
      <c r="V29" s="140">
        <v>135.87899999999999</v>
      </c>
      <c r="W29" s="140">
        <v>127.396</v>
      </c>
      <c r="X29" s="140">
        <v>118.313</v>
      </c>
      <c r="Y29" s="140">
        <v>125.09099999999999</v>
      </c>
      <c r="Z29" s="140">
        <v>130.66300000000001</v>
      </c>
      <c r="AA29" s="140">
        <v>142.136</v>
      </c>
      <c r="AB29" s="140">
        <v>135.13999999999999</v>
      </c>
      <c r="AC29" s="140">
        <v>124.89400000000001</v>
      </c>
      <c r="AD29" s="140">
        <v>121.194</v>
      </c>
      <c r="AE29" s="140"/>
      <c r="AF29" s="141"/>
    </row>
    <row r="30" spans="1:32" x14ac:dyDescent="0.2">
      <c r="A30" s="139" t="s">
        <v>1172</v>
      </c>
      <c r="B30" s="140">
        <v>254.77981476903341</v>
      </c>
      <c r="C30" s="140">
        <v>366.90618988159531</v>
      </c>
      <c r="D30" s="140">
        <v>247.26107679968851</v>
      </c>
      <c r="E30" s="140">
        <v>249.92829102092841</v>
      </c>
      <c r="F30" s="140">
        <v>247.59738393084251</v>
      </c>
      <c r="G30" s="140">
        <v>373.19313169734608</v>
      </c>
      <c r="H30" s="140">
        <v>319.96685262010988</v>
      </c>
      <c r="I30" s="140">
        <v>290.63139394080889</v>
      </c>
      <c r="J30" s="140">
        <v>300.09570202604948</v>
      </c>
      <c r="K30" s="140">
        <v>150.34083529119911</v>
      </c>
      <c r="L30" s="140">
        <v>252.68788184447129</v>
      </c>
      <c r="M30" s="140">
        <v>381.98782639292341</v>
      </c>
      <c r="N30" s="140">
        <v>455.54678990417352</v>
      </c>
      <c r="O30" s="140">
        <v>464.33844433564923</v>
      </c>
      <c r="P30" s="140">
        <v>574.31866941729822</v>
      </c>
      <c r="Q30" s="140">
        <v>697.14679861125501</v>
      </c>
      <c r="R30" s="140">
        <v>930.26756296583108</v>
      </c>
      <c r="S30" s="140">
        <v>862.81563306330452</v>
      </c>
      <c r="T30" s="140">
        <v>755.88619240998719</v>
      </c>
      <c r="U30" s="140">
        <v>635.50063233555386</v>
      </c>
      <c r="V30" s="140">
        <v>559.73985114268851</v>
      </c>
      <c r="W30" s="140">
        <v>455.91847006021749</v>
      </c>
      <c r="X30" s="140">
        <v>432.15794286408533</v>
      </c>
      <c r="Y30" s="140">
        <v>606.17238763628575</v>
      </c>
      <c r="Z30" s="140">
        <v>205.64554894962831</v>
      </c>
      <c r="AA30" s="140">
        <v>321.37598283383238</v>
      </c>
      <c r="AB30" s="140">
        <v>287.24978024334729</v>
      </c>
      <c r="AC30" s="140">
        <v>295.73139898136952</v>
      </c>
      <c r="AD30" s="140">
        <v>205.12175129325669</v>
      </c>
      <c r="AE30" s="140"/>
      <c r="AF30" s="141"/>
    </row>
    <row r="31" spans="1:32" x14ac:dyDescent="0.2">
      <c r="A31" s="139" t="s">
        <v>1173</v>
      </c>
      <c r="B31" s="140">
        <v>364.14793428817552</v>
      </c>
      <c r="C31" s="140">
        <v>270.89068600000002</v>
      </c>
      <c r="D31" s="140">
        <v>323.90768600000001</v>
      </c>
      <c r="E31" s="140">
        <v>382.90068600000001</v>
      </c>
      <c r="F31" s="140">
        <v>368.358946</v>
      </c>
      <c r="G31" s="140">
        <v>286.16894600000001</v>
      </c>
      <c r="H31" s="140">
        <v>284.67294600000002</v>
      </c>
      <c r="I31" s="140">
        <v>240.078946</v>
      </c>
      <c r="J31" s="140">
        <v>173.25800000000001</v>
      </c>
      <c r="K31" s="140">
        <v>150.88999999999999</v>
      </c>
      <c r="L31" s="140">
        <v>184.05500000000001</v>
      </c>
      <c r="M31" s="140">
        <v>146.66900000000001</v>
      </c>
      <c r="N31" s="140">
        <v>146.09800000000001</v>
      </c>
      <c r="O31" s="140">
        <v>176.43</v>
      </c>
      <c r="P31" s="140">
        <v>204.69800000000001</v>
      </c>
      <c r="Q31" s="140">
        <v>237.37799999999999</v>
      </c>
      <c r="R31" s="140">
        <v>176.39400000000001</v>
      </c>
      <c r="S31" s="140">
        <v>130.369</v>
      </c>
      <c r="T31" s="140">
        <v>131.477</v>
      </c>
      <c r="U31" s="140">
        <v>67.269000000000005</v>
      </c>
      <c r="V31" s="140">
        <v>32.182999999999979</v>
      </c>
      <c r="W31" s="140">
        <v>46.907000000000011</v>
      </c>
      <c r="X31" s="140">
        <v>0</v>
      </c>
      <c r="Y31" s="140">
        <v>0</v>
      </c>
      <c r="Z31" s="140">
        <v>0</v>
      </c>
      <c r="AA31" s="140">
        <v>0</v>
      </c>
      <c r="AB31" s="140">
        <v>0</v>
      </c>
      <c r="AC31" s="140">
        <v>0</v>
      </c>
      <c r="AD31" s="140">
        <v>0</v>
      </c>
      <c r="AE31" s="140"/>
      <c r="AF31" s="141"/>
    </row>
    <row r="32" spans="1:32" x14ac:dyDescent="0.2">
      <c r="A32" s="139" t="s">
        <v>1174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9"/>
    </row>
    <row r="33" spans="1:32" x14ac:dyDescent="0.2">
      <c r="A33" s="150" t="s">
        <v>1175</v>
      </c>
      <c r="B33" s="140">
        <v>0.23725599999999999</v>
      </c>
      <c r="C33" s="140">
        <v>-8.0768000000000006E-2</v>
      </c>
      <c r="D33" s="140">
        <v>0.15648799999999999</v>
      </c>
      <c r="E33" s="140">
        <v>0.14639199999999999</v>
      </c>
      <c r="F33" s="140">
        <v>6.0979839999999994</v>
      </c>
      <c r="G33" s="140">
        <v>5.2903039999999999</v>
      </c>
      <c r="H33" s="140">
        <v>6.9510959999999997</v>
      </c>
      <c r="I33" s="140">
        <v>9.0561119999999988</v>
      </c>
      <c r="J33" s="140">
        <v>4.0030639999999993</v>
      </c>
      <c r="K33" s="140">
        <v>6.3958159999999999</v>
      </c>
      <c r="L33" s="140">
        <v>3.8162880000000001</v>
      </c>
      <c r="M33" s="140">
        <v>6.0727439999999993</v>
      </c>
      <c r="N33" s="140">
        <v>7.5164720000000003</v>
      </c>
      <c r="O33" s="140">
        <v>7.4710399999999986</v>
      </c>
      <c r="P33" s="140">
        <v>10.615944000000001</v>
      </c>
      <c r="Q33" s="140">
        <v>8.3241519999999998</v>
      </c>
      <c r="R33" s="140">
        <v>0.641096</v>
      </c>
      <c r="S33" s="140">
        <v>1.781944</v>
      </c>
      <c r="T33" s="140">
        <v>9.5911999999999997E-2</v>
      </c>
      <c r="U33" s="140">
        <v>-0.80263200000000001</v>
      </c>
      <c r="V33" s="140">
        <v>-0.24230399999999999</v>
      </c>
      <c r="W33" s="140">
        <v>1.0096000000000001E-2</v>
      </c>
      <c r="X33" s="140">
        <v>-5.0480000000000004E-3</v>
      </c>
      <c r="Y33" s="140">
        <v>-0.37859999999999999</v>
      </c>
      <c r="Z33" s="140">
        <v>-0.141344</v>
      </c>
      <c r="AA33" s="140">
        <v>-0.34831200000000001</v>
      </c>
      <c r="AB33" s="140">
        <v>-0.29278399999999999</v>
      </c>
      <c r="AC33" s="140">
        <v>-0.19182399999999999</v>
      </c>
      <c r="AD33" s="140">
        <v>-1.5547839999999999</v>
      </c>
      <c r="AE33" s="140"/>
      <c r="AF33" s="141"/>
    </row>
    <row r="34" spans="1:32" x14ac:dyDescent="0.2">
      <c r="A34" s="150" t="s">
        <v>1176</v>
      </c>
      <c r="B34" s="140">
        <v>50.883400000000002</v>
      </c>
      <c r="C34" s="140">
        <v>38.947000000000003</v>
      </c>
      <c r="D34" s="140">
        <v>27.3644</v>
      </c>
      <c r="E34" s="140">
        <v>21.1526</v>
      </c>
      <c r="F34" s="140">
        <v>18.681799999999999</v>
      </c>
      <c r="G34" s="140">
        <v>14.534800000000001</v>
      </c>
      <c r="H34" s="140">
        <v>13.7286</v>
      </c>
      <c r="I34" s="140">
        <v>4.6226000000000003</v>
      </c>
      <c r="J34" s="140">
        <v>0</v>
      </c>
      <c r="K34" s="140">
        <v>0</v>
      </c>
      <c r="L34" s="140">
        <v>0</v>
      </c>
      <c r="M34" s="140">
        <v>0</v>
      </c>
      <c r="N34" s="140">
        <v>0</v>
      </c>
      <c r="O34" s="140">
        <v>0</v>
      </c>
      <c r="P34" s="140">
        <v>0</v>
      </c>
      <c r="Q34" s="140">
        <v>0</v>
      </c>
      <c r="R34" s="140">
        <v>0</v>
      </c>
      <c r="S34" s="140">
        <v>0</v>
      </c>
      <c r="T34" s="140">
        <v>0</v>
      </c>
      <c r="U34" s="140">
        <v>0</v>
      </c>
      <c r="V34" s="140">
        <v>0</v>
      </c>
      <c r="W34" s="140">
        <v>0</v>
      </c>
      <c r="X34" s="140">
        <v>0</v>
      </c>
      <c r="Y34" s="140">
        <v>0</v>
      </c>
      <c r="Z34" s="140">
        <v>0</v>
      </c>
      <c r="AA34" s="140">
        <v>0</v>
      </c>
      <c r="AB34" s="140">
        <v>0</v>
      </c>
      <c r="AC34" s="140">
        <v>0</v>
      </c>
      <c r="AD34" s="140">
        <v>0</v>
      </c>
      <c r="AE34" s="140"/>
      <c r="AF34" s="141"/>
    </row>
    <row r="35" spans="1:32" x14ac:dyDescent="0.2">
      <c r="A35" s="150" t="s">
        <v>1177</v>
      </c>
      <c r="B35" s="140">
        <v>53.696165999999998</v>
      </c>
      <c r="C35" s="140">
        <v>-25.918302000000001</v>
      </c>
      <c r="D35" s="140">
        <v>75.685224000000005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0">
        <v>0</v>
      </c>
      <c r="N35" s="140">
        <v>0</v>
      </c>
      <c r="O35" s="140">
        <v>0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  <c r="U35" s="140">
        <v>0</v>
      </c>
      <c r="V35" s="140">
        <v>0</v>
      </c>
      <c r="W35" s="140">
        <v>0</v>
      </c>
      <c r="X35" s="140">
        <v>0</v>
      </c>
      <c r="Y35" s="140">
        <v>0</v>
      </c>
      <c r="Z35" s="140">
        <v>0</v>
      </c>
      <c r="AA35" s="140">
        <v>0</v>
      </c>
      <c r="AB35" s="140">
        <v>0</v>
      </c>
      <c r="AC35" s="140">
        <v>0</v>
      </c>
      <c r="AD35" s="140">
        <v>0</v>
      </c>
      <c r="AE35" s="140"/>
      <c r="AF35" s="141"/>
    </row>
    <row r="36" spans="1:32" x14ac:dyDescent="0.2">
      <c r="A36" s="150" t="s">
        <v>1178</v>
      </c>
      <c r="B36" s="140">
        <v>137.834676</v>
      </c>
      <c r="C36" s="140">
        <v>152.626068</v>
      </c>
      <c r="D36" s="140">
        <v>100.062144</v>
      </c>
      <c r="E36" s="140">
        <v>94.718232</v>
      </c>
      <c r="F36" s="140">
        <v>105.85234800000001</v>
      </c>
      <c r="G36" s="140">
        <v>97.123571999999996</v>
      </c>
      <c r="H36" s="140">
        <v>89.032355999999993</v>
      </c>
      <c r="I36" s="140">
        <v>97.749539999999996</v>
      </c>
      <c r="J36" s="140">
        <v>118.98608400000001</v>
      </c>
      <c r="K36" s="140">
        <v>111.90916799999999</v>
      </c>
      <c r="L36" s="140">
        <v>119.206332</v>
      </c>
      <c r="M36" s="140">
        <v>124.9038</v>
      </c>
      <c r="N36" s="140">
        <v>134.17740000000001</v>
      </c>
      <c r="O36" s="140">
        <v>125.964468</v>
      </c>
      <c r="P36" s="140">
        <v>113.421924</v>
      </c>
      <c r="Q36" s="140">
        <v>112.791278628</v>
      </c>
      <c r="R36" s="140">
        <v>136.03287348000001</v>
      </c>
      <c r="S36" s="140">
        <v>133.47382356</v>
      </c>
      <c r="T36" s="140">
        <v>142.028916624</v>
      </c>
      <c r="U36" s="140">
        <v>151.82563460399999</v>
      </c>
      <c r="V36" s="140">
        <v>158.69992823999999</v>
      </c>
      <c r="W36" s="140">
        <v>164.74156271999999</v>
      </c>
      <c r="X36" s="140">
        <v>161.582447124</v>
      </c>
      <c r="Y36" s="140">
        <v>171.16153109999999</v>
      </c>
      <c r="Z36" s="140">
        <v>182.74043793600001</v>
      </c>
      <c r="AA36" s="140">
        <v>188.926108812</v>
      </c>
      <c r="AB36" s="140">
        <v>191.34131360399999</v>
      </c>
      <c r="AC36" s="140">
        <v>198.810323208</v>
      </c>
      <c r="AD36" s="140">
        <v>197.967787668</v>
      </c>
      <c r="AE36" s="140"/>
      <c r="AF36" s="141"/>
    </row>
    <row r="37" spans="1:32" x14ac:dyDescent="0.2">
      <c r="A37" s="150" t="s">
        <v>1179</v>
      </c>
      <c r="B37" s="140">
        <v>347.800704</v>
      </c>
      <c r="C37" s="140">
        <v>298.94707199999999</v>
      </c>
      <c r="D37" s="140">
        <v>377.12652800000001</v>
      </c>
      <c r="E37" s="140">
        <v>350.59264000000002</v>
      </c>
      <c r="F37" s="140">
        <v>398.33894400000003</v>
      </c>
      <c r="G37" s="140">
        <v>372.96486399999992</v>
      </c>
      <c r="H37" s="140">
        <v>479.31033600000001</v>
      </c>
      <c r="I37" s="140">
        <v>536.37708799999996</v>
      </c>
      <c r="J37" s="140">
        <v>583.99219200000005</v>
      </c>
      <c r="K37" s="140">
        <v>502.07616000000002</v>
      </c>
      <c r="L37" s="140">
        <v>613.53318400000001</v>
      </c>
      <c r="M37" s="140">
        <v>493.71609599999999</v>
      </c>
      <c r="N37" s="140">
        <v>582.55423999999994</v>
      </c>
      <c r="O37" s="140">
        <v>612.95590400000003</v>
      </c>
      <c r="P37" s="140">
        <v>749.43014400000004</v>
      </c>
      <c r="Q37" s="140">
        <v>698.66624000000002</v>
      </c>
      <c r="R37" s="140">
        <v>628.85209599999985</v>
      </c>
      <c r="S37" s="140">
        <v>562.45439999999985</v>
      </c>
      <c r="T37" s="140">
        <v>477.17439999999999</v>
      </c>
      <c r="U37" s="140">
        <v>471.868672</v>
      </c>
      <c r="V37" s="140">
        <v>490.57254399999999</v>
      </c>
      <c r="W37" s="140">
        <v>487.31878399999999</v>
      </c>
      <c r="X37" s="140">
        <v>453.92051199999997</v>
      </c>
      <c r="Y37" s="140">
        <v>517.83590400000003</v>
      </c>
      <c r="Z37" s="140">
        <v>442.60582399999998</v>
      </c>
      <c r="AA37" s="140">
        <v>428.05836799999997</v>
      </c>
      <c r="AB37" s="140">
        <v>420.02368000000001</v>
      </c>
      <c r="AC37" s="140">
        <v>436.17702400000002</v>
      </c>
      <c r="AD37" s="140">
        <v>447.08761600000003</v>
      </c>
      <c r="AE37" s="140"/>
      <c r="AF37" s="141"/>
    </row>
    <row r="38" spans="1:32" x14ac:dyDescent="0.2">
      <c r="A38" s="150" t="s">
        <v>1180</v>
      </c>
      <c r="B38" s="140">
        <v>753.92392500000005</v>
      </c>
      <c r="C38" s="140">
        <v>827.29562499999997</v>
      </c>
      <c r="D38" s="140">
        <v>814.51557500000001</v>
      </c>
      <c r="E38" s="140">
        <v>844.07745</v>
      </c>
      <c r="F38" s="140">
        <v>838.64272500000004</v>
      </c>
      <c r="G38" s="140">
        <v>801.01322500000003</v>
      </c>
      <c r="H38" s="140">
        <v>729.64532499999996</v>
      </c>
      <c r="I38" s="140">
        <v>861.24372500000004</v>
      </c>
      <c r="J38" s="140">
        <v>818.66880000000003</v>
      </c>
      <c r="K38" s="140">
        <v>811.14289999999994</v>
      </c>
      <c r="L38" s="140">
        <v>722.15437499999985</v>
      </c>
      <c r="M38" s="140">
        <v>662.45394999999996</v>
      </c>
      <c r="N38" s="140">
        <v>632.06492500000002</v>
      </c>
      <c r="O38" s="140">
        <v>699.37862500000006</v>
      </c>
      <c r="P38" s="140">
        <v>779.48985000000005</v>
      </c>
      <c r="Q38" s="140">
        <v>707.98215000000005</v>
      </c>
      <c r="R38" s="140">
        <v>790.63890000000004</v>
      </c>
      <c r="S38" s="140">
        <v>744.09132499999998</v>
      </c>
      <c r="T38" s="140">
        <v>647.76329999999996</v>
      </c>
      <c r="U38" s="140">
        <v>424.776475</v>
      </c>
      <c r="V38" s="140">
        <v>452.52095000000003</v>
      </c>
      <c r="W38" s="140">
        <v>388.52749999999997</v>
      </c>
      <c r="X38" s="140">
        <v>287.24239999999998</v>
      </c>
      <c r="Y38" s="140">
        <v>223.918825</v>
      </c>
      <c r="Z38" s="140">
        <v>247.22465</v>
      </c>
      <c r="AA38" s="140">
        <v>229.03899999999999</v>
      </c>
      <c r="AB38" s="140">
        <v>222.45675</v>
      </c>
      <c r="AC38" s="140">
        <v>262.92885000000001</v>
      </c>
      <c r="AD38" s="140">
        <v>239.0813</v>
      </c>
      <c r="AE38" s="140"/>
      <c r="AF38" s="141"/>
    </row>
    <row r="39" spans="1:32" x14ac:dyDescent="0.2">
      <c r="A39" s="150" t="s">
        <v>1155</v>
      </c>
      <c r="B39" s="140">
        <v>251.29147799899999</v>
      </c>
      <c r="C39" s="140">
        <v>295.16232000100001</v>
      </c>
      <c r="D39" s="140">
        <v>323.80196999999998</v>
      </c>
      <c r="E39" s="140">
        <v>333.578873999</v>
      </c>
      <c r="F39" s="140">
        <v>340.04888399999999</v>
      </c>
      <c r="G39" s="140">
        <v>339.241872</v>
      </c>
      <c r="H39" s="140">
        <v>356.374643999</v>
      </c>
      <c r="I39" s="140">
        <v>330.19777200099998</v>
      </c>
      <c r="J39" s="140">
        <v>295.15768200100001</v>
      </c>
      <c r="K39" s="140">
        <v>366.39736199899988</v>
      </c>
      <c r="L39" s="140">
        <v>344.49672600000002</v>
      </c>
      <c r="M39" s="140">
        <v>264.20366999999999</v>
      </c>
      <c r="N39" s="140">
        <v>224.71573799999999</v>
      </c>
      <c r="O39" s="140">
        <v>221.69640000000001</v>
      </c>
      <c r="P39" s="140">
        <v>223.31042400000001</v>
      </c>
      <c r="Q39" s="140">
        <v>197.00591887799999</v>
      </c>
      <c r="R39" s="140">
        <v>140.65054558200001</v>
      </c>
      <c r="S39" s="140">
        <v>180.06334662</v>
      </c>
      <c r="T39" s="140">
        <v>153.64088324400001</v>
      </c>
      <c r="U39" s="140">
        <v>128.031011382</v>
      </c>
      <c r="V39" s="140">
        <v>156.10362413999999</v>
      </c>
      <c r="W39" s="140">
        <v>54.890164163999998</v>
      </c>
      <c r="X39" s="140">
        <v>84.751528296000004</v>
      </c>
      <c r="Y39" s="140">
        <v>94.586564988000006</v>
      </c>
      <c r="Z39" s="140">
        <v>88.736298461999993</v>
      </c>
      <c r="AA39" s="140">
        <v>161.092586238</v>
      </c>
      <c r="AB39" s="140">
        <v>112.595756658</v>
      </c>
      <c r="AC39" s="140">
        <v>173.416777236</v>
      </c>
      <c r="AD39" s="140">
        <v>224.56171001999999</v>
      </c>
      <c r="AE39" s="140"/>
      <c r="AF39" s="141"/>
    </row>
    <row r="40" spans="1:32" x14ac:dyDescent="0.2">
      <c r="A40" s="150" t="s">
        <v>1181</v>
      </c>
      <c r="B40" s="140">
        <v>714.21500000000003</v>
      </c>
      <c r="C40" s="140">
        <v>692.649</v>
      </c>
      <c r="D40" s="140">
        <v>797.70600000000002</v>
      </c>
      <c r="E40" s="140">
        <v>725.29600000000005</v>
      </c>
      <c r="F40" s="140">
        <v>723.1579999999999</v>
      </c>
      <c r="G40" s="140">
        <v>721.29399999999998</v>
      </c>
      <c r="H40" s="140">
        <v>756.83799999999997</v>
      </c>
      <c r="I40" s="140">
        <v>727.41</v>
      </c>
      <c r="J40" s="140">
        <v>858.48500000000001</v>
      </c>
      <c r="K40" s="140">
        <v>935.76400000000001</v>
      </c>
      <c r="L40" s="140">
        <v>796.06899999999985</v>
      </c>
      <c r="M40" s="140">
        <v>857.57500000000005</v>
      </c>
      <c r="N40" s="140">
        <v>842.08199999999999</v>
      </c>
      <c r="O40" s="140">
        <v>824.68799999999999</v>
      </c>
      <c r="P40" s="140">
        <v>936.76400000000001</v>
      </c>
      <c r="Q40" s="140">
        <v>893.53300000000002</v>
      </c>
      <c r="R40" s="140">
        <v>937.85</v>
      </c>
      <c r="S40" s="140">
        <v>909.53599999999983</v>
      </c>
      <c r="T40" s="140">
        <v>870.15</v>
      </c>
      <c r="U40" s="140">
        <v>804.67499999999995</v>
      </c>
      <c r="V40" s="140">
        <v>693.9849999999999</v>
      </c>
      <c r="W40" s="140">
        <v>662.69600000000003</v>
      </c>
      <c r="X40" s="140">
        <v>716.74699999999984</v>
      </c>
      <c r="Y40" s="140">
        <v>663.26099999999997</v>
      </c>
      <c r="Z40" s="140">
        <v>653.46400000000006</v>
      </c>
      <c r="AA40" s="140">
        <v>663.28599999999994</v>
      </c>
      <c r="AB40" s="140">
        <v>652.68799999999987</v>
      </c>
      <c r="AC40" s="140">
        <v>610.07100000000003</v>
      </c>
      <c r="AD40" s="140">
        <v>628.62300000000005</v>
      </c>
      <c r="AE40" s="140"/>
      <c r="AF40" s="141"/>
    </row>
    <row r="41" spans="1:32" x14ac:dyDescent="0.2">
      <c r="A41" s="150" t="s">
        <v>1182</v>
      </c>
      <c r="B41" s="140">
        <v>1473.21</v>
      </c>
      <c r="C41" s="140">
        <v>1426.5540000000001</v>
      </c>
      <c r="D41" s="140">
        <v>1446.96</v>
      </c>
      <c r="E41" s="140">
        <v>1430.19</v>
      </c>
      <c r="F41" s="140">
        <v>1439.4059999999999</v>
      </c>
      <c r="G41" s="140">
        <v>1417.452</v>
      </c>
      <c r="H41" s="140">
        <v>1437.09</v>
      </c>
      <c r="I41" s="140">
        <v>1447.104</v>
      </c>
      <c r="J41" s="140">
        <v>1437.2339999999999</v>
      </c>
      <c r="K41" s="140">
        <v>1437.12</v>
      </c>
      <c r="L41" s="140">
        <v>1448.19</v>
      </c>
      <c r="M41" s="140">
        <v>1466.5920000000001</v>
      </c>
      <c r="N41" s="140">
        <v>1461.1020000000001</v>
      </c>
      <c r="O41" s="140">
        <v>1536.306</v>
      </c>
      <c r="P41" s="140">
        <v>1546.134</v>
      </c>
      <c r="Q41" s="140">
        <v>1497.0840000000001</v>
      </c>
      <c r="R41" s="140">
        <v>1553.3579999999999</v>
      </c>
      <c r="S41" s="140">
        <v>1526.856</v>
      </c>
      <c r="T41" s="140">
        <v>1470.3</v>
      </c>
      <c r="U41" s="140">
        <v>1455.018</v>
      </c>
      <c r="V41" s="140">
        <v>1471.8119999999999</v>
      </c>
      <c r="W41" s="140">
        <v>1486.9739999999999</v>
      </c>
      <c r="X41" s="140">
        <v>1480.818</v>
      </c>
      <c r="Y41" s="140">
        <v>1537.296</v>
      </c>
      <c r="Z41" s="140">
        <v>1516.944</v>
      </c>
      <c r="AA41" s="140">
        <v>1495.0260000000001</v>
      </c>
      <c r="AB41" s="140">
        <v>1604.700167</v>
      </c>
      <c r="AC41" s="140">
        <v>1582.8214069999999</v>
      </c>
      <c r="AD41" s="140">
        <v>1612.156549</v>
      </c>
      <c r="AE41" s="140"/>
      <c r="AF41" s="141"/>
    </row>
    <row r="42" spans="1:32" x14ac:dyDescent="0.2">
      <c r="A42" s="150" t="s">
        <v>1183</v>
      </c>
      <c r="B42" s="140">
        <v>107.090688</v>
      </c>
      <c r="C42" s="140">
        <v>87.987967999999995</v>
      </c>
      <c r="D42" s="140">
        <v>104.5664</v>
      </c>
      <c r="E42" s="140">
        <v>104.582144</v>
      </c>
      <c r="F42" s="140">
        <v>81.050111999999999</v>
      </c>
      <c r="G42" s="140">
        <v>70.821759999999998</v>
      </c>
      <c r="H42" s="140">
        <v>74.542591999999999</v>
      </c>
      <c r="I42" s="140">
        <v>72.264960000000002</v>
      </c>
      <c r="J42" s="140">
        <v>107.274368</v>
      </c>
      <c r="K42" s="140">
        <v>145.39583999999999</v>
      </c>
      <c r="L42" s="140">
        <v>97.376639999999995</v>
      </c>
      <c r="M42" s="140">
        <v>78.489087999999995</v>
      </c>
      <c r="N42" s="140">
        <v>102.38848</v>
      </c>
      <c r="O42" s="140">
        <v>80.483328</v>
      </c>
      <c r="P42" s="140">
        <v>51.042048000000001</v>
      </c>
      <c r="Q42" s="140">
        <v>62.512239487999999</v>
      </c>
      <c r="R42" s="140">
        <v>70.050487680000003</v>
      </c>
      <c r="S42" s="140">
        <v>78.037613055999998</v>
      </c>
      <c r="T42" s="140">
        <v>84.885061759999999</v>
      </c>
      <c r="U42" s="140">
        <v>46.170030464</v>
      </c>
      <c r="V42" s="140">
        <v>26.102455167999999</v>
      </c>
      <c r="W42" s="140">
        <v>22.614177792</v>
      </c>
      <c r="X42" s="140">
        <v>14.715166335999999</v>
      </c>
      <c r="Y42" s="140">
        <v>100.016384</v>
      </c>
      <c r="Z42" s="140">
        <v>106.11980800000001</v>
      </c>
      <c r="AA42" s="140">
        <v>99.265919999999994</v>
      </c>
      <c r="AB42" s="140">
        <v>93.577088000000003</v>
      </c>
      <c r="AC42" s="140">
        <v>100.336512</v>
      </c>
      <c r="AD42" s="140">
        <v>92.049919999999986</v>
      </c>
      <c r="AE42" s="140"/>
      <c r="AF42" s="141"/>
    </row>
    <row r="43" spans="1:32" x14ac:dyDescent="0.2">
      <c r="A43" s="150" t="s">
        <v>1184</v>
      </c>
      <c r="B43" s="140">
        <v>-368.96132499999999</v>
      </c>
      <c r="C43" s="140">
        <v>-450.22590000000002</v>
      </c>
      <c r="D43" s="140">
        <v>-354.82987500000002</v>
      </c>
      <c r="E43" s="140">
        <v>-396.0068</v>
      </c>
      <c r="F43" s="140">
        <v>-279.22719999999998</v>
      </c>
      <c r="G43" s="140">
        <v>-320.89924999999988</v>
      </c>
      <c r="H43" s="140">
        <v>-112.83607499999999</v>
      </c>
      <c r="I43" s="140">
        <v>-102.875325</v>
      </c>
      <c r="J43" s="140">
        <v>-313.94420000000002</v>
      </c>
      <c r="K43" s="140">
        <v>-287.91227500000002</v>
      </c>
      <c r="L43" s="140">
        <v>-401.15027500000002</v>
      </c>
      <c r="M43" s="140">
        <v>-75.4221</v>
      </c>
      <c r="N43" s="140">
        <v>-135.67590000000001</v>
      </c>
      <c r="O43" s="140">
        <v>-50.3979</v>
      </c>
      <c r="P43" s="140">
        <v>-75.550249999999991</v>
      </c>
      <c r="Q43" s="140">
        <v>2.784349999999999</v>
      </c>
      <c r="R43" s="140">
        <v>70.336875000000006</v>
      </c>
      <c r="S43" s="140">
        <v>65.187574999999995</v>
      </c>
      <c r="T43" s="140">
        <v>-53.718150000000001</v>
      </c>
      <c r="U43" s="140">
        <v>-77.792874999999995</v>
      </c>
      <c r="V43" s="140">
        <v>27.96</v>
      </c>
      <c r="W43" s="140">
        <v>56.123874999999998</v>
      </c>
      <c r="X43" s="140">
        <v>60.084874999999997</v>
      </c>
      <c r="Y43" s="140">
        <v>16.713066699999999</v>
      </c>
      <c r="Z43" s="140">
        <v>-80.589975925000005</v>
      </c>
      <c r="AA43" s="140">
        <v>-17.7906917</v>
      </c>
      <c r="AB43" s="140">
        <v>8.5789784499999993</v>
      </c>
      <c r="AC43" s="140">
        <v>76.367841174999995</v>
      </c>
      <c r="AD43" s="140">
        <v>30.862160625000001</v>
      </c>
      <c r="AE43" s="140"/>
      <c r="AF43" s="141"/>
    </row>
    <row r="44" spans="1:32" ht="14.1" customHeight="1" thickBot="1" x14ac:dyDescent="0.25">
      <c r="A44" s="151" t="s">
        <v>1185</v>
      </c>
      <c r="B44" s="152">
        <v>33.299517999999999</v>
      </c>
      <c r="C44" s="152">
        <v>35.126728</v>
      </c>
      <c r="D44" s="152">
        <v>37.258473000000002</v>
      </c>
      <c r="E44" s="152">
        <v>40.026972999999998</v>
      </c>
      <c r="F44" s="152">
        <v>40.586210000000001</v>
      </c>
      <c r="G44" s="152">
        <v>40.591746999999998</v>
      </c>
      <c r="H44" s="152">
        <v>48.664693</v>
      </c>
      <c r="I44" s="152">
        <v>43.7423</v>
      </c>
      <c r="J44" s="152">
        <v>42.369123999999999</v>
      </c>
      <c r="K44" s="152">
        <v>37.435656999999999</v>
      </c>
      <c r="L44" s="152">
        <v>33.083575000000003</v>
      </c>
      <c r="M44" s="152">
        <v>36.333793999999997</v>
      </c>
      <c r="N44" s="152">
        <v>32.169969999999999</v>
      </c>
      <c r="O44" s="152">
        <v>31.045959</v>
      </c>
      <c r="P44" s="152">
        <v>30.769109</v>
      </c>
      <c r="Q44" s="140">
        <v>31.367453830999999</v>
      </c>
      <c r="R44" s="140">
        <v>26.145730611000001</v>
      </c>
      <c r="S44" s="140">
        <v>21.886576082000001</v>
      </c>
      <c r="T44" s="140">
        <v>19.142239549999999</v>
      </c>
      <c r="U44" s="140">
        <v>12.222667261</v>
      </c>
      <c r="V44" s="140">
        <v>17.082724715000001</v>
      </c>
      <c r="W44" s="140">
        <v>15.074953145</v>
      </c>
      <c r="X44" s="140">
        <v>15.291095477000001</v>
      </c>
      <c r="Y44" s="140">
        <v>16.488781799000002</v>
      </c>
      <c r="Z44" s="140">
        <v>14.783479928</v>
      </c>
      <c r="AA44" s="140">
        <v>12.357388007999999</v>
      </c>
      <c r="AB44" s="152">
        <v>12.84910683</v>
      </c>
      <c r="AC44" s="152">
        <v>10.161640824999999</v>
      </c>
      <c r="AD44" s="152">
        <v>12.411722589</v>
      </c>
      <c r="AE44" s="152"/>
      <c r="AF44" s="153"/>
    </row>
    <row r="45" spans="1:32" ht="14.1" customHeight="1" thickBot="1" x14ac:dyDescent="0.25">
      <c r="A45" s="82" t="s">
        <v>1186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5"/>
      <c r="R45" s="156"/>
      <c r="S45" s="155"/>
      <c r="T45" s="156"/>
      <c r="U45" s="155"/>
      <c r="V45" s="156"/>
      <c r="W45" s="155"/>
      <c r="X45" s="156"/>
      <c r="Y45" s="155"/>
      <c r="Z45" s="156"/>
      <c r="AA45" s="155"/>
      <c r="AB45" s="156"/>
      <c r="AC45" s="155"/>
      <c r="AD45" s="156"/>
      <c r="AE45" s="155"/>
      <c r="AF45" s="156"/>
    </row>
    <row r="46" spans="1:32" x14ac:dyDescent="0.2">
      <c r="A46" s="79" t="s">
        <v>1161</v>
      </c>
      <c r="B46" s="80">
        <v>1990</v>
      </c>
      <c r="C46" s="80">
        <v>1991</v>
      </c>
      <c r="D46" s="80">
        <v>1992</v>
      </c>
      <c r="E46" s="80">
        <v>1993</v>
      </c>
      <c r="F46" s="80">
        <v>1994</v>
      </c>
      <c r="G46" s="80">
        <v>1995</v>
      </c>
      <c r="H46" s="80">
        <v>1996</v>
      </c>
      <c r="I46" s="80">
        <v>1997</v>
      </c>
      <c r="J46" s="80">
        <v>1998</v>
      </c>
      <c r="K46" s="80">
        <v>1999</v>
      </c>
      <c r="L46" s="80">
        <v>2000</v>
      </c>
      <c r="M46" s="80">
        <v>2001</v>
      </c>
      <c r="N46" s="80">
        <v>2002</v>
      </c>
      <c r="O46" s="80">
        <v>2003</v>
      </c>
      <c r="P46" s="80">
        <v>2004</v>
      </c>
      <c r="Q46" s="81">
        <v>2005</v>
      </c>
      <c r="R46" s="82">
        <v>2006</v>
      </c>
      <c r="S46" s="81">
        <v>2007</v>
      </c>
      <c r="T46" s="82">
        <v>2008</v>
      </c>
      <c r="U46" s="81">
        <v>2009</v>
      </c>
      <c r="V46" s="82">
        <v>2010</v>
      </c>
      <c r="W46" s="81">
        <v>2011</v>
      </c>
      <c r="X46" s="82">
        <v>2012</v>
      </c>
      <c r="Y46" s="81">
        <v>2013</v>
      </c>
      <c r="Z46" s="82">
        <v>2014</v>
      </c>
      <c r="AA46" s="81">
        <v>2015</v>
      </c>
      <c r="AB46" s="82">
        <v>2016</v>
      </c>
      <c r="AC46" s="81">
        <v>2017</v>
      </c>
      <c r="AD46" s="82">
        <v>2018</v>
      </c>
      <c r="AE46" s="81">
        <v>2019</v>
      </c>
      <c r="AF46" s="83">
        <v>2020</v>
      </c>
    </row>
    <row r="47" spans="1:32" ht="14.1" customHeight="1" thickBot="1" x14ac:dyDescent="0.25">
      <c r="A47" s="75" t="s">
        <v>1016</v>
      </c>
      <c r="B47" s="86">
        <v>176</v>
      </c>
      <c r="C47" s="86">
        <v>157.44999999999999</v>
      </c>
      <c r="D47" s="86">
        <v>160.52699999999999</v>
      </c>
      <c r="E47" s="86">
        <v>163.458</v>
      </c>
      <c r="F47" s="86">
        <v>170.846</v>
      </c>
      <c r="G47" s="86">
        <v>167.91300000000001</v>
      </c>
      <c r="H47" s="86">
        <v>162.95699999999999</v>
      </c>
      <c r="I47" s="86">
        <v>172.14599999999999</v>
      </c>
      <c r="J47" s="86">
        <v>180.21199999999999</v>
      </c>
      <c r="K47" s="86">
        <v>182.09700000000001</v>
      </c>
      <c r="L47" s="86">
        <v>179.36600000000001</v>
      </c>
      <c r="M47" s="86">
        <v>164.339</v>
      </c>
      <c r="N47" s="86">
        <v>162.392</v>
      </c>
      <c r="O47" s="86">
        <v>150.13399999999999</v>
      </c>
      <c r="P47" s="86">
        <v>152.102</v>
      </c>
      <c r="Q47" s="86">
        <v>151.30699999999999</v>
      </c>
      <c r="R47" s="86">
        <v>147.41399999999999</v>
      </c>
      <c r="S47" s="86">
        <v>152.23099999999999</v>
      </c>
      <c r="T47" s="86">
        <v>141.33000000000001</v>
      </c>
      <c r="U47" s="86">
        <v>127.065</v>
      </c>
      <c r="V47" s="86">
        <v>154.773</v>
      </c>
      <c r="W47" s="86">
        <v>148.37200000000001</v>
      </c>
      <c r="X47" s="86">
        <v>135.40799999999999</v>
      </c>
      <c r="Y47" s="86">
        <v>143.36099999999999</v>
      </c>
      <c r="Z47" s="86">
        <v>149.36099999999999</v>
      </c>
      <c r="AA47" s="86">
        <v>162.81</v>
      </c>
      <c r="AB47" s="86">
        <v>154.36000000000001</v>
      </c>
      <c r="AC47" s="86">
        <v>141.98500000000001</v>
      </c>
      <c r="AD47" s="86">
        <v>137.779</v>
      </c>
      <c r="AE47" s="86"/>
      <c r="AF47" s="87"/>
    </row>
    <row r="48" spans="1:32" x14ac:dyDescent="0.2">
      <c r="Q48" s="88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</row>
    <row r="49" spans="1:32" ht="14.1" customHeight="1" thickBot="1" x14ac:dyDescent="0.25">
      <c r="A49" s="60" t="s">
        <v>1187</v>
      </c>
      <c r="Q49" s="74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 spans="1:32" ht="14.1" customHeight="1" thickBot="1" x14ac:dyDescent="0.25">
      <c r="A50" s="90" t="s">
        <v>1188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91"/>
      <c r="AA50" s="92"/>
      <c r="AB50" s="91"/>
      <c r="AC50" s="92"/>
      <c r="AD50" s="91"/>
      <c r="AE50" s="92"/>
      <c r="AF50" s="93"/>
    </row>
    <row r="51" spans="1:32" x14ac:dyDescent="0.2">
      <c r="A51" s="82" t="s">
        <v>1161</v>
      </c>
      <c r="B51" s="82">
        <v>1990</v>
      </c>
      <c r="C51" s="82">
        <v>1991</v>
      </c>
      <c r="D51" s="82">
        <v>1992</v>
      </c>
      <c r="E51" s="82">
        <v>1993</v>
      </c>
      <c r="F51" s="82">
        <v>1994</v>
      </c>
      <c r="G51" s="82">
        <v>1995</v>
      </c>
      <c r="H51" s="82">
        <v>1996</v>
      </c>
      <c r="I51" s="82">
        <v>1997</v>
      </c>
      <c r="J51" s="82">
        <v>1998</v>
      </c>
      <c r="K51" s="82">
        <v>1999</v>
      </c>
      <c r="L51" s="81">
        <v>2000</v>
      </c>
      <c r="M51" s="82">
        <v>2001</v>
      </c>
      <c r="N51" s="82">
        <v>2002</v>
      </c>
      <c r="O51" s="82">
        <v>2003</v>
      </c>
      <c r="P51" s="82">
        <v>2004</v>
      </c>
      <c r="Q51" s="81">
        <v>2005</v>
      </c>
      <c r="R51" s="82">
        <v>2006</v>
      </c>
      <c r="S51" s="81">
        <v>2007</v>
      </c>
      <c r="T51" s="82">
        <v>2008</v>
      </c>
      <c r="U51" s="81">
        <v>2009</v>
      </c>
      <c r="V51" s="82">
        <v>2010</v>
      </c>
      <c r="W51" s="81">
        <v>2011</v>
      </c>
      <c r="X51" s="82">
        <v>2012</v>
      </c>
      <c r="Y51" s="81">
        <v>2013</v>
      </c>
      <c r="Z51" s="82">
        <v>2014</v>
      </c>
      <c r="AA51" s="81">
        <v>2015</v>
      </c>
      <c r="AB51" s="82">
        <v>2016</v>
      </c>
      <c r="AC51" s="81">
        <v>2017</v>
      </c>
      <c r="AD51" s="82">
        <v>2018</v>
      </c>
      <c r="AE51" s="81">
        <v>2019</v>
      </c>
      <c r="AF51" s="94">
        <v>2020</v>
      </c>
    </row>
    <row r="52" spans="1:32" x14ac:dyDescent="0.2">
      <c r="A52" s="95" t="s">
        <v>1162</v>
      </c>
      <c r="B52" s="140">
        <v>0</v>
      </c>
      <c r="C52" s="140">
        <v>0</v>
      </c>
      <c r="D52" s="140">
        <v>0</v>
      </c>
      <c r="E52" s="140">
        <v>0.99005191520268454</v>
      </c>
      <c r="F52" s="140">
        <v>8.9173041849727497</v>
      </c>
      <c r="G52" s="140">
        <v>37.763361390527727</v>
      </c>
      <c r="H52" s="140">
        <v>24.077376524524201</v>
      </c>
      <c r="I52" s="140">
        <v>0</v>
      </c>
      <c r="J52" s="140">
        <v>10.9113118775623</v>
      </c>
      <c r="K52" s="140">
        <v>40.077270031991247</v>
      </c>
      <c r="L52" s="140">
        <v>53.543709066435099</v>
      </c>
      <c r="M52" s="140">
        <v>24.76439499051094</v>
      </c>
      <c r="N52" s="140">
        <v>40.297952859316297</v>
      </c>
      <c r="O52" s="140">
        <v>51.888657662241599</v>
      </c>
      <c r="P52" s="140">
        <v>167.7675714419388</v>
      </c>
      <c r="Q52" s="140">
        <v>80.441129905107346</v>
      </c>
      <c r="R52" s="140">
        <v>62.874654862045077</v>
      </c>
      <c r="S52" s="140">
        <v>2.3203149182869538</v>
      </c>
      <c r="T52" s="140">
        <v>29.160207416902491</v>
      </c>
      <c r="U52" s="140">
        <v>6.3849143400174171</v>
      </c>
      <c r="V52" s="140">
        <v>64.75700410595033</v>
      </c>
      <c r="W52" s="140">
        <v>60.841185085936438</v>
      </c>
      <c r="X52" s="140">
        <v>132.48279136693179</v>
      </c>
      <c r="Y52" s="140">
        <v>119.34756081281451</v>
      </c>
      <c r="Z52" s="140">
        <v>48.776321747920178</v>
      </c>
      <c r="AA52" s="140">
        <v>121.817526454253</v>
      </c>
      <c r="AB52" s="96">
        <v>88.62264778274556</v>
      </c>
      <c r="AC52" s="96">
        <v>111.828615377909</v>
      </c>
      <c r="AD52" s="96">
        <v>124.727608675136</v>
      </c>
      <c r="AE52" s="96"/>
      <c r="AF52" s="97"/>
    </row>
    <row r="53" spans="1:32" x14ac:dyDescent="0.2">
      <c r="A53" s="95" t="s">
        <v>1163</v>
      </c>
      <c r="B53" s="140">
        <v>8.2141403178327064</v>
      </c>
      <c r="C53" s="140">
        <v>8.493790796050904</v>
      </c>
      <c r="D53" s="140">
        <v>9.5412951297156621</v>
      </c>
      <c r="E53" s="140">
        <v>9.97262044357762</v>
      </c>
      <c r="F53" s="140">
        <v>10.920588166351161</v>
      </c>
      <c r="G53" s="140">
        <v>11.29503541684671</v>
      </c>
      <c r="H53" s="140">
        <v>11.43723057526274</v>
      </c>
      <c r="I53" s="140">
        <v>11.157580097044541</v>
      </c>
      <c r="J53" s="140">
        <v>10.42764495050892</v>
      </c>
      <c r="K53" s="140">
        <v>11.100702033678131</v>
      </c>
      <c r="L53" s="140">
        <v>12.385198298036279</v>
      </c>
      <c r="M53" s="140">
        <v>11.29503541684671</v>
      </c>
      <c r="N53" s="140">
        <v>12.043929917837801</v>
      </c>
      <c r="O53" s="140">
        <v>11.90647459803564</v>
      </c>
      <c r="P53" s="140">
        <v>11.90647459803564</v>
      </c>
      <c r="Q53" s="140">
        <v>11.90647459803564</v>
      </c>
      <c r="R53" s="140">
        <v>11.90647459803564</v>
      </c>
      <c r="S53" s="140">
        <v>11.90647459803564</v>
      </c>
      <c r="T53" s="140">
        <v>11.90647459803564</v>
      </c>
      <c r="U53" s="140">
        <v>11.90647459803564</v>
      </c>
      <c r="V53" s="140">
        <v>10.33284817823157</v>
      </c>
      <c r="W53" s="140">
        <v>10.33284817823157</v>
      </c>
      <c r="X53" s="140">
        <v>10.33284817823157</v>
      </c>
      <c r="Y53" s="140">
        <v>10.33284817823157</v>
      </c>
      <c r="Z53" s="140">
        <v>10.33284817823157</v>
      </c>
      <c r="AA53" s="140">
        <v>10.33284817823157</v>
      </c>
      <c r="AB53" s="96">
        <v>10.33284817823157</v>
      </c>
      <c r="AC53" s="96">
        <v>10.33284817823157</v>
      </c>
      <c r="AD53" s="96">
        <v>10.33284817823157</v>
      </c>
      <c r="AE53" s="96"/>
      <c r="AF53" s="97"/>
    </row>
    <row r="54" spans="1:32" x14ac:dyDescent="0.2">
      <c r="A54" s="98" t="s">
        <v>1165</v>
      </c>
      <c r="B54" s="140">
        <v>281.59469123795611</v>
      </c>
      <c r="C54" s="140">
        <v>275.76451108655948</v>
      </c>
      <c r="D54" s="140">
        <v>294.68376621153237</v>
      </c>
      <c r="E54" s="140">
        <v>305.41776634686562</v>
      </c>
      <c r="F54" s="140">
        <v>328.85322589327211</v>
      </c>
      <c r="G54" s="140">
        <v>348.04144940000617</v>
      </c>
      <c r="H54" s="140">
        <v>364.90160307353892</v>
      </c>
      <c r="I54" s="140">
        <v>378.70153799649893</v>
      </c>
      <c r="J54" s="140">
        <v>408.3828513578776</v>
      </c>
      <c r="K54" s="140">
        <v>396.39396150708399</v>
      </c>
      <c r="L54" s="140">
        <v>385.00829925367788</v>
      </c>
      <c r="M54" s="140">
        <v>387.9072873561164</v>
      </c>
      <c r="N54" s="140">
        <v>366.05284885724149</v>
      </c>
      <c r="O54" s="140">
        <v>318.13808303375328</v>
      </c>
      <c r="P54" s="140">
        <v>275.57712185100291</v>
      </c>
      <c r="Q54" s="140">
        <v>260.85501112180918</v>
      </c>
      <c r="R54" s="140">
        <v>228.24038520592151</v>
      </c>
      <c r="S54" s="140">
        <v>222.3906350135193</v>
      </c>
      <c r="T54" s="140">
        <v>226.80667480612991</v>
      </c>
      <c r="U54" s="140">
        <v>219.45268622118351</v>
      </c>
      <c r="V54" s="140">
        <v>296.96465289047592</v>
      </c>
      <c r="W54" s="140">
        <v>295.06178301192648</v>
      </c>
      <c r="X54" s="140">
        <v>291.55076205556702</v>
      </c>
      <c r="Y54" s="140">
        <v>296.75875340784648</v>
      </c>
      <c r="Z54" s="140">
        <v>323.4871446060215</v>
      </c>
      <c r="AA54" s="140">
        <v>321.94620612282188</v>
      </c>
      <c r="AB54" s="96">
        <v>308.9325876192342</v>
      </c>
      <c r="AC54" s="96">
        <v>307.60509834528239</v>
      </c>
      <c r="AD54" s="96">
        <v>304.66267926562682</v>
      </c>
      <c r="AE54" s="96"/>
      <c r="AF54" s="97"/>
    </row>
    <row r="55" spans="1:32" x14ac:dyDescent="0.2">
      <c r="A55" s="95" t="s">
        <v>1166</v>
      </c>
      <c r="B55" s="140">
        <v>1170.193</v>
      </c>
      <c r="C55" s="140">
        <v>1076.5350000000001</v>
      </c>
      <c r="D55" s="140">
        <v>1102.22</v>
      </c>
      <c r="E55" s="140">
        <v>1149.02</v>
      </c>
      <c r="F55" s="140">
        <v>1172.9169999999999</v>
      </c>
      <c r="G55" s="140">
        <v>1178.175</v>
      </c>
      <c r="H55" s="140">
        <v>1175.932</v>
      </c>
      <c r="I55" s="140">
        <v>1223.566</v>
      </c>
      <c r="J55" s="140">
        <v>1262.5519999999999</v>
      </c>
      <c r="K55" s="140">
        <v>1324.413</v>
      </c>
      <c r="L55" s="140">
        <v>1275.6780000000001</v>
      </c>
      <c r="M55" s="140">
        <v>1256.865</v>
      </c>
      <c r="N55" s="140">
        <v>1239.9570000000001</v>
      </c>
      <c r="O55" s="140">
        <v>1219.538</v>
      </c>
      <c r="P55" s="140">
        <v>1303.848</v>
      </c>
      <c r="Q55" s="140">
        <v>1323.2380000000001</v>
      </c>
      <c r="R55" s="140">
        <v>1261.1659999999999</v>
      </c>
      <c r="S55" s="140">
        <v>1197.039</v>
      </c>
      <c r="T55" s="140">
        <v>1011.971</v>
      </c>
      <c r="U55" s="140">
        <v>873.08299999999997</v>
      </c>
      <c r="V55" s="140">
        <v>877.76800000000003</v>
      </c>
      <c r="W55" s="140">
        <v>859.48900000000003</v>
      </c>
      <c r="X55" s="140">
        <v>826.697</v>
      </c>
      <c r="Y55" s="140">
        <v>783.34699999999998</v>
      </c>
      <c r="Z55" s="140">
        <v>792.63599999999997</v>
      </c>
      <c r="AA55" s="140">
        <v>831.66</v>
      </c>
      <c r="AB55" s="96">
        <v>853.36599999999999</v>
      </c>
      <c r="AC55" s="96">
        <v>849.18200000000002</v>
      </c>
      <c r="AD55" s="96">
        <v>792.76300000000003</v>
      </c>
      <c r="AE55" s="96"/>
      <c r="AF55" s="97"/>
    </row>
    <row r="56" spans="1:32" x14ac:dyDescent="0.2">
      <c r="A56" s="95" t="s">
        <v>1171</v>
      </c>
      <c r="B56" s="140">
        <v>1120.5351712445099</v>
      </c>
      <c r="C56" s="140">
        <v>1279.9150276479561</v>
      </c>
      <c r="D56" s="140">
        <v>1301.210856082183</v>
      </c>
      <c r="E56" s="140">
        <v>1247.469118736874</v>
      </c>
      <c r="F56" s="140">
        <v>1452.927421133747</v>
      </c>
      <c r="G56" s="140">
        <v>1503.730179406032</v>
      </c>
      <c r="H56" s="140">
        <v>1566.421290127455</v>
      </c>
      <c r="I56" s="140">
        <v>1573.8811711843659</v>
      </c>
      <c r="J56" s="140">
        <v>1681.2904084383131</v>
      </c>
      <c r="K56" s="140">
        <v>1756.826593655456</v>
      </c>
      <c r="L56" s="140">
        <v>1697.4519066835651</v>
      </c>
      <c r="M56" s="140">
        <v>1628.5796497752899</v>
      </c>
      <c r="N56" s="140">
        <v>1708.609954570549</v>
      </c>
      <c r="O56" s="140">
        <v>1588.396722700945</v>
      </c>
      <c r="P56" s="140">
        <v>1617.030781775311</v>
      </c>
      <c r="Q56" s="140">
        <v>1609.991513934657</v>
      </c>
      <c r="R56" s="140">
        <v>1702.3575125437751</v>
      </c>
      <c r="S56" s="140">
        <v>1659.2866445706129</v>
      </c>
      <c r="T56" s="140">
        <v>1559.8788639838949</v>
      </c>
      <c r="U56" s="140">
        <v>1663.7550451118741</v>
      </c>
      <c r="V56" s="140">
        <v>1833.8947605612429</v>
      </c>
      <c r="W56" s="140">
        <v>1865.5717475035519</v>
      </c>
      <c r="X56" s="140">
        <v>1883.312177182414</v>
      </c>
      <c r="Y56" s="140">
        <v>2062.8677473453822</v>
      </c>
      <c r="Z56" s="140">
        <v>2109.7709982853721</v>
      </c>
      <c r="AA56" s="140">
        <v>2157.4784571552468</v>
      </c>
      <c r="AB56" s="96">
        <v>2119.020264580482</v>
      </c>
      <c r="AC56" s="96">
        <v>2187.6621560717422</v>
      </c>
      <c r="AD56" s="96">
        <v>2485.5403590514388</v>
      </c>
      <c r="AE56" s="96"/>
      <c r="AF56" s="97"/>
    </row>
    <row r="57" spans="1:32" x14ac:dyDescent="0.2">
      <c r="A57" s="95" t="s">
        <v>1016</v>
      </c>
      <c r="B57" s="140">
        <v>186.34299999999999</v>
      </c>
      <c r="C57" s="140">
        <v>166.703</v>
      </c>
      <c r="D57" s="140">
        <v>169.96</v>
      </c>
      <c r="E57" s="140">
        <v>173.06399999999999</v>
      </c>
      <c r="F57" s="140">
        <v>180.886</v>
      </c>
      <c r="G57" s="140">
        <v>177.78</v>
      </c>
      <c r="H57" s="140">
        <v>172.53399999999999</v>
      </c>
      <c r="I57" s="140">
        <v>182.262</v>
      </c>
      <c r="J57" s="140">
        <v>190.80199999999999</v>
      </c>
      <c r="K57" s="140">
        <v>192.79900000000001</v>
      </c>
      <c r="L57" s="140">
        <v>189.90700000000001</v>
      </c>
      <c r="M57" s="140">
        <v>173.99700000000001</v>
      </c>
      <c r="N57" s="140">
        <v>171.935</v>
      </c>
      <c r="O57" s="140">
        <v>158.95699999999999</v>
      </c>
      <c r="P57" s="140">
        <v>161.04</v>
      </c>
      <c r="Q57" s="140">
        <v>160.19900000000001</v>
      </c>
      <c r="R57" s="140">
        <v>156.078</v>
      </c>
      <c r="S57" s="140">
        <v>161.17699999999999</v>
      </c>
      <c r="T57" s="140">
        <v>149.63499999999999</v>
      </c>
      <c r="U57" s="140">
        <v>134.53299999999999</v>
      </c>
      <c r="V57" s="140">
        <v>135.87899999999999</v>
      </c>
      <c r="W57" s="140">
        <v>127.396</v>
      </c>
      <c r="X57" s="140">
        <v>118.313</v>
      </c>
      <c r="Y57" s="140">
        <v>125.09099999999999</v>
      </c>
      <c r="Z57" s="140">
        <v>130.66300000000001</v>
      </c>
      <c r="AA57" s="140">
        <v>142.136</v>
      </c>
      <c r="AB57" s="96">
        <v>135.13999999999999</v>
      </c>
      <c r="AC57" s="96">
        <v>124.89400000000001</v>
      </c>
      <c r="AD57" s="96">
        <v>121.194</v>
      </c>
      <c r="AE57" s="96"/>
      <c r="AF57" s="97"/>
    </row>
    <row r="58" spans="1:32" x14ac:dyDescent="0.2">
      <c r="A58" s="95" t="s">
        <v>1155</v>
      </c>
      <c r="B58" s="140">
        <v>117.6278961891049</v>
      </c>
      <c r="C58" s="140">
        <v>137.6636358869803</v>
      </c>
      <c r="D58" s="140">
        <v>151.99687396116599</v>
      </c>
      <c r="E58" s="140">
        <v>154.75392737573389</v>
      </c>
      <c r="F58" s="140">
        <v>160.26379348336641</v>
      </c>
      <c r="G58" s="140">
        <v>161.0414287908466</v>
      </c>
      <c r="H58" s="140">
        <v>169.25783431530019</v>
      </c>
      <c r="I58" s="140">
        <v>155.95780940857929</v>
      </c>
      <c r="J58" s="140">
        <v>142.24925438202541</v>
      </c>
      <c r="K58" s="140">
        <v>176.7664933823965</v>
      </c>
      <c r="L58" s="140">
        <v>166.18469229824609</v>
      </c>
      <c r="M58" s="140">
        <v>130.60137437380129</v>
      </c>
      <c r="N58" s="140">
        <v>108.65213083632391</v>
      </c>
      <c r="O58" s="140">
        <v>103.8463380008499</v>
      </c>
      <c r="P58" s="140">
        <v>102.7074807462137</v>
      </c>
      <c r="Q58" s="140">
        <v>95.50525093964778</v>
      </c>
      <c r="R58" s="140">
        <v>68.890357691444279</v>
      </c>
      <c r="S58" s="140">
        <v>86.552847028965417</v>
      </c>
      <c r="T58" s="140">
        <v>74.951785576942441</v>
      </c>
      <c r="U58" s="140">
        <v>61.022045506967132</v>
      </c>
      <c r="V58" s="140">
        <v>75.277472861341352</v>
      </c>
      <c r="W58" s="140">
        <v>26.361312611988051</v>
      </c>
      <c r="X58" s="140">
        <v>40.251206300930889</v>
      </c>
      <c r="Y58" s="140">
        <v>45.423570173111919</v>
      </c>
      <c r="Z58" s="140">
        <v>43.479635256187827</v>
      </c>
      <c r="AA58" s="140">
        <v>78.369171843126239</v>
      </c>
      <c r="AB58" s="96">
        <v>53.078979932023579</v>
      </c>
      <c r="AC58" s="96">
        <v>81.545617554500836</v>
      </c>
      <c r="AD58" s="96">
        <v>104.8483475602262</v>
      </c>
      <c r="AE58" s="96"/>
      <c r="AF58" s="97"/>
    </row>
    <row r="59" spans="1:32" x14ac:dyDescent="0.2">
      <c r="A59" s="95" t="s">
        <v>1179</v>
      </c>
      <c r="B59" s="140">
        <v>326.2589763553753</v>
      </c>
      <c r="C59" s="140">
        <v>279.38466640678882</v>
      </c>
      <c r="D59" s="140">
        <v>354.79705993452438</v>
      </c>
      <c r="E59" s="140">
        <v>325.85376369565188</v>
      </c>
      <c r="F59" s="140">
        <v>376.30405496244242</v>
      </c>
      <c r="G59" s="140">
        <v>354.96494339861289</v>
      </c>
      <c r="H59" s="140">
        <v>456.40959952989363</v>
      </c>
      <c r="I59" s="140">
        <v>507.83718957324578</v>
      </c>
      <c r="J59" s="140">
        <v>564.53896652959509</v>
      </c>
      <c r="K59" s="140">
        <v>485.8720694105798</v>
      </c>
      <c r="L59" s="140">
        <v>593.67318422861081</v>
      </c>
      <c r="M59" s="140">
        <v>489.90089632170151</v>
      </c>
      <c r="N59" s="140">
        <v>565.0344641696588</v>
      </c>
      <c r="O59" s="140">
        <v>575.40102760472985</v>
      </c>
      <c r="P59" s="140">
        <v>690.36970108869173</v>
      </c>
      <c r="Q59" s="140">
        <v>679.50282710349927</v>
      </c>
      <c r="R59" s="140">
        <v>618.1074601891271</v>
      </c>
      <c r="S59" s="140">
        <v>542.25706634510925</v>
      </c>
      <c r="T59" s="140">
        <v>467.08599458074411</v>
      </c>
      <c r="U59" s="140">
        <v>450.95427560838959</v>
      </c>
      <c r="V59" s="140">
        <v>474.51266498958609</v>
      </c>
      <c r="W59" s="140">
        <v>469.38103059899998</v>
      </c>
      <c r="X59" s="140">
        <v>432.2290865104988</v>
      </c>
      <c r="Y59" s="140">
        <v>498.7512692318972</v>
      </c>
      <c r="Z59" s="140">
        <v>435.231444270861</v>
      </c>
      <c r="AA59" s="140">
        <v>417.82049033787132</v>
      </c>
      <c r="AB59" s="96">
        <v>396.88606308650458</v>
      </c>
      <c r="AC59" s="96">
        <v>411.09169263271338</v>
      </c>
      <c r="AD59" s="96">
        <v>418.29362411162981</v>
      </c>
      <c r="AE59" s="96"/>
      <c r="AF59" s="97"/>
    </row>
    <row r="60" spans="1:32" x14ac:dyDescent="0.2">
      <c r="A60" s="95" t="s">
        <v>1180</v>
      </c>
      <c r="B60" s="140">
        <v>662.11891839636712</v>
      </c>
      <c r="C60" s="140">
        <v>742.89200044344352</v>
      </c>
      <c r="D60" s="140">
        <v>671.98247245315679</v>
      </c>
      <c r="E60" s="140">
        <v>666.07505278874135</v>
      </c>
      <c r="F60" s="140">
        <v>641.04946937993054</v>
      </c>
      <c r="G60" s="140">
        <v>599.67361193939394</v>
      </c>
      <c r="H60" s="140">
        <v>523.24873300884155</v>
      </c>
      <c r="I60" s="140">
        <v>641.16062043520355</v>
      </c>
      <c r="J60" s="140">
        <v>617.32691071572629</v>
      </c>
      <c r="K60" s="140">
        <v>637.55753367177101</v>
      </c>
      <c r="L60" s="140">
        <v>533.75204039961886</v>
      </c>
      <c r="M60" s="140">
        <v>506.66064444062363</v>
      </c>
      <c r="N60" s="140">
        <v>436.53737126029267</v>
      </c>
      <c r="O60" s="140">
        <v>482.9261227337704</v>
      </c>
      <c r="P60" s="140">
        <v>528.97793356894067</v>
      </c>
      <c r="Q60" s="140">
        <v>499.45047126299079</v>
      </c>
      <c r="R60" s="140">
        <v>573.36769897068609</v>
      </c>
      <c r="S60" s="140">
        <v>668.75941828190923</v>
      </c>
      <c r="T60" s="140">
        <v>598.93319279810714</v>
      </c>
      <c r="U60" s="140">
        <v>392.7338733667255</v>
      </c>
      <c r="V60" s="140">
        <v>433.15409053015281</v>
      </c>
      <c r="W60" s="140">
        <v>368.1530131508066</v>
      </c>
      <c r="X60" s="140">
        <v>267.39668662001998</v>
      </c>
      <c r="Y60" s="140">
        <v>209.1076007198142</v>
      </c>
      <c r="Z60" s="140">
        <v>236.21493788381221</v>
      </c>
      <c r="AA60" s="140">
        <v>216.77953368119469</v>
      </c>
      <c r="AB60" s="96">
        <v>203.96490408262159</v>
      </c>
      <c r="AC60" s="96">
        <v>241.80003402477209</v>
      </c>
      <c r="AD60" s="96">
        <v>217.69850524945639</v>
      </c>
      <c r="AE60" s="96"/>
      <c r="AF60" s="97"/>
    </row>
    <row r="61" spans="1:32" x14ac:dyDescent="0.2">
      <c r="A61" s="95" t="s">
        <v>1182</v>
      </c>
      <c r="B61" s="140">
        <v>36.726000000000091</v>
      </c>
      <c r="C61" s="140">
        <v>40.632000000000012</v>
      </c>
      <c r="D61" s="140">
        <v>28.54200000000003</v>
      </c>
      <c r="E61" s="140">
        <v>45.630000000000088</v>
      </c>
      <c r="F61" s="140">
        <v>35.37000000000004</v>
      </c>
      <c r="G61" s="140">
        <v>47.903999999999797</v>
      </c>
      <c r="H61" s="140">
        <v>2.159999999999985</v>
      </c>
      <c r="I61" s="140">
        <v>12.113999999999979</v>
      </c>
      <c r="J61" s="140">
        <v>6.2039999999999154</v>
      </c>
      <c r="K61" s="140">
        <v>23.022000000000041</v>
      </c>
      <c r="L61" s="140">
        <v>16.980000000000111</v>
      </c>
      <c r="M61" s="140">
        <v>49.265999999999927</v>
      </c>
      <c r="N61" s="140">
        <v>61.722000000000023</v>
      </c>
      <c r="O61" s="140">
        <v>59.015999999999899</v>
      </c>
      <c r="P61" s="140">
        <v>62.856000000000087</v>
      </c>
      <c r="Q61" s="140">
        <v>67.668000000000077</v>
      </c>
      <c r="R61" s="140">
        <v>57.209999999999781</v>
      </c>
      <c r="S61" s="140">
        <v>44.219999999999949</v>
      </c>
      <c r="T61" s="140">
        <v>47.334000000000017</v>
      </c>
      <c r="U61" s="140">
        <v>133.87199999999979</v>
      </c>
      <c r="V61" s="140">
        <v>147.7706931281221</v>
      </c>
      <c r="W61" s="140">
        <v>163.56713999999999</v>
      </c>
      <c r="X61" s="140">
        <v>160.6196967433178</v>
      </c>
      <c r="Y61" s="140">
        <v>166.74568875089011</v>
      </c>
      <c r="Z61" s="140">
        <v>164.53817096807009</v>
      </c>
      <c r="AA61" s="140">
        <v>162.16079406339969</v>
      </c>
      <c r="AB61" s="96">
        <v>166.1111575485759</v>
      </c>
      <c r="AC61" s="96">
        <v>163.84636925723939</v>
      </c>
      <c r="AD61" s="96">
        <v>166.88300781108319</v>
      </c>
      <c r="AE61" s="96"/>
      <c r="AF61" s="97"/>
    </row>
    <row r="62" spans="1:32" x14ac:dyDescent="0.2">
      <c r="A62" s="95" t="s">
        <v>1181</v>
      </c>
      <c r="B62" s="140">
        <v>27.154515653048421</v>
      </c>
      <c r="C62" s="140">
        <v>10.925098702395699</v>
      </c>
      <c r="D62" s="140">
        <v>75.395141593762318</v>
      </c>
      <c r="E62" s="140">
        <v>21.21642791617003</v>
      </c>
      <c r="F62" s="140">
        <v>42.151078937822668</v>
      </c>
      <c r="G62" s="140">
        <v>33.519694729299133</v>
      </c>
      <c r="H62" s="140">
        <v>27.519224212002261</v>
      </c>
      <c r="I62" s="140">
        <v>0</v>
      </c>
      <c r="J62" s="140">
        <v>55.993489620057872</v>
      </c>
      <c r="K62" s="140">
        <v>120.5327943552705</v>
      </c>
      <c r="L62" s="140">
        <v>7.191659836500321</v>
      </c>
      <c r="M62" s="140">
        <v>96.41743051335763</v>
      </c>
      <c r="N62" s="140">
        <v>65.581347045222813</v>
      </c>
      <c r="O62" s="140">
        <v>40.443911905060872</v>
      </c>
      <c r="P62" s="140">
        <v>135.0790956138909</v>
      </c>
      <c r="Q62" s="140">
        <v>105.18385842927241</v>
      </c>
      <c r="R62" s="140">
        <v>134.24703079940011</v>
      </c>
      <c r="S62" s="140">
        <v>117.82600186953729</v>
      </c>
      <c r="T62" s="140">
        <v>138.92023671704661</v>
      </c>
      <c r="U62" s="140">
        <v>108.3972635357017</v>
      </c>
      <c r="V62" s="140">
        <v>0</v>
      </c>
      <c r="W62" s="140">
        <v>0</v>
      </c>
      <c r="X62" s="140">
        <v>0</v>
      </c>
      <c r="Y62" s="140">
        <v>0</v>
      </c>
      <c r="Z62" s="140">
        <v>0</v>
      </c>
      <c r="AA62" s="140">
        <v>0</v>
      </c>
      <c r="AB62" s="96">
        <v>0</v>
      </c>
      <c r="AC62" s="96">
        <v>0</v>
      </c>
      <c r="AD62" s="96">
        <v>0</v>
      </c>
      <c r="AE62" s="96"/>
      <c r="AF62" s="97"/>
    </row>
    <row r="63" spans="1:32" x14ac:dyDescent="0.2">
      <c r="A63" s="95" t="s">
        <v>1183</v>
      </c>
      <c r="B63" s="140">
        <v>100.8566248767212</v>
      </c>
      <c r="C63" s="140">
        <v>82.576430705174559</v>
      </c>
      <c r="D63" s="140">
        <v>98.747339617232427</v>
      </c>
      <c r="E63" s="140">
        <v>97.646223157078666</v>
      </c>
      <c r="F63" s="140">
        <v>76.836242010372146</v>
      </c>
      <c r="G63" s="140">
        <v>67.609292095323781</v>
      </c>
      <c r="H63" s="140">
        <v>71.195200125869306</v>
      </c>
      <c r="I63" s="140">
        <v>68.651032928216878</v>
      </c>
      <c r="J63" s="140">
        <v>103.9158323916878</v>
      </c>
      <c r="K63" s="140">
        <v>140.98545547394801</v>
      </c>
      <c r="L63" s="140">
        <v>94.414092108662203</v>
      </c>
      <c r="M63" s="140">
        <v>77.919030475933454</v>
      </c>
      <c r="N63" s="140">
        <v>99.494385646254329</v>
      </c>
      <c r="O63" s="140">
        <v>75.848726014184749</v>
      </c>
      <c r="P63" s="140">
        <v>47.261427835766433</v>
      </c>
      <c r="Q63" s="140">
        <v>60.900712551420852</v>
      </c>
      <c r="R63" s="140">
        <v>68.925562176846285</v>
      </c>
      <c r="S63" s="140">
        <v>75.403829321300435</v>
      </c>
      <c r="T63" s="140">
        <v>83.19832980613964</v>
      </c>
      <c r="U63" s="140">
        <v>44.246700649259672</v>
      </c>
      <c r="V63" s="140">
        <v>25.299317857153991</v>
      </c>
      <c r="W63" s="140">
        <v>21.831820540277128</v>
      </c>
      <c r="X63" s="140">
        <v>14.05425549851175</v>
      </c>
      <c r="Y63" s="140">
        <v>96.551950288373874</v>
      </c>
      <c r="Z63" s="140">
        <v>104.45802527094131</v>
      </c>
      <c r="AA63" s="140">
        <v>97.034524622859806</v>
      </c>
      <c r="AB63" s="96">
        <v>88.732199465960193</v>
      </c>
      <c r="AC63" s="96">
        <v>94.912939255532677</v>
      </c>
      <c r="AD63" s="96">
        <v>86.478036008024631</v>
      </c>
      <c r="AE63" s="96"/>
      <c r="AF63" s="97"/>
    </row>
    <row r="64" spans="1:32" x14ac:dyDescent="0.2">
      <c r="A64" s="95" t="s">
        <v>1168</v>
      </c>
      <c r="B64" s="140">
        <v>7.0441517976514909</v>
      </c>
      <c r="C64" s="140">
        <v>7.0831999999999997</v>
      </c>
      <c r="D64" s="140">
        <v>7.0831999999999997</v>
      </c>
      <c r="E64" s="140">
        <v>7.0831999999999997</v>
      </c>
      <c r="F64" s="140">
        <v>6.8443749999999994</v>
      </c>
      <c r="G64" s="140">
        <v>6.8443749999999994</v>
      </c>
      <c r="H64" s="140">
        <v>6.8443749999999994</v>
      </c>
      <c r="I64" s="140">
        <v>6.8443749999999994</v>
      </c>
      <c r="J64" s="140">
        <v>11.65</v>
      </c>
      <c r="K64" s="140">
        <v>11.65</v>
      </c>
      <c r="L64" s="140">
        <v>11.65</v>
      </c>
      <c r="M64" s="140">
        <v>11.65</v>
      </c>
      <c r="N64" s="140">
        <v>11.65</v>
      </c>
      <c r="O64" s="140">
        <v>11.65</v>
      </c>
      <c r="P64" s="140">
        <v>11.65</v>
      </c>
      <c r="Q64" s="140">
        <v>11.65</v>
      </c>
      <c r="R64" s="140">
        <v>17.475000000000001</v>
      </c>
      <c r="S64" s="140">
        <v>17.475000000000001</v>
      </c>
      <c r="T64" s="140">
        <v>17.475000000000001</v>
      </c>
      <c r="U64" s="140">
        <v>17.475000000000001</v>
      </c>
      <c r="V64" s="140">
        <v>5.8250000000000002</v>
      </c>
      <c r="W64" s="140">
        <v>5.8250000000000002</v>
      </c>
      <c r="X64" s="140">
        <v>5.8250000000000002</v>
      </c>
      <c r="Y64" s="140">
        <v>5.8250000000000002</v>
      </c>
      <c r="Z64" s="140">
        <v>5.8250000000000002</v>
      </c>
      <c r="AA64" s="140">
        <v>5.8250000000000002</v>
      </c>
      <c r="AB64" s="96">
        <v>5.8250000000000002</v>
      </c>
      <c r="AC64" s="96">
        <v>5.8250000000000002</v>
      </c>
      <c r="AD64" s="96">
        <v>5.8250000000000002</v>
      </c>
      <c r="AE64" s="96"/>
      <c r="AF64" s="97"/>
    </row>
    <row r="65" spans="1:32" x14ac:dyDescent="0.2">
      <c r="A65" s="95" t="s">
        <v>1173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96"/>
      <c r="AC65" s="96"/>
      <c r="AD65" s="96"/>
      <c r="AE65" s="96"/>
      <c r="AF65" s="97"/>
    </row>
    <row r="66" spans="1:32" x14ac:dyDescent="0.2">
      <c r="A66" s="95" t="s">
        <v>1185</v>
      </c>
      <c r="B66" s="140">
        <v>33.299517999999999</v>
      </c>
      <c r="C66" s="140">
        <v>35.126728</v>
      </c>
      <c r="D66" s="140">
        <v>37.258473000000002</v>
      </c>
      <c r="E66" s="140">
        <v>40.026972999999998</v>
      </c>
      <c r="F66" s="140">
        <v>40.586210000000001</v>
      </c>
      <c r="G66" s="140">
        <v>40.591746999999998</v>
      </c>
      <c r="H66" s="140">
        <v>48.664693</v>
      </c>
      <c r="I66" s="140">
        <v>43.7423</v>
      </c>
      <c r="J66" s="140">
        <v>42.369123999999999</v>
      </c>
      <c r="K66" s="140">
        <v>37.435656999999999</v>
      </c>
      <c r="L66" s="140">
        <v>33.083575000000003</v>
      </c>
      <c r="M66" s="140">
        <v>36.333793999999997</v>
      </c>
      <c r="N66" s="140">
        <v>32.169969999999999</v>
      </c>
      <c r="O66" s="140">
        <v>31.045959</v>
      </c>
      <c r="P66" s="140">
        <v>30.769109</v>
      </c>
      <c r="Q66" s="140">
        <v>31.367453830999999</v>
      </c>
      <c r="R66" s="140">
        <v>26.145730611000001</v>
      </c>
      <c r="S66" s="140">
        <v>21.886576082000001</v>
      </c>
      <c r="T66" s="140">
        <v>19.142239549999999</v>
      </c>
      <c r="U66" s="140">
        <v>12.222667261</v>
      </c>
      <c r="V66" s="140">
        <v>17.082724715000001</v>
      </c>
      <c r="W66" s="140">
        <v>15.074953145</v>
      </c>
      <c r="X66" s="140">
        <v>15.291095477000001</v>
      </c>
      <c r="Y66" s="140">
        <v>16.488781799000002</v>
      </c>
      <c r="Z66" s="140">
        <v>14.783479928</v>
      </c>
      <c r="AA66" s="140">
        <v>12.357388007999999</v>
      </c>
      <c r="AB66" s="96">
        <v>12.84910683</v>
      </c>
      <c r="AC66" s="96">
        <v>10.161640824999999</v>
      </c>
      <c r="AD66" s="96">
        <v>12.411722589</v>
      </c>
      <c r="AE66" s="96"/>
      <c r="AF66" s="97"/>
    </row>
    <row r="67" spans="1:32" ht="14.1" customHeight="1" thickBot="1" x14ac:dyDescent="0.25">
      <c r="A67" s="99" t="s">
        <v>1178</v>
      </c>
      <c r="B67" s="140">
        <v>137.834676</v>
      </c>
      <c r="C67" s="140">
        <v>152.626068</v>
      </c>
      <c r="D67" s="140">
        <v>100.062144</v>
      </c>
      <c r="E67" s="140">
        <v>94.718232</v>
      </c>
      <c r="F67" s="140">
        <v>105.85234800000001</v>
      </c>
      <c r="G67" s="140">
        <v>97.123571999999996</v>
      </c>
      <c r="H67" s="140">
        <v>89.032355999999993</v>
      </c>
      <c r="I67" s="140">
        <v>97.749539999999996</v>
      </c>
      <c r="J67" s="140">
        <v>118.98608400000001</v>
      </c>
      <c r="K67" s="140">
        <v>111.90916799999999</v>
      </c>
      <c r="L67" s="140">
        <v>119.206332</v>
      </c>
      <c r="M67" s="140">
        <v>124.9038</v>
      </c>
      <c r="N67" s="140">
        <v>134.17740000000001</v>
      </c>
      <c r="O67" s="140">
        <v>125.964468</v>
      </c>
      <c r="P67" s="140">
        <v>113.421924</v>
      </c>
      <c r="Q67" s="140">
        <v>112.791278628</v>
      </c>
      <c r="R67" s="140">
        <v>136.03287348000001</v>
      </c>
      <c r="S67" s="140">
        <v>133.47382356</v>
      </c>
      <c r="T67" s="140">
        <v>142.028916624</v>
      </c>
      <c r="U67" s="140">
        <v>151.82563460399999</v>
      </c>
      <c r="V67" s="140">
        <v>158.69992823999999</v>
      </c>
      <c r="W67" s="140">
        <v>164.74156271999999</v>
      </c>
      <c r="X67" s="140">
        <v>161.582447124</v>
      </c>
      <c r="Y67" s="140">
        <v>171.16153109999999</v>
      </c>
      <c r="Z67" s="140">
        <v>182.74043793600001</v>
      </c>
      <c r="AA67" s="140">
        <v>188.926108812</v>
      </c>
      <c r="AB67" s="100">
        <v>191.34131360399999</v>
      </c>
      <c r="AC67" s="100">
        <v>198.810323208</v>
      </c>
      <c r="AD67" s="100">
        <v>197.967787668</v>
      </c>
      <c r="AE67" s="100"/>
      <c r="AF67" s="101"/>
    </row>
    <row r="68" spans="1:32" ht="14.1" customHeight="1" thickBot="1" x14ac:dyDescent="0.25">
      <c r="A68" s="102" t="s">
        <v>1189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103"/>
      <c r="R68" s="77"/>
      <c r="S68" s="103"/>
      <c r="T68" s="77"/>
      <c r="U68" s="103"/>
      <c r="V68" s="77"/>
      <c r="W68" s="103"/>
      <c r="X68" s="77"/>
      <c r="Y68" s="103"/>
      <c r="Z68" s="77"/>
      <c r="AA68" s="103"/>
      <c r="AB68" s="77"/>
      <c r="AC68" s="103"/>
      <c r="AD68" s="77"/>
      <c r="AE68" s="103"/>
      <c r="AF68" s="77"/>
    </row>
    <row r="69" spans="1:32" x14ac:dyDescent="0.2">
      <c r="A69" s="82" t="s">
        <v>1161</v>
      </c>
      <c r="B69" s="82">
        <v>1990</v>
      </c>
      <c r="C69" s="82">
        <v>1991</v>
      </c>
      <c r="D69" s="82">
        <v>1992</v>
      </c>
      <c r="E69" s="82">
        <v>1993</v>
      </c>
      <c r="F69" s="82">
        <v>1994</v>
      </c>
      <c r="G69" s="82">
        <v>1995</v>
      </c>
      <c r="H69" s="82">
        <v>1996</v>
      </c>
      <c r="I69" s="82">
        <v>1997</v>
      </c>
      <c r="J69" s="82">
        <v>1998</v>
      </c>
      <c r="K69" s="82">
        <v>1999</v>
      </c>
      <c r="L69" s="81">
        <v>2000</v>
      </c>
      <c r="M69" s="82">
        <v>2001</v>
      </c>
      <c r="N69" s="82">
        <v>2002</v>
      </c>
      <c r="O69" s="82">
        <v>2003</v>
      </c>
      <c r="P69" s="82">
        <v>2004</v>
      </c>
      <c r="Q69" s="81">
        <v>2005</v>
      </c>
      <c r="R69" s="82">
        <v>2006</v>
      </c>
      <c r="S69" s="81">
        <v>2007</v>
      </c>
      <c r="T69" s="82">
        <v>2008</v>
      </c>
      <c r="U69" s="81">
        <v>2009</v>
      </c>
      <c r="V69" s="82">
        <v>2010</v>
      </c>
      <c r="W69" s="81">
        <v>2011</v>
      </c>
      <c r="X69" s="82">
        <v>2012</v>
      </c>
      <c r="Y69" s="81">
        <v>2013</v>
      </c>
      <c r="Z69" s="82">
        <v>2014</v>
      </c>
      <c r="AA69" s="81">
        <v>2015</v>
      </c>
      <c r="AB69" s="82">
        <v>2016</v>
      </c>
      <c r="AC69" s="81">
        <v>2017</v>
      </c>
      <c r="AD69" s="82">
        <v>2018</v>
      </c>
      <c r="AE69" s="81">
        <v>2019</v>
      </c>
      <c r="AF69" s="94">
        <v>2020</v>
      </c>
    </row>
    <row r="70" spans="1:32" ht="14.1" customHeight="1" thickBot="1" x14ac:dyDescent="0.25">
      <c r="A70" s="75" t="s">
        <v>1016</v>
      </c>
      <c r="B70" s="86">
        <v>176</v>
      </c>
      <c r="C70" s="86">
        <v>157.44999999999999</v>
      </c>
      <c r="D70" s="86">
        <v>160.52699999999999</v>
      </c>
      <c r="E70" s="86">
        <v>163.458</v>
      </c>
      <c r="F70" s="86">
        <v>170.846</v>
      </c>
      <c r="G70" s="86">
        <v>167.91300000000001</v>
      </c>
      <c r="H70" s="86">
        <v>162.95699999999999</v>
      </c>
      <c r="I70" s="86">
        <v>172.14599999999999</v>
      </c>
      <c r="J70" s="86">
        <v>180.21199999999999</v>
      </c>
      <c r="K70" s="86">
        <v>182.09700000000001</v>
      </c>
      <c r="L70" s="86">
        <v>179.36600000000001</v>
      </c>
      <c r="M70" s="86">
        <v>164.339</v>
      </c>
      <c r="N70" s="86">
        <v>162.392</v>
      </c>
      <c r="O70" s="86">
        <v>150.13399999999999</v>
      </c>
      <c r="P70" s="86">
        <v>152.102</v>
      </c>
      <c r="Q70" s="86">
        <v>151.30699999999999</v>
      </c>
      <c r="R70" s="86">
        <v>147.41399999999999</v>
      </c>
      <c r="S70" s="86">
        <v>152.23099999999999</v>
      </c>
      <c r="T70" s="86">
        <v>141.33000000000001</v>
      </c>
      <c r="U70" s="86">
        <v>127.065</v>
      </c>
      <c r="V70" s="86">
        <v>154.773</v>
      </c>
      <c r="W70" s="86">
        <v>148.37200000000001</v>
      </c>
      <c r="X70" s="86">
        <v>135.40799999999999</v>
      </c>
      <c r="Y70" s="86">
        <v>143.36099999999999</v>
      </c>
      <c r="Z70" s="86">
        <v>149.36099999999999</v>
      </c>
      <c r="AA70" s="86">
        <v>162.81</v>
      </c>
      <c r="AB70" s="86">
        <v>154.36000000000001</v>
      </c>
      <c r="AC70" s="86">
        <v>141.98500000000001</v>
      </c>
      <c r="AD70" s="86">
        <v>137.779</v>
      </c>
      <c r="AE70" s="86"/>
      <c r="AF70" s="87"/>
    </row>
    <row r="71" spans="1:32" x14ac:dyDescent="0.2">
      <c r="A71" s="59" t="s">
        <v>1190</v>
      </c>
    </row>
    <row r="72" spans="1:32" ht="14.1" customHeight="1" thickBot="1" x14ac:dyDescent="0.25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4"/>
    </row>
    <row r="73" spans="1:32" ht="14.1" customHeight="1" thickBot="1" x14ac:dyDescent="0.25">
      <c r="A73" s="76" t="s">
        <v>1191</v>
      </c>
      <c r="B73" s="77">
        <v>2</v>
      </c>
      <c r="C73" s="77">
        <v>3</v>
      </c>
      <c r="D73" s="77">
        <v>4</v>
      </c>
      <c r="E73" s="77">
        <v>5</v>
      </c>
      <c r="F73" s="77">
        <v>6</v>
      </c>
      <c r="G73" s="77">
        <v>7</v>
      </c>
      <c r="H73" s="77">
        <v>8</v>
      </c>
      <c r="I73" s="77">
        <v>9</v>
      </c>
      <c r="J73" s="77">
        <v>10</v>
      </c>
      <c r="K73" s="77">
        <v>11</v>
      </c>
      <c r="L73" s="103">
        <v>12</v>
      </c>
      <c r="M73" s="77">
        <v>13</v>
      </c>
      <c r="N73" s="77">
        <v>14</v>
      </c>
      <c r="O73" s="77">
        <v>15</v>
      </c>
      <c r="P73" s="77">
        <v>16</v>
      </c>
      <c r="Q73" s="77">
        <v>17</v>
      </c>
      <c r="R73" s="77">
        <v>18</v>
      </c>
      <c r="S73" s="77">
        <v>19</v>
      </c>
      <c r="T73" s="77">
        <v>20</v>
      </c>
      <c r="U73" s="77">
        <v>21</v>
      </c>
      <c r="V73" s="77">
        <v>22</v>
      </c>
      <c r="W73" s="77">
        <v>23</v>
      </c>
      <c r="X73" s="77">
        <v>24</v>
      </c>
      <c r="Y73" s="77">
        <v>25</v>
      </c>
      <c r="Z73" s="77">
        <v>26</v>
      </c>
      <c r="AA73" s="77">
        <v>27</v>
      </c>
      <c r="AB73" s="77">
        <v>28</v>
      </c>
      <c r="AC73" s="77">
        <v>29</v>
      </c>
      <c r="AD73" s="77">
        <v>30</v>
      </c>
      <c r="AE73" s="77">
        <v>31</v>
      </c>
      <c r="AF73" s="78">
        <v>32</v>
      </c>
    </row>
    <row r="74" spans="1:32" x14ac:dyDescent="0.2">
      <c r="A74" s="95"/>
      <c r="B74" s="82">
        <v>1990</v>
      </c>
      <c r="C74" s="82">
        <v>1991</v>
      </c>
      <c r="D74" s="82">
        <v>1992</v>
      </c>
      <c r="E74" s="82">
        <v>1993</v>
      </c>
      <c r="F74" s="82">
        <v>1994</v>
      </c>
      <c r="G74" s="82">
        <v>1995</v>
      </c>
      <c r="H74" s="82">
        <v>1996</v>
      </c>
      <c r="I74" s="82">
        <v>1997</v>
      </c>
      <c r="J74" s="82">
        <v>1998</v>
      </c>
      <c r="K74" s="82">
        <v>1999</v>
      </c>
      <c r="L74" s="81">
        <v>2000</v>
      </c>
      <c r="M74" s="82">
        <v>2001</v>
      </c>
      <c r="N74" s="82">
        <v>2002</v>
      </c>
      <c r="O74" s="82">
        <v>2003</v>
      </c>
      <c r="P74" s="82">
        <v>2004</v>
      </c>
      <c r="Q74" s="82">
        <v>2005</v>
      </c>
      <c r="R74" s="82">
        <v>2006</v>
      </c>
      <c r="S74" s="82">
        <v>2007</v>
      </c>
      <c r="T74" s="82">
        <v>2008</v>
      </c>
      <c r="U74" s="82">
        <v>2009</v>
      </c>
      <c r="V74" s="82">
        <v>2010</v>
      </c>
      <c r="W74" s="82">
        <v>2011</v>
      </c>
      <c r="X74" s="82">
        <v>2012</v>
      </c>
      <c r="Y74" s="82">
        <v>2013</v>
      </c>
      <c r="Z74" s="82">
        <v>2014</v>
      </c>
      <c r="AA74" s="82">
        <v>2015</v>
      </c>
      <c r="AB74" s="82">
        <v>2016</v>
      </c>
      <c r="AC74" s="82">
        <v>2017</v>
      </c>
      <c r="AD74" s="82">
        <v>2018</v>
      </c>
      <c r="AE74" s="82">
        <v>2019</v>
      </c>
      <c r="AF74" s="94">
        <v>2020</v>
      </c>
    </row>
    <row r="75" spans="1:32" x14ac:dyDescent="0.2">
      <c r="A75" s="104" t="s">
        <v>1192</v>
      </c>
      <c r="L75" s="61"/>
      <c r="Q75" s="60"/>
      <c r="AF75" s="105"/>
    </row>
    <row r="76" spans="1:32" x14ac:dyDescent="0.2">
      <c r="A76" s="95" t="s">
        <v>1162</v>
      </c>
      <c r="B76" s="106">
        <f t="shared" ref="B76:K85" si="1">IF(ISERROR(VLOOKUP($A76,NonEConsump,B$73,FALSE)/VLOOKUP($A76,IndCons,B$73,FALSE)),0,VLOOKUP($A76,NonEConsump,B$73,FALSE)/VLOOKUP($A76,IndCons,B$73,FALSE))</f>
        <v>0</v>
      </c>
      <c r="C76" s="106">
        <f t="shared" si="1"/>
        <v>0</v>
      </c>
      <c r="D76" s="106">
        <f t="shared" si="1"/>
        <v>0</v>
      </c>
      <c r="E76" s="106">
        <f t="shared" si="1"/>
        <v>1</v>
      </c>
      <c r="F76" s="106">
        <f t="shared" si="1"/>
        <v>1</v>
      </c>
      <c r="G76" s="106">
        <f t="shared" si="1"/>
        <v>1</v>
      </c>
      <c r="H76" s="106">
        <f t="shared" si="1"/>
        <v>1</v>
      </c>
      <c r="I76" s="106">
        <f t="shared" si="1"/>
        <v>0</v>
      </c>
      <c r="J76" s="106">
        <f t="shared" si="1"/>
        <v>1</v>
      </c>
      <c r="K76" s="106">
        <f t="shared" si="1"/>
        <v>1</v>
      </c>
      <c r="L76" s="106">
        <f t="shared" ref="L76:U85" si="2">IF(ISERROR(VLOOKUP($A76,NonEConsump,L$73,FALSE)/VLOOKUP($A76,IndCons,L$73,FALSE)),0,VLOOKUP($A76,NonEConsump,L$73,FALSE)/VLOOKUP($A76,IndCons,L$73,FALSE))</f>
        <v>1</v>
      </c>
      <c r="M76" s="106">
        <f t="shared" si="2"/>
        <v>1</v>
      </c>
      <c r="N76" s="106">
        <f t="shared" si="2"/>
        <v>1</v>
      </c>
      <c r="O76" s="106">
        <f t="shared" si="2"/>
        <v>1</v>
      </c>
      <c r="P76" s="106">
        <f t="shared" si="2"/>
        <v>1</v>
      </c>
      <c r="Q76" s="106">
        <f t="shared" si="2"/>
        <v>1</v>
      </c>
      <c r="R76" s="106">
        <f t="shared" si="2"/>
        <v>1</v>
      </c>
      <c r="S76" s="106">
        <f t="shared" si="2"/>
        <v>1</v>
      </c>
      <c r="T76" s="106">
        <f t="shared" si="2"/>
        <v>1</v>
      </c>
      <c r="U76" s="106">
        <f t="shared" si="2"/>
        <v>1</v>
      </c>
      <c r="V76" s="106">
        <f t="shared" ref="V76:AD85" si="3">IF(ISERROR(VLOOKUP($A76,NonEConsump,V$73,FALSE)/VLOOKUP($A76,IndCons,V$73,FALSE)),0,VLOOKUP($A76,NonEConsump,V$73,FALSE)/VLOOKUP($A76,IndCons,V$73,FALSE))</f>
        <v>1</v>
      </c>
      <c r="W76" s="106">
        <f t="shared" si="3"/>
        <v>1</v>
      </c>
      <c r="X76" s="106">
        <f t="shared" si="3"/>
        <v>1</v>
      </c>
      <c r="Y76" s="106">
        <f t="shared" si="3"/>
        <v>1</v>
      </c>
      <c r="Z76" s="106">
        <f t="shared" si="3"/>
        <v>1</v>
      </c>
      <c r="AA76" s="106">
        <f t="shared" si="3"/>
        <v>1</v>
      </c>
      <c r="AB76" s="106">
        <f t="shared" si="3"/>
        <v>1</v>
      </c>
      <c r="AC76" s="106">
        <f t="shared" si="3"/>
        <v>1</v>
      </c>
      <c r="AD76" s="106">
        <f t="shared" si="3"/>
        <v>1</v>
      </c>
      <c r="AE76" s="106"/>
      <c r="AF76" s="107"/>
    </row>
    <row r="77" spans="1:32" x14ac:dyDescent="0.2">
      <c r="A77" s="95" t="s">
        <v>1163</v>
      </c>
      <c r="B77" s="157">
        <f t="shared" si="1"/>
        <v>4.9823044094558459E-3</v>
      </c>
      <c r="C77" s="157">
        <f t="shared" si="1"/>
        <v>5.2717757859966291E-3</v>
      </c>
      <c r="D77" s="157">
        <f t="shared" si="1"/>
        <v>6.1001376492605015E-3</v>
      </c>
      <c r="E77" s="157">
        <f t="shared" si="1"/>
        <v>6.2526268474436524E-3</v>
      </c>
      <c r="F77" s="157">
        <f t="shared" si="1"/>
        <v>6.8008154903297022E-3</v>
      </c>
      <c r="G77" s="157">
        <f t="shared" si="1"/>
        <v>7.3428446705201614E-3</v>
      </c>
      <c r="H77" s="157">
        <f t="shared" si="1"/>
        <v>7.8000066761704833E-3</v>
      </c>
      <c r="I77" s="157">
        <f t="shared" si="1"/>
        <v>7.5964176642341723E-3</v>
      </c>
      <c r="J77" s="157">
        <f t="shared" si="1"/>
        <v>7.0400501768960325E-3</v>
      </c>
      <c r="K77" s="157">
        <f t="shared" si="1"/>
        <v>8.0215755261340334E-3</v>
      </c>
      <c r="L77" s="157">
        <f t="shared" si="2"/>
        <v>9.0991230471326456E-3</v>
      </c>
      <c r="M77" s="157">
        <f t="shared" si="2"/>
        <v>8.2460913740664867E-3</v>
      </c>
      <c r="N77" s="157">
        <f t="shared" si="2"/>
        <v>9.5913853462232766E-3</v>
      </c>
      <c r="O77" s="157">
        <f t="shared" si="2"/>
        <v>9.4444333552065E-3</v>
      </c>
      <c r="P77" s="157">
        <f t="shared" si="2"/>
        <v>9.3462684113888427E-3</v>
      </c>
      <c r="Q77" s="157">
        <f t="shared" si="2"/>
        <v>9.671815967367603E-3</v>
      </c>
      <c r="R77" s="157">
        <f t="shared" si="2"/>
        <v>9.9165267740324182E-3</v>
      </c>
      <c r="S77" s="157">
        <f t="shared" si="2"/>
        <v>1.0419511956891222E-2</v>
      </c>
      <c r="T77" s="157">
        <f t="shared" si="2"/>
        <v>1.0889733807473384E-2</v>
      </c>
      <c r="U77" s="157">
        <f t="shared" si="2"/>
        <v>1.3390487085765981E-2</v>
      </c>
      <c r="V77" s="157">
        <f t="shared" si="3"/>
        <v>1.074203561984736E-2</v>
      </c>
      <c r="W77" s="157">
        <f t="shared" si="3"/>
        <v>1.1789738861165713E-2</v>
      </c>
      <c r="X77" s="157">
        <f t="shared" si="3"/>
        <v>1.3036026718424411E-2</v>
      </c>
      <c r="Y77" s="157">
        <f t="shared" si="3"/>
        <v>1.2751782209004478E-2</v>
      </c>
      <c r="Z77" s="157">
        <f t="shared" si="3"/>
        <v>1.2766828599929156E-2</v>
      </c>
      <c r="AA77" s="157">
        <f t="shared" si="3"/>
        <v>1.4636362947362072E-2</v>
      </c>
      <c r="AB77" s="157">
        <f t="shared" si="3"/>
        <v>1.638683094310199E-2</v>
      </c>
      <c r="AC77" s="157">
        <f t="shared" si="3"/>
        <v>1.7811469078973456E-2</v>
      </c>
      <c r="AD77" s="157">
        <f t="shared" si="3"/>
        <v>1.9454728779035924E-2</v>
      </c>
      <c r="AE77" s="106"/>
      <c r="AF77" s="107"/>
    </row>
    <row r="78" spans="1:32" x14ac:dyDescent="0.2">
      <c r="A78" s="95" t="s">
        <v>1165</v>
      </c>
      <c r="B78" s="106">
        <f t="shared" si="1"/>
        <v>3.5139130698682589E-2</v>
      </c>
      <c r="C78" s="106">
        <f t="shared" si="1"/>
        <v>3.3925860368985532E-2</v>
      </c>
      <c r="D78" s="106">
        <f t="shared" si="1"/>
        <v>3.4899559651962342E-2</v>
      </c>
      <c r="E78" s="106">
        <f t="shared" si="1"/>
        <v>3.5516598512638914E-2</v>
      </c>
      <c r="F78" s="106">
        <f t="shared" si="1"/>
        <v>3.8044260940540885E-2</v>
      </c>
      <c r="G78" s="106">
        <f t="shared" si="1"/>
        <v>3.8273977682033979E-2</v>
      </c>
      <c r="H78" s="106">
        <f t="shared" si="1"/>
        <v>3.8782414410548596E-2</v>
      </c>
      <c r="I78" s="106">
        <f t="shared" si="1"/>
        <v>4.0121567437162976E-2</v>
      </c>
      <c r="J78" s="106">
        <f t="shared" si="1"/>
        <v>4.4139498037952883E-2</v>
      </c>
      <c r="K78" s="106">
        <f t="shared" si="1"/>
        <v>4.4851437398902197E-2</v>
      </c>
      <c r="L78" s="106">
        <f t="shared" si="2"/>
        <v>4.2506295106522408E-2</v>
      </c>
      <c r="M78" s="106">
        <f t="shared" si="2"/>
        <v>4.6508368978182051E-2</v>
      </c>
      <c r="N78" s="106">
        <f t="shared" si="2"/>
        <v>4.323253782569713E-2</v>
      </c>
      <c r="O78" s="106">
        <f t="shared" si="2"/>
        <v>3.8843840425613563E-2</v>
      </c>
      <c r="P78" s="106">
        <f t="shared" si="2"/>
        <v>3.3525136628533667E-2</v>
      </c>
      <c r="Q78" s="106">
        <f t="shared" si="2"/>
        <v>3.432352763553382E-2</v>
      </c>
      <c r="R78" s="106">
        <f t="shared" si="2"/>
        <v>3.0205100741056118E-2</v>
      </c>
      <c r="S78" s="106">
        <f t="shared" si="2"/>
        <v>2.8677955947699212E-2</v>
      </c>
      <c r="T78" s="106">
        <f t="shared" si="2"/>
        <v>2.9059776157443623E-2</v>
      </c>
      <c r="U78" s="106">
        <f t="shared" si="2"/>
        <v>2.9822448116243377E-2</v>
      </c>
      <c r="V78" s="106">
        <f t="shared" si="3"/>
        <v>3.714334649758666E-2</v>
      </c>
      <c r="W78" s="106">
        <f t="shared" si="3"/>
        <v>3.604773641540699E-2</v>
      </c>
      <c r="X78" s="106">
        <f t="shared" si="3"/>
        <v>3.4240565682533239E-2</v>
      </c>
      <c r="Y78" s="106">
        <f t="shared" si="3"/>
        <v>3.3581499598180076E-2</v>
      </c>
      <c r="Z78" s="106">
        <f t="shared" si="3"/>
        <v>3.5360646074990072E-2</v>
      </c>
      <c r="AA78" s="106">
        <f t="shared" si="3"/>
        <v>3.5339397647024519E-2</v>
      </c>
      <c r="AB78" s="106">
        <f t="shared" si="3"/>
        <v>3.3195549227056823E-2</v>
      </c>
      <c r="AC78" s="106">
        <f t="shared" si="3"/>
        <v>3.2338776605887715E-2</v>
      </c>
      <c r="AD78" s="106">
        <f t="shared" si="3"/>
        <v>3.0285455725616091E-2</v>
      </c>
      <c r="AE78" s="106"/>
      <c r="AF78" s="107"/>
    </row>
    <row r="79" spans="1:32" x14ac:dyDescent="0.2">
      <c r="A79" s="95" t="s">
        <v>1166</v>
      </c>
      <c r="B79" s="106">
        <f t="shared" si="1"/>
        <v>1</v>
      </c>
      <c r="C79" s="106">
        <f t="shared" si="1"/>
        <v>1</v>
      </c>
      <c r="D79" s="106">
        <f t="shared" si="1"/>
        <v>1</v>
      </c>
      <c r="E79" s="106">
        <f t="shared" si="1"/>
        <v>1</v>
      </c>
      <c r="F79" s="106">
        <f t="shared" si="1"/>
        <v>1</v>
      </c>
      <c r="G79" s="106">
        <f t="shared" si="1"/>
        <v>1</v>
      </c>
      <c r="H79" s="106">
        <f t="shared" si="1"/>
        <v>1</v>
      </c>
      <c r="I79" s="106">
        <f t="shared" si="1"/>
        <v>1</v>
      </c>
      <c r="J79" s="106">
        <f t="shared" si="1"/>
        <v>1</v>
      </c>
      <c r="K79" s="106">
        <f t="shared" si="1"/>
        <v>1</v>
      </c>
      <c r="L79" s="106">
        <f t="shared" si="2"/>
        <v>1</v>
      </c>
      <c r="M79" s="106">
        <f t="shared" si="2"/>
        <v>1</v>
      </c>
      <c r="N79" s="106">
        <f t="shared" si="2"/>
        <v>1</v>
      </c>
      <c r="O79" s="106">
        <f t="shared" si="2"/>
        <v>1</v>
      </c>
      <c r="P79" s="106">
        <f t="shared" si="2"/>
        <v>1</v>
      </c>
      <c r="Q79" s="106">
        <f t="shared" si="2"/>
        <v>1</v>
      </c>
      <c r="R79" s="106">
        <f t="shared" si="2"/>
        <v>1</v>
      </c>
      <c r="S79" s="106">
        <f t="shared" si="2"/>
        <v>1</v>
      </c>
      <c r="T79" s="106">
        <f t="shared" si="2"/>
        <v>1</v>
      </c>
      <c r="U79" s="106">
        <f t="shared" si="2"/>
        <v>1</v>
      </c>
      <c r="V79" s="106">
        <f t="shared" si="3"/>
        <v>1</v>
      </c>
      <c r="W79" s="106">
        <f t="shared" si="3"/>
        <v>1</v>
      </c>
      <c r="X79" s="106">
        <f t="shared" si="3"/>
        <v>1</v>
      </c>
      <c r="Y79" s="106">
        <f t="shared" si="3"/>
        <v>1</v>
      </c>
      <c r="Z79" s="106">
        <f t="shared" si="3"/>
        <v>1</v>
      </c>
      <c r="AA79" s="106">
        <f t="shared" si="3"/>
        <v>1</v>
      </c>
      <c r="AB79" s="106">
        <f t="shared" si="3"/>
        <v>1</v>
      </c>
      <c r="AC79" s="106">
        <f t="shared" si="3"/>
        <v>1</v>
      </c>
      <c r="AD79" s="106">
        <f t="shared" si="3"/>
        <v>1</v>
      </c>
      <c r="AE79" s="106"/>
      <c r="AF79" s="107"/>
    </row>
    <row r="80" spans="1:32" x14ac:dyDescent="0.2">
      <c r="A80" s="125" t="s">
        <v>1171</v>
      </c>
      <c r="B80" s="126">
        <f t="shared" si="1"/>
        <v>0.73269855445494392</v>
      </c>
      <c r="C80" s="126">
        <f t="shared" si="1"/>
        <v>0.76985382836714389</v>
      </c>
      <c r="D80" s="126">
        <f t="shared" si="1"/>
        <v>0.73324807953797122</v>
      </c>
      <c r="E80" s="126">
        <f t="shared" si="1"/>
        <v>0.73213862250888684</v>
      </c>
      <c r="F80" s="126">
        <f t="shared" si="1"/>
        <v>0.76022419796641427</v>
      </c>
      <c r="G80" s="126">
        <f t="shared" si="1"/>
        <v>0.77935304584539389</v>
      </c>
      <c r="H80" s="126">
        <f t="shared" si="1"/>
        <v>0.78828248296408943</v>
      </c>
      <c r="I80" s="126">
        <f t="shared" si="1"/>
        <v>0.77324728858603997</v>
      </c>
      <c r="J80" s="126">
        <f t="shared" si="1"/>
        <v>0.86046076569249164</v>
      </c>
      <c r="K80" s="126">
        <f t="shared" si="1"/>
        <v>0.8187734938061656</v>
      </c>
      <c r="L80" s="126">
        <f t="shared" si="2"/>
        <v>0.7883954244516943</v>
      </c>
      <c r="M80" s="126">
        <f t="shared" si="2"/>
        <v>0.83625418044299316</v>
      </c>
      <c r="N80" s="126">
        <f t="shared" si="2"/>
        <v>0.81810656041646346</v>
      </c>
      <c r="O80" s="126">
        <f t="shared" si="2"/>
        <v>0.80899066466342728</v>
      </c>
      <c r="P80" s="126">
        <f t="shared" si="2"/>
        <v>0.78162233716849938</v>
      </c>
      <c r="Q80" s="126">
        <f t="shared" si="2"/>
        <v>0.82932193224306439</v>
      </c>
      <c r="R80" s="126">
        <f t="shared" si="2"/>
        <v>0.83849845552921787</v>
      </c>
      <c r="S80" s="126">
        <f t="shared" si="2"/>
        <v>0.8186340334760962</v>
      </c>
      <c r="T80" s="126">
        <f t="shared" si="2"/>
        <v>0.89118665001041786</v>
      </c>
      <c r="U80" s="126">
        <f t="shared" si="2"/>
        <v>0.89258682293473257</v>
      </c>
      <c r="V80" s="126">
        <f t="shared" si="3"/>
        <v>0.89395463416509835</v>
      </c>
      <c r="W80" s="126">
        <f t="shared" si="3"/>
        <v>0.88764835414070786</v>
      </c>
      <c r="X80" s="126">
        <f t="shared" si="3"/>
        <v>0.82969550046781748</v>
      </c>
      <c r="Y80" s="126">
        <f t="shared" si="3"/>
        <v>0.84208546168792342</v>
      </c>
      <c r="Z80" s="126">
        <f t="shared" si="3"/>
        <v>0.90931602315048177</v>
      </c>
      <c r="AA80" s="126">
        <f t="shared" si="3"/>
        <v>0.87605705707533954</v>
      </c>
      <c r="AB80" s="126">
        <f t="shared" si="3"/>
        <v>0.85509910154609803</v>
      </c>
      <c r="AC80" s="126">
        <f t="shared" si="3"/>
        <v>0.87033487746180649</v>
      </c>
      <c r="AD80" s="126">
        <f t="shared" si="3"/>
        <v>0.88335026277077378</v>
      </c>
      <c r="AE80" s="106"/>
      <c r="AF80" s="107"/>
    </row>
    <row r="81" spans="1:32" x14ac:dyDescent="0.2">
      <c r="A81" s="95" t="s">
        <v>1016</v>
      </c>
      <c r="B81" s="106">
        <f t="shared" si="1"/>
        <v>1</v>
      </c>
      <c r="C81" s="106">
        <f t="shared" si="1"/>
        <v>1</v>
      </c>
      <c r="D81" s="106">
        <f t="shared" si="1"/>
        <v>1</v>
      </c>
      <c r="E81" s="106">
        <f t="shared" si="1"/>
        <v>1</v>
      </c>
      <c r="F81" s="106">
        <f t="shared" si="1"/>
        <v>1</v>
      </c>
      <c r="G81" s="106">
        <f t="shared" si="1"/>
        <v>1</v>
      </c>
      <c r="H81" s="106">
        <f t="shared" si="1"/>
        <v>1</v>
      </c>
      <c r="I81" s="106">
        <f t="shared" si="1"/>
        <v>1</v>
      </c>
      <c r="J81" s="106">
        <f t="shared" si="1"/>
        <v>1</v>
      </c>
      <c r="K81" s="106">
        <f t="shared" si="1"/>
        <v>1</v>
      </c>
      <c r="L81" s="106">
        <f t="shared" si="2"/>
        <v>1</v>
      </c>
      <c r="M81" s="106">
        <f t="shared" si="2"/>
        <v>1</v>
      </c>
      <c r="N81" s="106">
        <f t="shared" si="2"/>
        <v>1</v>
      </c>
      <c r="O81" s="106">
        <f t="shared" si="2"/>
        <v>1</v>
      </c>
      <c r="P81" s="106">
        <f t="shared" si="2"/>
        <v>1</v>
      </c>
      <c r="Q81" s="106">
        <f t="shared" si="2"/>
        <v>1</v>
      </c>
      <c r="R81" s="106">
        <f t="shared" si="2"/>
        <v>1</v>
      </c>
      <c r="S81" s="106">
        <f t="shared" si="2"/>
        <v>1</v>
      </c>
      <c r="T81" s="106">
        <f t="shared" si="2"/>
        <v>1</v>
      </c>
      <c r="U81" s="106">
        <f t="shared" si="2"/>
        <v>1</v>
      </c>
      <c r="V81" s="106">
        <f t="shared" si="3"/>
        <v>1</v>
      </c>
      <c r="W81" s="106">
        <f t="shared" si="3"/>
        <v>1</v>
      </c>
      <c r="X81" s="106">
        <f t="shared" si="3"/>
        <v>1</v>
      </c>
      <c r="Y81" s="106">
        <f t="shared" si="3"/>
        <v>1</v>
      </c>
      <c r="Z81" s="106">
        <f t="shared" si="3"/>
        <v>1</v>
      </c>
      <c r="AA81" s="106">
        <f t="shared" si="3"/>
        <v>1</v>
      </c>
      <c r="AB81" s="106">
        <f t="shared" si="3"/>
        <v>1</v>
      </c>
      <c r="AC81" s="106">
        <f t="shared" si="3"/>
        <v>1</v>
      </c>
      <c r="AD81" s="106">
        <f t="shared" si="3"/>
        <v>1</v>
      </c>
      <c r="AE81" s="106"/>
      <c r="AF81" s="107"/>
    </row>
    <row r="82" spans="1:32" x14ac:dyDescent="0.2">
      <c r="A82" s="95" t="s">
        <v>1155</v>
      </c>
      <c r="B82" s="106">
        <f t="shared" si="1"/>
        <v>0.46809345516115353</v>
      </c>
      <c r="C82" s="106">
        <f t="shared" si="1"/>
        <v>0.46639976229524788</v>
      </c>
      <c r="D82" s="106">
        <f t="shared" si="1"/>
        <v>0.4694130612027036</v>
      </c>
      <c r="E82" s="106">
        <f t="shared" si="1"/>
        <v>0.46392004841469014</v>
      </c>
      <c r="F82" s="106">
        <f t="shared" si="1"/>
        <v>0.47129633715653196</v>
      </c>
      <c r="G82" s="106">
        <f t="shared" si="1"/>
        <v>0.47470976339514653</v>
      </c>
      <c r="H82" s="106">
        <f t="shared" si="1"/>
        <v>0.47494353811483603</v>
      </c>
      <c r="I82" s="106">
        <f t="shared" si="1"/>
        <v>0.47231635896109858</v>
      </c>
      <c r="J82" s="106">
        <f t="shared" si="1"/>
        <v>0.48194325628815404</v>
      </c>
      <c r="K82" s="106">
        <f t="shared" si="1"/>
        <v>0.48244477639792344</v>
      </c>
      <c r="L82" s="106">
        <f t="shared" si="2"/>
        <v>0.48239846638846162</v>
      </c>
      <c r="M82" s="106">
        <f t="shared" si="2"/>
        <v>0.49432081838152098</v>
      </c>
      <c r="N82" s="106">
        <f t="shared" si="2"/>
        <v>0.48350921837225264</v>
      </c>
      <c r="O82" s="106">
        <f t="shared" si="2"/>
        <v>0.46841688904668677</v>
      </c>
      <c r="P82" s="106">
        <f t="shared" si="2"/>
        <v>0.45993142150056415</v>
      </c>
      <c r="Q82" s="106">
        <f t="shared" si="2"/>
        <v>0.48478366276290102</v>
      </c>
      <c r="R82" s="106">
        <f t="shared" si="2"/>
        <v>0.48979801255929606</v>
      </c>
      <c r="S82" s="106">
        <f t="shared" si="2"/>
        <v>0.48067998653620392</v>
      </c>
      <c r="T82" s="106">
        <f t="shared" si="2"/>
        <v>0.48783750779348284</v>
      </c>
      <c r="U82" s="106">
        <f t="shared" si="2"/>
        <v>0.47661925691501861</v>
      </c>
      <c r="V82" s="106">
        <f t="shared" si="3"/>
        <v>0.48222757976348768</v>
      </c>
      <c r="W82" s="106">
        <f t="shared" si="3"/>
        <v>0.48025567081975057</v>
      </c>
      <c r="X82" s="106">
        <f t="shared" si="3"/>
        <v>0.4749319228834557</v>
      </c>
      <c r="Y82" s="106">
        <f t="shared" si="3"/>
        <v>0.48023279182275741</v>
      </c>
      <c r="Z82" s="106">
        <f t="shared" si="3"/>
        <v>0.48998702909393205</v>
      </c>
      <c r="AA82" s="106">
        <f t="shared" si="3"/>
        <v>0.4864852795108941</v>
      </c>
      <c r="AB82" s="106">
        <f t="shared" si="3"/>
        <v>0.47141190314344128</v>
      </c>
      <c r="AC82" s="106">
        <f t="shared" si="3"/>
        <v>0.47022911424265929</v>
      </c>
      <c r="AD82" s="106">
        <f t="shared" si="3"/>
        <v>0.4669021604390533</v>
      </c>
      <c r="AE82" s="106"/>
      <c r="AF82" s="107"/>
    </row>
    <row r="83" spans="1:32" x14ac:dyDescent="0.2">
      <c r="A83" s="95" t="s">
        <v>1179</v>
      </c>
      <c r="B83" s="106">
        <f t="shared" si="1"/>
        <v>0.93806301310814855</v>
      </c>
      <c r="C83" s="106">
        <f t="shared" si="1"/>
        <v>0.93456231077181728</v>
      </c>
      <c r="D83" s="106">
        <f t="shared" si="1"/>
        <v>0.94079051350777521</v>
      </c>
      <c r="E83" s="106">
        <f t="shared" si="1"/>
        <v>0.92943697761496613</v>
      </c>
      <c r="F83" s="106">
        <f t="shared" si="1"/>
        <v>0.94468306609368924</v>
      </c>
      <c r="G83" s="106">
        <f t="shared" si="1"/>
        <v>0.95173829403568955</v>
      </c>
      <c r="H83" s="106">
        <f t="shared" si="1"/>
        <v>0.95222148418241837</v>
      </c>
      <c r="I83" s="106">
        <f t="shared" si="1"/>
        <v>0.94679135431908279</v>
      </c>
      <c r="J83" s="106">
        <f t="shared" si="1"/>
        <v>0.96668923705335263</v>
      </c>
      <c r="K83" s="106">
        <f t="shared" si="1"/>
        <v>0.96772583149651992</v>
      </c>
      <c r="L83" s="106">
        <f t="shared" si="2"/>
        <v>0.96763011310666258</v>
      </c>
      <c r="M83" s="106">
        <f t="shared" si="2"/>
        <v>0.99227248268952839</v>
      </c>
      <c r="N83" s="106">
        <f t="shared" si="2"/>
        <v>0.9699259319950343</v>
      </c>
      <c r="O83" s="106">
        <f t="shared" si="2"/>
        <v>0.93873152024444784</v>
      </c>
      <c r="P83" s="106">
        <f t="shared" si="2"/>
        <v>0.92119286449290683</v>
      </c>
      <c r="Q83" s="106">
        <f t="shared" si="2"/>
        <v>0.97257143425664772</v>
      </c>
      <c r="R83" s="106">
        <f t="shared" si="2"/>
        <v>0.98291389043748567</v>
      </c>
      <c r="S83" s="106">
        <f t="shared" si="2"/>
        <v>0.96409071801217916</v>
      </c>
      <c r="T83" s="106">
        <f t="shared" si="2"/>
        <v>0.97885803299746199</v>
      </c>
      <c r="U83" s="106">
        <f t="shared" si="2"/>
        <v>0.95567750598282908</v>
      </c>
      <c r="V83" s="106">
        <f t="shared" si="3"/>
        <v>0.96726298850835424</v>
      </c>
      <c r="W83" s="106">
        <f t="shared" si="3"/>
        <v>0.96319092555028618</v>
      </c>
      <c r="X83" s="106">
        <f t="shared" si="3"/>
        <v>0.95221316306256465</v>
      </c>
      <c r="Y83" s="106">
        <f t="shared" si="3"/>
        <v>0.96314540065552734</v>
      </c>
      <c r="Z83" s="106">
        <f t="shared" si="3"/>
        <v>0.98333871962530028</v>
      </c>
      <c r="AA83" s="106">
        <f t="shared" si="3"/>
        <v>0.97608298674322691</v>
      </c>
      <c r="AB83" s="106">
        <f t="shared" si="3"/>
        <v>0.94491354174722852</v>
      </c>
      <c r="AC83" s="106">
        <f t="shared" si="3"/>
        <v>0.9424881871648364</v>
      </c>
      <c r="AD83" s="106">
        <f t="shared" si="3"/>
        <v>0.93559653441984358</v>
      </c>
      <c r="AE83" s="106"/>
      <c r="AF83" s="107"/>
    </row>
    <row r="84" spans="1:32" x14ac:dyDescent="0.2">
      <c r="A84" s="95" t="s">
        <v>1180</v>
      </c>
      <c r="B84" s="106">
        <f t="shared" si="1"/>
        <v>0.87823041084200515</v>
      </c>
      <c r="C84" s="106">
        <f t="shared" si="1"/>
        <v>0.89797646451163515</v>
      </c>
      <c r="D84" s="106">
        <f t="shared" si="1"/>
        <v>0.82500874517121026</v>
      </c>
      <c r="E84" s="106">
        <f t="shared" si="1"/>
        <v>0.78911603762041194</v>
      </c>
      <c r="F84" s="106">
        <f t="shared" si="1"/>
        <v>0.76438923306695417</v>
      </c>
      <c r="G84" s="106">
        <f t="shared" si="1"/>
        <v>0.74864383411321822</v>
      </c>
      <c r="H84" s="106">
        <f t="shared" si="1"/>
        <v>0.7171275071334714</v>
      </c>
      <c r="I84" s="106">
        <f t="shared" si="1"/>
        <v>0.74445897464762778</v>
      </c>
      <c r="J84" s="106">
        <f t="shared" si="1"/>
        <v>0.75406185103881607</v>
      </c>
      <c r="K84" s="106">
        <f t="shared" si="1"/>
        <v>0.78599903133192817</v>
      </c>
      <c r="L84" s="106">
        <f t="shared" si="2"/>
        <v>0.73911072047388615</v>
      </c>
      <c r="M84" s="106">
        <f t="shared" si="2"/>
        <v>0.76482394654092356</v>
      </c>
      <c r="N84" s="106">
        <f t="shared" si="2"/>
        <v>0.69065273834059482</v>
      </c>
      <c r="O84" s="106">
        <f t="shared" si="2"/>
        <v>0.6905074096792283</v>
      </c>
      <c r="P84" s="106">
        <f t="shared" si="2"/>
        <v>0.6786206819356797</v>
      </c>
      <c r="Q84" s="106">
        <f t="shared" si="2"/>
        <v>0.70545630460173436</v>
      </c>
      <c r="R84" s="106">
        <f t="shared" si="2"/>
        <v>0.72519540712035047</v>
      </c>
      <c r="S84" s="106">
        <f t="shared" si="2"/>
        <v>0.89875986429744925</v>
      </c>
      <c r="T84" s="106">
        <f t="shared" si="2"/>
        <v>0.92461736069040523</v>
      </c>
      <c r="U84" s="106">
        <f t="shared" si="2"/>
        <v>0.92456596935300028</v>
      </c>
      <c r="V84" s="106">
        <f t="shared" si="3"/>
        <v>0.95720229202681728</v>
      </c>
      <c r="W84" s="106">
        <f t="shared" si="3"/>
        <v>0.94755973039439068</v>
      </c>
      <c r="X84" s="106">
        <f t="shared" si="3"/>
        <v>0.930909526657694</v>
      </c>
      <c r="Y84" s="106">
        <f t="shared" si="3"/>
        <v>0.93385449267078913</v>
      </c>
      <c r="Z84" s="106">
        <f t="shared" si="3"/>
        <v>0.95546677033949579</v>
      </c>
      <c r="AA84" s="106">
        <f t="shared" si="3"/>
        <v>0.94647432830738309</v>
      </c>
      <c r="AB84" s="106">
        <f t="shared" si="3"/>
        <v>0.91687442202864866</v>
      </c>
      <c r="AC84" s="106">
        <f t="shared" si="3"/>
        <v>0.91964055684559565</v>
      </c>
      <c r="AD84" s="106">
        <f t="shared" si="3"/>
        <v>0.91056266320057822</v>
      </c>
      <c r="AE84" s="106"/>
      <c r="AF84" s="107"/>
    </row>
    <row r="85" spans="1:32" x14ac:dyDescent="0.2">
      <c r="A85" s="95" t="s">
        <v>1182</v>
      </c>
      <c r="B85" s="106">
        <f t="shared" si="1"/>
        <v>2.4929236157777975E-2</v>
      </c>
      <c r="C85" s="106">
        <f t="shared" si="1"/>
        <v>2.8482623160427163E-2</v>
      </c>
      <c r="D85" s="106">
        <f t="shared" si="1"/>
        <v>1.9725493448333076E-2</v>
      </c>
      <c r="E85" s="106">
        <f t="shared" si="1"/>
        <v>3.1904851802907364E-2</v>
      </c>
      <c r="F85" s="106">
        <f t="shared" si="1"/>
        <v>2.457263621243766E-2</v>
      </c>
      <c r="G85" s="106">
        <f t="shared" si="1"/>
        <v>3.3795853404559588E-2</v>
      </c>
      <c r="H85" s="106">
        <f t="shared" si="1"/>
        <v>1.5030373880550176E-3</v>
      </c>
      <c r="I85" s="106">
        <f t="shared" si="1"/>
        <v>8.3712020697890265E-3</v>
      </c>
      <c r="J85" s="106">
        <f t="shared" si="1"/>
        <v>4.3166248502330973E-3</v>
      </c>
      <c r="K85" s="106">
        <f t="shared" si="1"/>
        <v>1.6019539078156342E-2</v>
      </c>
      <c r="L85" s="106">
        <f t="shared" si="2"/>
        <v>1.1724980838149766E-2</v>
      </c>
      <c r="M85" s="106">
        <f t="shared" si="2"/>
        <v>3.3592164692020636E-2</v>
      </c>
      <c r="N85" s="106">
        <f t="shared" si="2"/>
        <v>4.2243457335627503E-2</v>
      </c>
      <c r="O85" s="106">
        <f t="shared" si="2"/>
        <v>3.8414222166677663E-2</v>
      </c>
      <c r="P85" s="106">
        <f t="shared" si="2"/>
        <v>4.0653656151407369E-2</v>
      </c>
      <c r="Q85" s="106">
        <f t="shared" si="2"/>
        <v>4.5199868544450461E-2</v>
      </c>
      <c r="R85" s="106">
        <f t="shared" si="2"/>
        <v>3.6829887250717334E-2</v>
      </c>
      <c r="S85" s="106">
        <f t="shared" si="2"/>
        <v>2.8961473773558181E-2</v>
      </c>
      <c r="T85" s="106">
        <f t="shared" si="2"/>
        <v>3.2193429912262816E-2</v>
      </c>
      <c r="U85" s="106">
        <f t="shared" si="2"/>
        <v>9.2007109190401615E-2</v>
      </c>
      <c r="V85" s="106">
        <f t="shared" si="3"/>
        <v>0.10040052202871162</v>
      </c>
      <c r="W85" s="106">
        <f t="shared" si="3"/>
        <v>0.11</v>
      </c>
      <c r="X85" s="106">
        <f t="shared" si="3"/>
        <v>0.10846687219045001</v>
      </c>
      <c r="Y85" s="106">
        <f t="shared" si="3"/>
        <v>0.10846687219045005</v>
      </c>
      <c r="Z85" s="106">
        <f t="shared" si="3"/>
        <v>0.10846687219045008</v>
      </c>
      <c r="AA85" s="106">
        <f t="shared" si="3"/>
        <v>0.10846687219044999</v>
      </c>
      <c r="AB85" s="106">
        <f t="shared" si="3"/>
        <v>0.10351538621643074</v>
      </c>
      <c r="AC85" s="106">
        <f t="shared" si="3"/>
        <v>0.10351538621643079</v>
      </c>
      <c r="AD85" s="106">
        <f t="shared" si="3"/>
        <v>0.10351538621643076</v>
      </c>
      <c r="AE85" s="106"/>
      <c r="AF85" s="107"/>
    </row>
    <row r="86" spans="1:32" x14ac:dyDescent="0.2">
      <c r="A86" s="95" t="s">
        <v>1181</v>
      </c>
      <c r="B86" s="106">
        <f t="shared" ref="B86:K98" si="4">IF(ISERROR(VLOOKUP($A86,NonEConsump,B$73,FALSE)/VLOOKUP($A86,IndCons,B$73,FALSE)),0,VLOOKUP($A86,NonEConsump,B$73,FALSE)/VLOOKUP($A86,IndCons,B$73,FALSE))</f>
        <v>3.8020085902772165E-2</v>
      </c>
      <c r="C86" s="106">
        <f t="shared" si="4"/>
        <v>1.5772922075099654E-2</v>
      </c>
      <c r="D86" s="106">
        <f t="shared" si="4"/>
        <v>9.451494860733442E-2</v>
      </c>
      <c r="E86" s="106">
        <f t="shared" si="4"/>
        <v>2.9252095580521647E-2</v>
      </c>
      <c r="F86" s="106">
        <f t="shared" si="4"/>
        <v>5.8287509697497193E-2</v>
      </c>
      <c r="G86" s="106">
        <f t="shared" si="4"/>
        <v>4.6471611755122232E-2</v>
      </c>
      <c r="H86" s="106">
        <f t="shared" si="4"/>
        <v>3.6360785547240308E-2</v>
      </c>
      <c r="I86" s="106">
        <f t="shared" si="4"/>
        <v>0</v>
      </c>
      <c r="J86" s="106">
        <f t="shared" si="4"/>
        <v>6.5223608589617607E-2</v>
      </c>
      <c r="K86" s="106">
        <f t="shared" si="4"/>
        <v>0.12880682987940389</v>
      </c>
      <c r="L86" s="106">
        <f t="shared" ref="L86:U98" si="5">IF(ISERROR(VLOOKUP($A86,NonEConsump,L$73,FALSE)/VLOOKUP($A86,IndCons,L$73,FALSE)),0,VLOOKUP($A86,NonEConsump,L$73,FALSE)/VLOOKUP($A86,IndCons,L$73,FALSE))</f>
        <v>9.0339654433225294E-3</v>
      </c>
      <c r="M86" s="106">
        <f t="shared" si="5"/>
        <v>0.11243031864659957</v>
      </c>
      <c r="N86" s="106">
        <f t="shared" si="5"/>
        <v>7.7880001051231135E-2</v>
      </c>
      <c r="O86" s="106">
        <f t="shared" si="5"/>
        <v>4.9041470113619784E-2</v>
      </c>
      <c r="P86" s="106">
        <f t="shared" si="5"/>
        <v>0.14419757336307854</v>
      </c>
      <c r="Q86" s="106">
        <f t="shared" si="5"/>
        <v>0.11771681452086538</v>
      </c>
      <c r="R86" s="106">
        <f t="shared" si="5"/>
        <v>0.14314339265276974</v>
      </c>
      <c r="S86" s="106">
        <f t="shared" si="5"/>
        <v>0.12954517673796015</v>
      </c>
      <c r="T86" s="106">
        <f t="shared" si="5"/>
        <v>0.15965090698965306</v>
      </c>
      <c r="U86" s="106">
        <f t="shared" si="5"/>
        <v>0.13470937152975015</v>
      </c>
      <c r="V86" s="106">
        <f t="shared" ref="V86:AD98" si="6">IF(ISERROR(VLOOKUP($A86,NonEConsump,V$73,FALSE)/VLOOKUP($A86,IndCons,V$73,FALSE)),0,VLOOKUP($A86,NonEConsump,V$73,FALSE)/VLOOKUP($A86,IndCons,V$73,FALSE))</f>
        <v>0</v>
      </c>
      <c r="W86" s="106">
        <f t="shared" si="6"/>
        <v>0</v>
      </c>
      <c r="X86" s="106">
        <f t="shared" si="6"/>
        <v>0</v>
      </c>
      <c r="Y86" s="106">
        <f t="shared" si="6"/>
        <v>0</v>
      </c>
      <c r="Z86" s="106">
        <f t="shared" si="6"/>
        <v>0</v>
      </c>
      <c r="AA86" s="106">
        <f t="shared" si="6"/>
        <v>0</v>
      </c>
      <c r="AB86" s="106">
        <f t="shared" si="6"/>
        <v>0</v>
      </c>
      <c r="AC86" s="106">
        <f t="shared" si="6"/>
        <v>0</v>
      </c>
      <c r="AD86" s="106">
        <f t="shared" si="6"/>
        <v>0</v>
      </c>
      <c r="AE86" s="106"/>
      <c r="AF86" s="107"/>
    </row>
    <row r="87" spans="1:32" x14ac:dyDescent="0.2">
      <c r="A87" s="95" t="s">
        <v>1183</v>
      </c>
      <c r="B87" s="106">
        <f t="shared" si="4"/>
        <v>0.94178706627341113</v>
      </c>
      <c r="C87" s="106">
        <f t="shared" si="4"/>
        <v>0.93849684885522711</v>
      </c>
      <c r="D87" s="106">
        <f t="shared" si="4"/>
        <v>0.94435057166769087</v>
      </c>
      <c r="E87" s="106">
        <f t="shared" si="4"/>
        <v>0.93367968395330148</v>
      </c>
      <c r="F87" s="106">
        <f t="shared" si="4"/>
        <v>0.9480090787582397</v>
      </c>
      <c r="G87" s="106">
        <f t="shared" si="4"/>
        <v>0.95464010066007654</v>
      </c>
      <c r="H87" s="106">
        <f t="shared" si="4"/>
        <v>0.95509423828285056</v>
      </c>
      <c r="I87" s="106">
        <f t="shared" si="4"/>
        <v>0.9499906030283124</v>
      </c>
      <c r="J87" s="106">
        <f t="shared" si="4"/>
        <v>0.96869209606238649</v>
      </c>
      <c r="K87" s="106">
        <f t="shared" si="4"/>
        <v>0.96966636372779313</v>
      </c>
      <c r="L87" s="106">
        <f t="shared" si="5"/>
        <v>0.96957640054803917</v>
      </c>
      <c r="M87" s="106">
        <f t="shared" si="5"/>
        <v>0.99273711112471408</v>
      </c>
      <c r="N87" s="106">
        <f t="shared" si="5"/>
        <v>0.97173417992194366</v>
      </c>
      <c r="O87" s="106">
        <f t="shared" si="5"/>
        <v>0.94241537842700474</v>
      </c>
      <c r="P87" s="106">
        <f t="shared" si="5"/>
        <v>0.92593126035550988</v>
      </c>
      <c r="Q87" s="106">
        <f t="shared" si="5"/>
        <v>0.97422061743782995</v>
      </c>
      <c r="R87" s="106">
        <f t="shared" si="5"/>
        <v>0.983941218106967</v>
      </c>
      <c r="S87" s="106">
        <f t="shared" si="5"/>
        <v>0.96624981683115352</v>
      </c>
      <c r="T87" s="106">
        <f t="shared" si="5"/>
        <v>0.98012922510877887</v>
      </c>
      <c r="U87" s="106">
        <f t="shared" si="5"/>
        <v>0.95834246164857961</v>
      </c>
      <c r="V87" s="106">
        <f t="shared" si="6"/>
        <v>0.96923134986050641</v>
      </c>
      <c r="W87" s="106">
        <f t="shared" si="6"/>
        <v>0.96540412572507328</v>
      </c>
      <c r="X87" s="106">
        <f t="shared" si="6"/>
        <v>0.95508641748266476</v>
      </c>
      <c r="Y87" s="106">
        <f t="shared" si="6"/>
        <v>0.96536133808210733</v>
      </c>
      <c r="Z87" s="106">
        <f t="shared" si="6"/>
        <v>0.98434050381000782</v>
      </c>
      <c r="AA87" s="106">
        <f t="shared" si="6"/>
        <v>0.97752103262489087</v>
      </c>
      <c r="AB87" s="106">
        <f t="shared" si="6"/>
        <v>0.94822569672140455</v>
      </c>
      <c r="AC87" s="106">
        <f t="shared" si="6"/>
        <v>0.94594617017913363</v>
      </c>
      <c r="AD87" s="106">
        <f t="shared" si="6"/>
        <v>0.93946888827306574</v>
      </c>
      <c r="AE87" s="106"/>
      <c r="AF87" s="107"/>
    </row>
    <row r="88" spans="1:32" x14ac:dyDescent="0.2">
      <c r="A88" s="95" t="s">
        <v>1168</v>
      </c>
      <c r="B88" s="106">
        <f t="shared" si="4"/>
        <v>1.8972607753331714E-3</v>
      </c>
      <c r="C88" s="106">
        <f t="shared" si="4"/>
        <v>1.9681201681642155E-3</v>
      </c>
      <c r="D88" s="106">
        <f t="shared" si="4"/>
        <v>1.8583045001773271E-3</v>
      </c>
      <c r="E88" s="106">
        <f t="shared" si="4"/>
        <v>1.7549891266753911E-3</v>
      </c>
      <c r="F88" s="106">
        <f t="shared" si="4"/>
        <v>1.5900706150640174E-3</v>
      </c>
      <c r="G88" s="106">
        <f t="shared" si="4"/>
        <v>1.5192407753422757E-3</v>
      </c>
      <c r="H88" s="106">
        <f t="shared" si="4"/>
        <v>1.4534518057480004E-3</v>
      </c>
      <c r="I88" s="106">
        <f t="shared" si="4"/>
        <v>1.3901631969921156E-3</v>
      </c>
      <c r="J88" s="106">
        <f t="shared" si="4"/>
        <v>2.2804185090460971E-3</v>
      </c>
      <c r="K88" s="106">
        <f t="shared" si="4"/>
        <v>2.1737658526967086E-3</v>
      </c>
      <c r="L88" s="106">
        <f t="shared" si="5"/>
        <v>2.1095262486353324E-3</v>
      </c>
      <c r="M88" s="106">
        <f t="shared" si="5"/>
        <v>2.1244792572606272E-3</v>
      </c>
      <c r="N88" s="106">
        <f t="shared" si="5"/>
        <v>2.053744695257884E-3</v>
      </c>
      <c r="O88" s="106">
        <f t="shared" si="5"/>
        <v>2.0055845895651631E-3</v>
      </c>
      <c r="P88" s="106">
        <f t="shared" si="5"/>
        <v>1.9243577647927773E-3</v>
      </c>
      <c r="Q88" s="106">
        <f t="shared" si="5"/>
        <v>1.8453680523113705E-3</v>
      </c>
      <c r="R88" s="106">
        <f t="shared" si="5"/>
        <v>2.7078458305855634E-3</v>
      </c>
      <c r="S88" s="106">
        <f t="shared" si="5"/>
        <v>2.6864174418949056E-3</v>
      </c>
      <c r="T88" s="106">
        <f t="shared" si="5"/>
        <v>2.8272211203511648E-3</v>
      </c>
      <c r="U88" s="106">
        <f t="shared" si="5"/>
        <v>3.1410769675610972E-3</v>
      </c>
      <c r="V88" s="106">
        <f t="shared" si="6"/>
        <v>1.0025721363194494E-3</v>
      </c>
      <c r="W88" s="106">
        <f t="shared" si="6"/>
        <v>9.9849404075139526E-4</v>
      </c>
      <c r="X88" s="106">
        <f t="shared" si="6"/>
        <v>1.0040291549171664E-3</v>
      </c>
      <c r="Y88" s="106">
        <f t="shared" si="6"/>
        <v>9.9946829330648727E-4</v>
      </c>
      <c r="Z88" s="106">
        <f t="shared" si="6"/>
        <v>9.6590355956030147E-4</v>
      </c>
      <c r="AA88" s="106">
        <f t="shared" si="6"/>
        <v>9.3531430103327591E-4</v>
      </c>
      <c r="AB88" s="106">
        <f t="shared" si="6"/>
        <v>9.4089177304992639E-4</v>
      </c>
      <c r="AC88" s="106">
        <f t="shared" si="6"/>
        <v>9.1231904858892117E-4</v>
      </c>
      <c r="AD88" s="106">
        <f t="shared" si="6"/>
        <v>8.8920531475375985E-4</v>
      </c>
      <c r="AE88" s="106"/>
      <c r="AF88" s="107"/>
    </row>
    <row r="89" spans="1:32" x14ac:dyDescent="0.2">
      <c r="A89" s="95" t="s">
        <v>1173</v>
      </c>
      <c r="B89" s="106">
        <f t="shared" si="4"/>
        <v>0</v>
      </c>
      <c r="C89" s="106">
        <f t="shared" si="4"/>
        <v>0</v>
      </c>
      <c r="D89" s="106">
        <f t="shared" si="4"/>
        <v>0</v>
      </c>
      <c r="E89" s="106">
        <f t="shared" si="4"/>
        <v>0</v>
      </c>
      <c r="F89" s="106">
        <f t="shared" si="4"/>
        <v>0</v>
      </c>
      <c r="G89" s="106">
        <f t="shared" si="4"/>
        <v>0</v>
      </c>
      <c r="H89" s="106">
        <f t="shared" si="4"/>
        <v>0</v>
      </c>
      <c r="I89" s="106">
        <f t="shared" si="4"/>
        <v>0</v>
      </c>
      <c r="J89" s="106">
        <f t="shared" si="4"/>
        <v>0</v>
      </c>
      <c r="K89" s="106">
        <f t="shared" si="4"/>
        <v>0</v>
      </c>
      <c r="L89" s="106">
        <f t="shared" si="5"/>
        <v>0</v>
      </c>
      <c r="M89" s="106">
        <f t="shared" si="5"/>
        <v>0</v>
      </c>
      <c r="N89" s="106">
        <f t="shared" si="5"/>
        <v>0</v>
      </c>
      <c r="O89" s="106">
        <f t="shared" si="5"/>
        <v>0</v>
      </c>
      <c r="P89" s="106">
        <f t="shared" si="5"/>
        <v>0</v>
      </c>
      <c r="Q89" s="106">
        <f t="shared" si="5"/>
        <v>0</v>
      </c>
      <c r="R89" s="106">
        <f t="shared" si="5"/>
        <v>0</v>
      </c>
      <c r="S89" s="106">
        <f t="shared" si="5"/>
        <v>0</v>
      </c>
      <c r="T89" s="106">
        <f t="shared" si="5"/>
        <v>0</v>
      </c>
      <c r="U89" s="106">
        <f t="shared" si="5"/>
        <v>0</v>
      </c>
      <c r="V89" s="106">
        <f t="shared" si="6"/>
        <v>0</v>
      </c>
      <c r="W89" s="106">
        <f t="shared" si="6"/>
        <v>0</v>
      </c>
      <c r="X89" s="106">
        <f t="shared" si="6"/>
        <v>0</v>
      </c>
      <c r="Y89" s="106">
        <f t="shared" si="6"/>
        <v>0</v>
      </c>
      <c r="Z89" s="106">
        <f t="shared" si="6"/>
        <v>0</v>
      </c>
      <c r="AA89" s="106">
        <f t="shared" si="6"/>
        <v>0</v>
      </c>
      <c r="AB89" s="106">
        <f t="shared" si="6"/>
        <v>0</v>
      </c>
      <c r="AC89" s="106">
        <f t="shared" si="6"/>
        <v>0</v>
      </c>
      <c r="AD89" s="106">
        <f t="shared" si="6"/>
        <v>0</v>
      </c>
      <c r="AE89" s="106"/>
      <c r="AF89" s="107"/>
    </row>
    <row r="90" spans="1:32" x14ac:dyDescent="0.2">
      <c r="A90" s="95" t="s">
        <v>1185</v>
      </c>
      <c r="B90" s="106">
        <f t="shared" si="4"/>
        <v>1</v>
      </c>
      <c r="C90" s="106">
        <f t="shared" si="4"/>
        <v>1</v>
      </c>
      <c r="D90" s="106">
        <f t="shared" si="4"/>
        <v>1</v>
      </c>
      <c r="E90" s="106">
        <f t="shared" si="4"/>
        <v>1</v>
      </c>
      <c r="F90" s="106">
        <f t="shared" si="4"/>
        <v>1</v>
      </c>
      <c r="G90" s="106">
        <f t="shared" si="4"/>
        <v>1</v>
      </c>
      <c r="H90" s="106">
        <f t="shared" si="4"/>
        <v>1</v>
      </c>
      <c r="I90" s="106">
        <f t="shared" si="4"/>
        <v>1</v>
      </c>
      <c r="J90" s="106">
        <f t="shared" si="4"/>
        <v>1</v>
      </c>
      <c r="K90" s="106">
        <f t="shared" si="4"/>
        <v>1</v>
      </c>
      <c r="L90" s="106">
        <f t="shared" si="5"/>
        <v>1</v>
      </c>
      <c r="M90" s="106">
        <f t="shared" si="5"/>
        <v>1</v>
      </c>
      <c r="N90" s="106">
        <f t="shared" si="5"/>
        <v>1</v>
      </c>
      <c r="O90" s="106">
        <f t="shared" si="5"/>
        <v>1</v>
      </c>
      <c r="P90" s="106">
        <f t="shared" si="5"/>
        <v>1</v>
      </c>
      <c r="Q90" s="106">
        <f t="shared" si="5"/>
        <v>1</v>
      </c>
      <c r="R90" s="106">
        <f t="shared" si="5"/>
        <v>1</v>
      </c>
      <c r="S90" s="106">
        <f t="shared" si="5"/>
        <v>1</v>
      </c>
      <c r="T90" s="106">
        <f t="shared" si="5"/>
        <v>1</v>
      </c>
      <c r="U90" s="106">
        <f t="shared" si="5"/>
        <v>1</v>
      </c>
      <c r="V90" s="106">
        <f t="shared" si="6"/>
        <v>1</v>
      </c>
      <c r="W90" s="106">
        <f t="shared" si="6"/>
        <v>1</v>
      </c>
      <c r="X90" s="106">
        <f t="shared" si="6"/>
        <v>1</v>
      </c>
      <c r="Y90" s="106">
        <f t="shared" si="6"/>
        <v>1</v>
      </c>
      <c r="Z90" s="106">
        <f t="shared" si="6"/>
        <v>1</v>
      </c>
      <c r="AA90" s="106">
        <f t="shared" si="6"/>
        <v>1</v>
      </c>
      <c r="AB90" s="106">
        <f t="shared" si="6"/>
        <v>1</v>
      </c>
      <c r="AC90" s="106">
        <f t="shared" si="6"/>
        <v>1</v>
      </c>
      <c r="AD90" s="106">
        <f t="shared" si="6"/>
        <v>1</v>
      </c>
      <c r="AE90" s="106"/>
      <c r="AF90" s="107"/>
    </row>
    <row r="91" spans="1:32" ht="14.1" customHeight="1" thickBot="1" x14ac:dyDescent="0.25">
      <c r="A91" s="95" t="s">
        <v>1178</v>
      </c>
      <c r="B91" s="106">
        <f t="shared" si="4"/>
        <v>1</v>
      </c>
      <c r="C91" s="106">
        <f t="shared" si="4"/>
        <v>1</v>
      </c>
      <c r="D91" s="106">
        <f t="shared" si="4"/>
        <v>1</v>
      </c>
      <c r="E91" s="106">
        <f t="shared" si="4"/>
        <v>1</v>
      </c>
      <c r="F91" s="106">
        <f t="shared" si="4"/>
        <v>1</v>
      </c>
      <c r="G91" s="106">
        <f t="shared" si="4"/>
        <v>1</v>
      </c>
      <c r="H91" s="106">
        <f t="shared" si="4"/>
        <v>1</v>
      </c>
      <c r="I91" s="106">
        <f t="shared" si="4"/>
        <v>1</v>
      </c>
      <c r="J91" s="106">
        <f t="shared" si="4"/>
        <v>1</v>
      </c>
      <c r="K91" s="106">
        <f t="shared" si="4"/>
        <v>1</v>
      </c>
      <c r="L91" s="106">
        <f t="shared" si="5"/>
        <v>1</v>
      </c>
      <c r="M91" s="106">
        <f t="shared" si="5"/>
        <v>1</v>
      </c>
      <c r="N91" s="106">
        <f t="shared" si="5"/>
        <v>1</v>
      </c>
      <c r="O91" s="106">
        <f t="shared" si="5"/>
        <v>1</v>
      </c>
      <c r="P91" s="106">
        <f t="shared" si="5"/>
        <v>1</v>
      </c>
      <c r="Q91" s="106">
        <f t="shared" si="5"/>
        <v>1</v>
      </c>
      <c r="R91" s="106">
        <f t="shared" si="5"/>
        <v>1</v>
      </c>
      <c r="S91" s="106">
        <f t="shared" si="5"/>
        <v>1</v>
      </c>
      <c r="T91" s="106">
        <f t="shared" si="5"/>
        <v>1</v>
      </c>
      <c r="U91" s="106">
        <f t="shared" si="5"/>
        <v>1</v>
      </c>
      <c r="V91" s="106">
        <f t="shared" si="6"/>
        <v>1</v>
      </c>
      <c r="W91" s="106">
        <f t="shared" si="6"/>
        <v>1</v>
      </c>
      <c r="X91" s="106">
        <f t="shared" si="6"/>
        <v>1</v>
      </c>
      <c r="Y91" s="106">
        <f t="shared" si="6"/>
        <v>1</v>
      </c>
      <c r="Z91" s="106">
        <f t="shared" si="6"/>
        <v>1</v>
      </c>
      <c r="AA91" s="106">
        <f t="shared" si="6"/>
        <v>1</v>
      </c>
      <c r="AB91" s="106">
        <f t="shared" si="6"/>
        <v>1</v>
      </c>
      <c r="AC91" s="106">
        <f t="shared" si="6"/>
        <v>1</v>
      </c>
      <c r="AD91" s="106">
        <f t="shared" si="6"/>
        <v>1</v>
      </c>
      <c r="AE91" s="108"/>
      <c r="AF91" s="109"/>
    </row>
    <row r="92" spans="1:32" x14ac:dyDescent="0.2">
      <c r="A92" s="110" t="s">
        <v>1163</v>
      </c>
      <c r="B92" s="111">
        <f t="shared" si="4"/>
        <v>4.9823044094558459E-3</v>
      </c>
      <c r="C92" s="111">
        <f t="shared" si="4"/>
        <v>5.2717757859966291E-3</v>
      </c>
      <c r="D92" s="111">
        <f t="shared" si="4"/>
        <v>6.1001376492605015E-3</v>
      </c>
      <c r="E92" s="111">
        <f t="shared" si="4"/>
        <v>6.2526268474436524E-3</v>
      </c>
      <c r="F92" s="111">
        <f t="shared" si="4"/>
        <v>6.8008154903297022E-3</v>
      </c>
      <c r="G92" s="111">
        <f t="shared" si="4"/>
        <v>7.3428446705201614E-3</v>
      </c>
      <c r="H92" s="111">
        <f t="shared" si="4"/>
        <v>7.8000066761704833E-3</v>
      </c>
      <c r="I92" s="111">
        <f t="shared" si="4"/>
        <v>7.5964176642341723E-3</v>
      </c>
      <c r="J92" s="111">
        <f t="shared" si="4"/>
        <v>7.0400501768960325E-3</v>
      </c>
      <c r="K92" s="111">
        <f t="shared" si="4"/>
        <v>8.0215755261340334E-3</v>
      </c>
      <c r="L92" s="111">
        <f t="shared" si="5"/>
        <v>9.0991230471326456E-3</v>
      </c>
      <c r="M92" s="111">
        <f t="shared" si="5"/>
        <v>8.2460913740664867E-3</v>
      </c>
      <c r="N92" s="111">
        <f t="shared" si="5"/>
        <v>9.5913853462232766E-3</v>
      </c>
      <c r="O92" s="111">
        <f t="shared" si="5"/>
        <v>9.4444333552065E-3</v>
      </c>
      <c r="P92" s="111">
        <f t="shared" si="5"/>
        <v>9.3462684113888427E-3</v>
      </c>
      <c r="Q92" s="111">
        <f t="shared" si="5"/>
        <v>9.671815967367603E-3</v>
      </c>
      <c r="R92" s="111">
        <f t="shared" si="5"/>
        <v>9.9165267740324182E-3</v>
      </c>
      <c r="S92" s="111">
        <f t="shared" si="5"/>
        <v>1.0419511956891222E-2</v>
      </c>
      <c r="T92" s="111">
        <f t="shared" si="5"/>
        <v>1.0889733807473384E-2</v>
      </c>
      <c r="U92" s="111">
        <f t="shared" si="5"/>
        <v>1.3390487085765981E-2</v>
      </c>
      <c r="V92" s="111">
        <f t="shared" si="6"/>
        <v>1.074203561984736E-2</v>
      </c>
      <c r="W92" s="111">
        <f t="shared" si="6"/>
        <v>1.1789738861165713E-2</v>
      </c>
      <c r="X92" s="111">
        <f t="shared" si="6"/>
        <v>1.3036026718424411E-2</v>
      </c>
      <c r="Y92" s="111">
        <f t="shared" si="6"/>
        <v>1.2751782209004478E-2</v>
      </c>
      <c r="Z92" s="111">
        <f t="shared" si="6"/>
        <v>1.2766828599929156E-2</v>
      </c>
      <c r="AA92" s="111">
        <f t="shared" si="6"/>
        <v>1.4636362947362072E-2</v>
      </c>
      <c r="AB92" s="111">
        <f t="shared" si="6"/>
        <v>1.638683094310199E-2</v>
      </c>
      <c r="AC92" s="111">
        <f t="shared" si="6"/>
        <v>1.7811469078973456E-2</v>
      </c>
      <c r="AD92" s="111">
        <f t="shared" si="6"/>
        <v>1.9454728779035924E-2</v>
      </c>
      <c r="AE92" s="111"/>
      <c r="AF92" s="112"/>
    </row>
    <row r="93" spans="1:32" x14ac:dyDescent="0.2">
      <c r="A93" s="95" t="s">
        <v>1193</v>
      </c>
      <c r="B93" s="106">
        <f t="shared" si="4"/>
        <v>0</v>
      </c>
      <c r="C93" s="106">
        <f t="shared" si="4"/>
        <v>0</v>
      </c>
      <c r="D93" s="106">
        <f t="shared" si="4"/>
        <v>0</v>
      </c>
      <c r="E93" s="106">
        <f t="shared" si="4"/>
        <v>0</v>
      </c>
      <c r="F93" s="106">
        <f t="shared" si="4"/>
        <v>0</v>
      </c>
      <c r="G93" s="106">
        <f t="shared" si="4"/>
        <v>0</v>
      </c>
      <c r="H93" s="106">
        <f t="shared" si="4"/>
        <v>0</v>
      </c>
      <c r="I93" s="106">
        <f t="shared" si="4"/>
        <v>0</v>
      </c>
      <c r="J93" s="106">
        <f t="shared" si="4"/>
        <v>0</v>
      </c>
      <c r="K93" s="106">
        <f t="shared" si="4"/>
        <v>0</v>
      </c>
      <c r="L93" s="106">
        <f t="shared" si="5"/>
        <v>0</v>
      </c>
      <c r="M93" s="106">
        <f t="shared" si="5"/>
        <v>0</v>
      </c>
      <c r="N93" s="106">
        <f t="shared" si="5"/>
        <v>0</v>
      </c>
      <c r="O93" s="106">
        <f t="shared" si="5"/>
        <v>0</v>
      </c>
      <c r="P93" s="106">
        <f t="shared" si="5"/>
        <v>0</v>
      </c>
      <c r="Q93" s="106">
        <f t="shared" si="5"/>
        <v>0</v>
      </c>
      <c r="R93" s="106">
        <f t="shared" si="5"/>
        <v>0</v>
      </c>
      <c r="S93" s="106">
        <f t="shared" si="5"/>
        <v>0</v>
      </c>
      <c r="T93" s="106">
        <f t="shared" si="5"/>
        <v>0</v>
      </c>
      <c r="U93" s="106">
        <f t="shared" si="5"/>
        <v>0</v>
      </c>
      <c r="V93" s="106">
        <f t="shared" si="6"/>
        <v>0</v>
      </c>
      <c r="W93" s="106">
        <f t="shared" si="6"/>
        <v>0</v>
      </c>
      <c r="X93" s="106">
        <f t="shared" si="6"/>
        <v>0</v>
      </c>
      <c r="Y93" s="106">
        <f t="shared" si="6"/>
        <v>0</v>
      </c>
      <c r="Z93" s="106">
        <f t="shared" si="6"/>
        <v>0</v>
      </c>
      <c r="AA93" s="106">
        <f t="shared" si="6"/>
        <v>0</v>
      </c>
      <c r="AB93" s="106">
        <f t="shared" si="6"/>
        <v>0</v>
      </c>
      <c r="AC93" s="106">
        <f t="shared" si="6"/>
        <v>0</v>
      </c>
      <c r="AD93" s="106">
        <f t="shared" si="6"/>
        <v>0</v>
      </c>
      <c r="AE93" s="106"/>
      <c r="AF93" s="107"/>
    </row>
    <row r="94" spans="1:32" x14ac:dyDescent="0.2">
      <c r="A94" s="95" t="s">
        <v>1176</v>
      </c>
      <c r="B94" s="106">
        <f t="shared" si="4"/>
        <v>0</v>
      </c>
      <c r="C94" s="106">
        <f t="shared" si="4"/>
        <v>0</v>
      </c>
      <c r="D94" s="106">
        <f t="shared" si="4"/>
        <v>0</v>
      </c>
      <c r="E94" s="106">
        <f t="shared" si="4"/>
        <v>0</v>
      </c>
      <c r="F94" s="106">
        <f t="shared" si="4"/>
        <v>0</v>
      </c>
      <c r="G94" s="106">
        <f t="shared" si="4"/>
        <v>0</v>
      </c>
      <c r="H94" s="106">
        <f t="shared" si="4"/>
        <v>0</v>
      </c>
      <c r="I94" s="106">
        <f t="shared" si="4"/>
        <v>0</v>
      </c>
      <c r="J94" s="106">
        <f t="shared" si="4"/>
        <v>0</v>
      </c>
      <c r="K94" s="106">
        <f t="shared" si="4"/>
        <v>0</v>
      </c>
      <c r="L94" s="106">
        <f t="shared" si="5"/>
        <v>0</v>
      </c>
      <c r="M94" s="106">
        <f t="shared" si="5"/>
        <v>0</v>
      </c>
      <c r="N94" s="106">
        <f t="shared" si="5"/>
        <v>0</v>
      </c>
      <c r="O94" s="106">
        <f t="shared" si="5"/>
        <v>0</v>
      </c>
      <c r="P94" s="106">
        <f t="shared" si="5"/>
        <v>0</v>
      </c>
      <c r="Q94" s="106">
        <f t="shared" si="5"/>
        <v>0</v>
      </c>
      <c r="R94" s="106">
        <f t="shared" si="5"/>
        <v>0</v>
      </c>
      <c r="S94" s="106">
        <f t="shared" si="5"/>
        <v>0</v>
      </c>
      <c r="T94" s="106">
        <f t="shared" si="5"/>
        <v>0</v>
      </c>
      <c r="U94" s="106">
        <f t="shared" si="5"/>
        <v>0</v>
      </c>
      <c r="V94" s="106">
        <f t="shared" si="6"/>
        <v>0</v>
      </c>
      <c r="W94" s="106">
        <f t="shared" si="6"/>
        <v>0</v>
      </c>
      <c r="X94" s="106">
        <f t="shared" si="6"/>
        <v>0</v>
      </c>
      <c r="Y94" s="106">
        <f t="shared" si="6"/>
        <v>0</v>
      </c>
      <c r="Z94" s="106">
        <f t="shared" si="6"/>
        <v>0</v>
      </c>
      <c r="AA94" s="106">
        <f t="shared" si="6"/>
        <v>0</v>
      </c>
      <c r="AB94" s="106">
        <f t="shared" si="6"/>
        <v>0</v>
      </c>
      <c r="AC94" s="106">
        <f t="shared" si="6"/>
        <v>0</v>
      </c>
      <c r="AD94" s="106">
        <f t="shared" si="6"/>
        <v>0</v>
      </c>
      <c r="AE94" s="106"/>
      <c r="AF94" s="107"/>
    </row>
    <row r="95" spans="1:32" x14ac:dyDescent="0.2">
      <c r="A95" s="95" t="s">
        <v>1170</v>
      </c>
      <c r="B95" s="106">
        <f t="shared" si="4"/>
        <v>0</v>
      </c>
      <c r="C95" s="106">
        <f t="shared" si="4"/>
        <v>0</v>
      </c>
      <c r="D95" s="106">
        <f t="shared" si="4"/>
        <v>0</v>
      </c>
      <c r="E95" s="106">
        <f t="shared" si="4"/>
        <v>0</v>
      </c>
      <c r="F95" s="106">
        <f t="shared" si="4"/>
        <v>0</v>
      </c>
      <c r="G95" s="106">
        <f t="shared" si="4"/>
        <v>0</v>
      </c>
      <c r="H95" s="106">
        <f t="shared" si="4"/>
        <v>0</v>
      </c>
      <c r="I95" s="106">
        <f t="shared" si="4"/>
        <v>0</v>
      </c>
      <c r="J95" s="106">
        <f t="shared" si="4"/>
        <v>0</v>
      </c>
      <c r="K95" s="106">
        <f t="shared" si="4"/>
        <v>0</v>
      </c>
      <c r="L95" s="106">
        <f t="shared" si="5"/>
        <v>0</v>
      </c>
      <c r="M95" s="106">
        <f t="shared" si="5"/>
        <v>0</v>
      </c>
      <c r="N95" s="106">
        <f t="shared" si="5"/>
        <v>0</v>
      </c>
      <c r="O95" s="106">
        <f t="shared" si="5"/>
        <v>0</v>
      </c>
      <c r="P95" s="106">
        <f t="shared" si="5"/>
        <v>0</v>
      </c>
      <c r="Q95" s="106">
        <f t="shared" si="5"/>
        <v>0</v>
      </c>
      <c r="R95" s="106">
        <f t="shared" si="5"/>
        <v>0</v>
      </c>
      <c r="S95" s="106">
        <f t="shared" si="5"/>
        <v>0</v>
      </c>
      <c r="T95" s="106">
        <f t="shared" si="5"/>
        <v>0</v>
      </c>
      <c r="U95" s="106">
        <f t="shared" si="5"/>
        <v>0</v>
      </c>
      <c r="V95" s="106">
        <f t="shared" si="6"/>
        <v>0</v>
      </c>
      <c r="W95" s="106">
        <f t="shared" si="6"/>
        <v>0</v>
      </c>
      <c r="X95" s="106">
        <f t="shared" si="6"/>
        <v>0</v>
      </c>
      <c r="Y95" s="106">
        <f t="shared" si="6"/>
        <v>0</v>
      </c>
      <c r="Z95" s="106">
        <f t="shared" si="6"/>
        <v>0</v>
      </c>
      <c r="AA95" s="106">
        <f t="shared" si="6"/>
        <v>0</v>
      </c>
      <c r="AB95" s="106">
        <f t="shared" si="6"/>
        <v>0</v>
      </c>
      <c r="AC95" s="106">
        <f t="shared" si="6"/>
        <v>0</v>
      </c>
      <c r="AD95" s="106">
        <f t="shared" si="6"/>
        <v>0</v>
      </c>
      <c r="AE95" s="106"/>
      <c r="AF95" s="107"/>
    </row>
    <row r="96" spans="1:32" x14ac:dyDescent="0.2">
      <c r="A96" s="95" t="s">
        <v>1172</v>
      </c>
      <c r="B96" s="106">
        <f t="shared" si="4"/>
        <v>0</v>
      </c>
      <c r="C96" s="106">
        <f t="shared" si="4"/>
        <v>0</v>
      </c>
      <c r="D96" s="106">
        <f t="shared" si="4"/>
        <v>0</v>
      </c>
      <c r="E96" s="106">
        <f t="shared" si="4"/>
        <v>0</v>
      </c>
      <c r="F96" s="106">
        <f t="shared" si="4"/>
        <v>0</v>
      </c>
      <c r="G96" s="106">
        <f t="shared" si="4"/>
        <v>0</v>
      </c>
      <c r="H96" s="106">
        <f t="shared" si="4"/>
        <v>0</v>
      </c>
      <c r="I96" s="106">
        <f t="shared" si="4"/>
        <v>0</v>
      </c>
      <c r="J96" s="106">
        <f t="shared" si="4"/>
        <v>0</v>
      </c>
      <c r="K96" s="106">
        <f t="shared" si="4"/>
        <v>0</v>
      </c>
      <c r="L96" s="106">
        <f t="shared" si="5"/>
        <v>0</v>
      </c>
      <c r="M96" s="106">
        <f t="shared" si="5"/>
        <v>0</v>
      </c>
      <c r="N96" s="106">
        <f t="shared" si="5"/>
        <v>0</v>
      </c>
      <c r="O96" s="106">
        <f t="shared" si="5"/>
        <v>0</v>
      </c>
      <c r="P96" s="106">
        <f t="shared" si="5"/>
        <v>0</v>
      </c>
      <c r="Q96" s="106">
        <f t="shared" si="5"/>
        <v>0</v>
      </c>
      <c r="R96" s="106">
        <f t="shared" si="5"/>
        <v>0</v>
      </c>
      <c r="S96" s="106">
        <f t="shared" si="5"/>
        <v>0</v>
      </c>
      <c r="T96" s="106">
        <f t="shared" si="5"/>
        <v>0</v>
      </c>
      <c r="U96" s="106">
        <f t="shared" si="5"/>
        <v>0</v>
      </c>
      <c r="V96" s="106">
        <f t="shared" si="6"/>
        <v>0</v>
      </c>
      <c r="W96" s="106">
        <f t="shared" si="6"/>
        <v>0</v>
      </c>
      <c r="X96" s="106">
        <f t="shared" si="6"/>
        <v>0</v>
      </c>
      <c r="Y96" s="106">
        <f t="shared" si="6"/>
        <v>0</v>
      </c>
      <c r="Z96" s="106">
        <f t="shared" si="6"/>
        <v>0</v>
      </c>
      <c r="AA96" s="106">
        <f t="shared" si="6"/>
        <v>0</v>
      </c>
      <c r="AB96" s="106">
        <f t="shared" si="6"/>
        <v>0</v>
      </c>
      <c r="AC96" s="106">
        <f t="shared" si="6"/>
        <v>0</v>
      </c>
      <c r="AD96" s="106">
        <f t="shared" si="6"/>
        <v>0</v>
      </c>
      <c r="AE96" s="106"/>
      <c r="AF96" s="107"/>
    </row>
    <row r="97" spans="1:32" x14ac:dyDescent="0.2">
      <c r="A97" s="95" t="s">
        <v>1194</v>
      </c>
      <c r="B97" s="106">
        <f t="shared" si="4"/>
        <v>0</v>
      </c>
      <c r="C97" s="106">
        <f t="shared" si="4"/>
        <v>0</v>
      </c>
      <c r="D97" s="106">
        <f t="shared" si="4"/>
        <v>0</v>
      </c>
      <c r="E97" s="106">
        <f t="shared" si="4"/>
        <v>0</v>
      </c>
      <c r="F97" s="106">
        <f t="shared" si="4"/>
        <v>0</v>
      </c>
      <c r="G97" s="106">
        <f t="shared" si="4"/>
        <v>0</v>
      </c>
      <c r="H97" s="106">
        <f t="shared" si="4"/>
        <v>0</v>
      </c>
      <c r="I97" s="106">
        <f t="shared" si="4"/>
        <v>0</v>
      </c>
      <c r="J97" s="106">
        <f t="shared" si="4"/>
        <v>0</v>
      </c>
      <c r="K97" s="106">
        <f t="shared" si="4"/>
        <v>0</v>
      </c>
      <c r="L97" s="106">
        <f t="shared" si="5"/>
        <v>0</v>
      </c>
      <c r="M97" s="106">
        <f t="shared" si="5"/>
        <v>0</v>
      </c>
      <c r="N97" s="106">
        <f t="shared" si="5"/>
        <v>0</v>
      </c>
      <c r="O97" s="106">
        <f t="shared" si="5"/>
        <v>0</v>
      </c>
      <c r="P97" s="106">
        <f t="shared" si="5"/>
        <v>0</v>
      </c>
      <c r="Q97" s="106">
        <f t="shared" si="5"/>
        <v>0</v>
      </c>
      <c r="R97" s="106">
        <f t="shared" si="5"/>
        <v>0</v>
      </c>
      <c r="S97" s="106">
        <f t="shared" si="5"/>
        <v>0</v>
      </c>
      <c r="T97" s="106">
        <f t="shared" si="5"/>
        <v>0</v>
      </c>
      <c r="U97" s="106">
        <f t="shared" si="5"/>
        <v>0</v>
      </c>
      <c r="V97" s="106">
        <f t="shared" si="6"/>
        <v>0</v>
      </c>
      <c r="W97" s="106">
        <f t="shared" si="6"/>
        <v>0</v>
      </c>
      <c r="X97" s="106">
        <f t="shared" si="6"/>
        <v>0</v>
      </c>
      <c r="Y97" s="106">
        <f t="shared" si="6"/>
        <v>0</v>
      </c>
      <c r="Z97" s="106">
        <f t="shared" si="6"/>
        <v>0</v>
      </c>
      <c r="AA97" s="106">
        <f t="shared" si="6"/>
        <v>0</v>
      </c>
      <c r="AB97" s="106">
        <f t="shared" si="6"/>
        <v>0</v>
      </c>
      <c r="AC97" s="106">
        <f t="shared" si="6"/>
        <v>0</v>
      </c>
      <c r="AD97" s="106">
        <f t="shared" si="6"/>
        <v>0</v>
      </c>
      <c r="AE97" s="106"/>
      <c r="AF97" s="107"/>
    </row>
    <row r="98" spans="1:32" ht="14.1" customHeight="1" thickBot="1" x14ac:dyDescent="0.25">
      <c r="A98" s="95" t="s">
        <v>1184</v>
      </c>
      <c r="B98" s="106">
        <f t="shared" si="4"/>
        <v>0</v>
      </c>
      <c r="C98" s="106">
        <f t="shared" si="4"/>
        <v>0</v>
      </c>
      <c r="D98" s="106">
        <f t="shared" si="4"/>
        <v>0</v>
      </c>
      <c r="E98" s="106">
        <f t="shared" si="4"/>
        <v>0</v>
      </c>
      <c r="F98" s="106">
        <f t="shared" si="4"/>
        <v>0</v>
      </c>
      <c r="G98" s="106">
        <f t="shared" si="4"/>
        <v>0</v>
      </c>
      <c r="H98" s="106">
        <f t="shared" si="4"/>
        <v>0</v>
      </c>
      <c r="I98" s="106">
        <f t="shared" si="4"/>
        <v>0</v>
      </c>
      <c r="J98" s="106">
        <f t="shared" si="4"/>
        <v>0</v>
      </c>
      <c r="K98" s="106">
        <f t="shared" si="4"/>
        <v>0</v>
      </c>
      <c r="L98" s="106">
        <f t="shared" si="5"/>
        <v>0</v>
      </c>
      <c r="M98" s="106">
        <f t="shared" si="5"/>
        <v>0</v>
      </c>
      <c r="N98" s="106">
        <f t="shared" si="5"/>
        <v>0</v>
      </c>
      <c r="O98" s="106">
        <f t="shared" si="5"/>
        <v>0</v>
      </c>
      <c r="P98" s="106">
        <f t="shared" si="5"/>
        <v>0</v>
      </c>
      <c r="Q98" s="106">
        <f t="shared" si="5"/>
        <v>0</v>
      </c>
      <c r="R98" s="106">
        <f t="shared" si="5"/>
        <v>0</v>
      </c>
      <c r="S98" s="106">
        <f t="shared" si="5"/>
        <v>0</v>
      </c>
      <c r="T98" s="106">
        <f t="shared" si="5"/>
        <v>0</v>
      </c>
      <c r="U98" s="106">
        <f t="shared" si="5"/>
        <v>0</v>
      </c>
      <c r="V98" s="106">
        <f t="shared" si="6"/>
        <v>0</v>
      </c>
      <c r="W98" s="106">
        <f t="shared" si="6"/>
        <v>0</v>
      </c>
      <c r="X98" s="106">
        <f t="shared" si="6"/>
        <v>0</v>
      </c>
      <c r="Y98" s="106">
        <f t="shared" si="6"/>
        <v>0</v>
      </c>
      <c r="Z98" s="106">
        <f t="shared" si="6"/>
        <v>0</v>
      </c>
      <c r="AA98" s="106">
        <f t="shared" si="6"/>
        <v>0</v>
      </c>
      <c r="AB98" s="106">
        <f t="shared" si="6"/>
        <v>0</v>
      </c>
      <c r="AC98" s="106">
        <f t="shared" si="6"/>
        <v>0</v>
      </c>
      <c r="AD98" s="106">
        <f t="shared" si="6"/>
        <v>0</v>
      </c>
      <c r="AE98" s="108"/>
      <c r="AF98" s="109"/>
    </row>
    <row r="99" spans="1:32" x14ac:dyDescent="0.2">
      <c r="A99" s="79" t="s">
        <v>1195</v>
      </c>
      <c r="B99" s="80">
        <v>1990</v>
      </c>
      <c r="C99" s="80">
        <v>1991</v>
      </c>
      <c r="D99" s="80">
        <v>1992</v>
      </c>
      <c r="E99" s="80">
        <v>1993</v>
      </c>
      <c r="F99" s="80">
        <v>1994</v>
      </c>
      <c r="G99" s="80">
        <v>1995</v>
      </c>
      <c r="H99" s="80">
        <v>1996</v>
      </c>
      <c r="I99" s="80">
        <v>1997</v>
      </c>
      <c r="J99" s="80">
        <v>1998</v>
      </c>
      <c r="K99" s="80">
        <v>1999</v>
      </c>
      <c r="L99" s="113">
        <v>2000</v>
      </c>
      <c r="M99" s="80">
        <v>2001</v>
      </c>
      <c r="N99" s="80">
        <v>2002</v>
      </c>
      <c r="O99" s="113">
        <v>2003</v>
      </c>
      <c r="P99" s="80">
        <v>2004</v>
      </c>
      <c r="Q99" s="80">
        <v>2005</v>
      </c>
      <c r="R99" s="80">
        <v>2006</v>
      </c>
      <c r="S99" s="80">
        <v>2007</v>
      </c>
      <c r="T99" s="80">
        <v>2008</v>
      </c>
      <c r="U99" s="80">
        <v>2009</v>
      </c>
      <c r="V99" s="80">
        <v>2010</v>
      </c>
      <c r="W99" s="80">
        <v>2011</v>
      </c>
      <c r="X99" s="80">
        <v>2012</v>
      </c>
      <c r="Y99" s="80">
        <v>2013</v>
      </c>
      <c r="Z99" s="80">
        <v>2014</v>
      </c>
      <c r="AA99" s="80">
        <v>2015</v>
      </c>
      <c r="AB99" s="80">
        <v>2016</v>
      </c>
      <c r="AC99" s="80">
        <v>2017</v>
      </c>
      <c r="AD99" s="80">
        <v>2018</v>
      </c>
      <c r="AE99" s="80">
        <v>2019</v>
      </c>
      <c r="AF99" s="83">
        <v>2020</v>
      </c>
    </row>
    <row r="100" spans="1:32" ht="14.1" customHeight="1" thickBot="1" x14ac:dyDescent="0.25">
      <c r="A100" s="99" t="s">
        <v>1016</v>
      </c>
      <c r="B100" s="108">
        <f t="shared" ref="B100:AD100" si="7">B47/B70</f>
        <v>1</v>
      </c>
      <c r="C100" s="108">
        <f t="shared" si="7"/>
        <v>1</v>
      </c>
      <c r="D100" s="108">
        <f t="shared" si="7"/>
        <v>1</v>
      </c>
      <c r="E100" s="108">
        <f t="shared" si="7"/>
        <v>1</v>
      </c>
      <c r="F100" s="108">
        <f t="shared" si="7"/>
        <v>1</v>
      </c>
      <c r="G100" s="108">
        <f t="shared" si="7"/>
        <v>1</v>
      </c>
      <c r="H100" s="108">
        <f t="shared" si="7"/>
        <v>1</v>
      </c>
      <c r="I100" s="108">
        <f t="shared" si="7"/>
        <v>1</v>
      </c>
      <c r="J100" s="108">
        <f t="shared" si="7"/>
        <v>1</v>
      </c>
      <c r="K100" s="108">
        <f t="shared" si="7"/>
        <v>1</v>
      </c>
      <c r="L100" s="114">
        <f t="shared" si="7"/>
        <v>1</v>
      </c>
      <c r="M100" s="108">
        <f t="shared" si="7"/>
        <v>1</v>
      </c>
      <c r="N100" s="108">
        <f t="shared" si="7"/>
        <v>1</v>
      </c>
      <c r="O100" s="114">
        <f t="shared" si="7"/>
        <v>1</v>
      </c>
      <c r="P100" s="114">
        <f t="shared" si="7"/>
        <v>1</v>
      </c>
      <c r="Q100" s="114">
        <f t="shared" si="7"/>
        <v>1</v>
      </c>
      <c r="R100" s="114">
        <f t="shared" si="7"/>
        <v>1</v>
      </c>
      <c r="S100" s="114">
        <f t="shared" si="7"/>
        <v>1</v>
      </c>
      <c r="T100" s="114">
        <f t="shared" si="7"/>
        <v>1</v>
      </c>
      <c r="U100" s="114">
        <f t="shared" si="7"/>
        <v>1</v>
      </c>
      <c r="V100" s="114">
        <f t="shared" si="7"/>
        <v>1</v>
      </c>
      <c r="W100" s="114">
        <f t="shared" si="7"/>
        <v>1</v>
      </c>
      <c r="X100" s="114">
        <f t="shared" si="7"/>
        <v>1</v>
      </c>
      <c r="Y100" s="114">
        <f t="shared" si="7"/>
        <v>1</v>
      </c>
      <c r="Z100" s="114">
        <f t="shared" si="7"/>
        <v>1</v>
      </c>
      <c r="AA100" s="114">
        <f t="shared" si="7"/>
        <v>1</v>
      </c>
      <c r="AB100" s="114">
        <f t="shared" si="7"/>
        <v>1</v>
      </c>
      <c r="AC100" s="114">
        <f t="shared" si="7"/>
        <v>1</v>
      </c>
      <c r="AD100" s="114">
        <f t="shared" si="7"/>
        <v>1</v>
      </c>
      <c r="AE100" s="114"/>
      <c r="AF100" s="115"/>
    </row>
    <row r="102" spans="1:32" ht="14.1" customHeight="1" x14ac:dyDescent="0.2">
      <c r="A102" s="116"/>
    </row>
    <row r="104" spans="1:32" ht="14.1" customHeight="1" x14ac:dyDescent="0.2">
      <c r="A104" s="116"/>
    </row>
    <row r="107" spans="1:32" ht="14.1" customHeight="1" x14ac:dyDescent="0.2">
      <c r="A107" s="116"/>
    </row>
    <row r="108" spans="1:32" ht="14.1" customHeight="1" x14ac:dyDescent="0.2">
      <c r="A108" s="117"/>
    </row>
    <row r="109" spans="1:32" ht="14.1" customHeight="1" x14ac:dyDescent="0.2">
      <c r="A109" s="117"/>
    </row>
    <row r="111" spans="1:32" ht="14.1" customHeight="1" x14ac:dyDescent="0.2">
      <c r="A111" s="116"/>
    </row>
    <row r="112" spans="1:32" ht="14.1" customHeight="1" x14ac:dyDescent="0.2">
      <c r="A112" s="116"/>
    </row>
    <row r="115" spans="1:1" ht="14.1" customHeight="1" x14ac:dyDescent="0.2">
      <c r="A115" s="116"/>
    </row>
    <row r="116" spans="1:1" ht="14.1" customHeight="1" x14ac:dyDescent="0.2">
      <c r="A116" s="116"/>
    </row>
    <row r="117" spans="1:1" ht="14.1" customHeight="1" x14ac:dyDescent="0.2">
      <c r="A117" s="116"/>
    </row>
    <row r="118" spans="1:1" ht="14.1" customHeight="1" x14ac:dyDescent="0.2">
      <c r="A118" s="116"/>
    </row>
    <row r="119" spans="1:1" ht="14.1" customHeight="1" x14ac:dyDescent="0.2">
      <c r="A119" s="116"/>
    </row>
    <row r="120" spans="1:1" ht="14.1" customHeight="1" x14ac:dyDescent="0.2">
      <c r="A120" s="116"/>
    </row>
    <row r="122" spans="1:1" ht="14.1" customHeight="1" x14ac:dyDescent="0.2">
      <c r="A122" s="116"/>
    </row>
    <row r="123" spans="1:1" ht="14.1" customHeight="1" x14ac:dyDescent="0.2">
      <c r="A123" s="116"/>
    </row>
    <row r="124" spans="1:1" ht="14.1" customHeight="1" x14ac:dyDescent="0.2">
      <c r="A124" s="116"/>
    </row>
  </sheetData>
  <pageMargins left="0.75" right="0.75" top="1" bottom="1" header="0.5" footer="0.5"/>
  <pageSetup scale="90" orientation="landscape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77"/>
  <sheetViews>
    <sheetView topLeftCell="A152" zoomScale="125" workbookViewId="0">
      <selection activeCell="B163" sqref="B163"/>
    </sheetView>
  </sheetViews>
  <sheetFormatPr defaultColWidth="8.85546875" defaultRowHeight="15" x14ac:dyDescent="0.25"/>
  <cols>
    <col min="1" max="1" width="21.140625" style="129" customWidth="1"/>
    <col min="2" max="2" width="41.85546875" style="129" customWidth="1"/>
    <col min="3" max="10" width="11.85546875" style="129" bestFit="1" customWidth="1"/>
    <col min="11" max="11" width="10.85546875" style="129" bestFit="1" customWidth="1"/>
    <col min="12" max="17" width="11.85546875" style="129" bestFit="1" customWidth="1"/>
    <col min="18" max="18" width="10.85546875" style="129" bestFit="1" customWidth="1"/>
    <col min="19" max="28" width="11.85546875" style="129" bestFit="1" customWidth="1"/>
    <col min="29" max="29" width="9.85546875" style="129" bestFit="1" customWidth="1"/>
    <col min="30" max="31" width="11.85546875" style="129" bestFit="1" customWidth="1"/>
  </cols>
  <sheetData>
    <row r="1" spans="1:33" x14ac:dyDescent="0.25">
      <c r="A1" s="12" t="s">
        <v>1196</v>
      </c>
      <c r="B1" s="12"/>
      <c r="C1" s="12"/>
      <c r="D1" s="12"/>
      <c r="E1" s="12"/>
    </row>
    <row r="2" spans="1:33" x14ac:dyDescent="0.25">
      <c r="B2" t="s">
        <v>1197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t="s">
        <v>1198</v>
      </c>
      <c r="B3" t="s">
        <v>1199</v>
      </c>
      <c r="C3">
        <v>7415507971828.6563</v>
      </c>
      <c r="D3">
        <v>7415507971828.6563</v>
      </c>
      <c r="E3">
        <v>7415507971828.6563</v>
      </c>
      <c r="F3">
        <v>7415507971828.6563</v>
      </c>
      <c r="G3">
        <v>7415507971828.6563</v>
      </c>
      <c r="H3">
        <v>7415507971828.6563</v>
      </c>
      <c r="I3">
        <v>7415507971828.6563</v>
      </c>
      <c r="J3">
        <v>7415507971828.6563</v>
      </c>
      <c r="K3">
        <v>7415507971828.6563</v>
      </c>
      <c r="L3">
        <v>7415507971828.6563</v>
      </c>
      <c r="M3">
        <v>7415507971828.6563</v>
      </c>
      <c r="N3">
        <v>7415507971828.6563</v>
      </c>
      <c r="O3">
        <v>7415507971828.6563</v>
      </c>
      <c r="P3">
        <v>7415507971828.6563</v>
      </c>
      <c r="Q3">
        <v>7415507971828.6563</v>
      </c>
      <c r="R3">
        <v>7415507971828.6563</v>
      </c>
      <c r="S3">
        <v>7415507971828.6563</v>
      </c>
      <c r="T3">
        <v>7415507971828.6563</v>
      </c>
      <c r="U3">
        <v>7415507971828.6563</v>
      </c>
      <c r="V3">
        <v>7415507971828.6563</v>
      </c>
      <c r="W3">
        <v>7415507971828.6563</v>
      </c>
      <c r="X3">
        <v>7415507971828.6563</v>
      </c>
      <c r="Y3">
        <v>7415507971828.6563</v>
      </c>
      <c r="Z3">
        <v>7415507971828.6563</v>
      </c>
      <c r="AA3">
        <v>7415507971828.6563</v>
      </c>
      <c r="AB3">
        <v>7415507971828.6563</v>
      </c>
      <c r="AC3">
        <v>7415507971828.6563</v>
      </c>
      <c r="AD3">
        <v>7415507971828.6563</v>
      </c>
      <c r="AE3">
        <v>7415507971828.6563</v>
      </c>
      <c r="AF3">
        <v>7415507971828.6563</v>
      </c>
      <c r="AG3">
        <v>7415507971828.6563</v>
      </c>
    </row>
    <row r="4" spans="1:33" x14ac:dyDescent="0.25">
      <c r="A4" t="s">
        <v>1198</v>
      </c>
      <c r="B4" t="s">
        <v>1200</v>
      </c>
      <c r="C4">
        <v>105249831635.72881</v>
      </c>
      <c r="D4">
        <v>101117316710.45889</v>
      </c>
      <c r="E4">
        <v>107632213698.5271</v>
      </c>
      <c r="F4">
        <v>110560021462.9814</v>
      </c>
      <c r="G4">
        <v>112207330929.7803</v>
      </c>
      <c r="H4">
        <v>112730060284.0054</v>
      </c>
      <c r="I4">
        <v>111777919652.7442</v>
      </c>
      <c r="J4">
        <v>110795457365.13969</v>
      </c>
      <c r="K4">
        <v>110708443140.86031</v>
      </c>
      <c r="L4">
        <v>110748439787.17039</v>
      </c>
      <c r="M4">
        <v>111339152913.05991</v>
      </c>
      <c r="N4">
        <v>111836634655.2188</v>
      </c>
      <c r="O4">
        <v>111827317585.3878</v>
      </c>
      <c r="P4">
        <v>111903201608.076</v>
      </c>
      <c r="Q4">
        <v>112302688780.19971</v>
      </c>
      <c r="R4">
        <v>112661480804.4334</v>
      </c>
      <c r="S4">
        <v>112778541742.94501</v>
      </c>
      <c r="T4">
        <v>112947354960.73711</v>
      </c>
      <c r="U4">
        <v>112957833722.9117</v>
      </c>
      <c r="V4">
        <v>112877745067.48711</v>
      </c>
      <c r="W4">
        <v>112659401399.90781</v>
      </c>
      <c r="X4">
        <v>112674311436.28889</v>
      </c>
      <c r="Y4">
        <v>113168107467.9843</v>
      </c>
      <c r="Z4">
        <v>113780837016.8945</v>
      </c>
      <c r="AA4">
        <v>114186692442.7827</v>
      </c>
      <c r="AB4">
        <v>114473531373.43159</v>
      </c>
      <c r="AC4">
        <v>114675755011.645</v>
      </c>
      <c r="AD4">
        <v>115011471714.18649</v>
      </c>
      <c r="AE4">
        <v>115398260771.5983</v>
      </c>
      <c r="AF4">
        <v>116075033255.246</v>
      </c>
      <c r="AG4">
        <v>116749056317.78169</v>
      </c>
    </row>
    <row r="5" spans="1:33" x14ac:dyDescent="0.25">
      <c r="A5" t="s">
        <v>1198</v>
      </c>
      <c r="B5" t="s">
        <v>1201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1198</v>
      </c>
      <c r="B6" t="s">
        <v>1202</v>
      </c>
      <c r="C6">
        <v>370152370992.88129</v>
      </c>
      <c r="D6">
        <v>355618759166.81873</v>
      </c>
      <c r="E6">
        <v>378530953223.85138</v>
      </c>
      <c r="F6">
        <v>388827739156.72528</v>
      </c>
      <c r="G6">
        <v>394621149895.89868</v>
      </c>
      <c r="H6">
        <v>396459532977.81818</v>
      </c>
      <c r="I6">
        <v>393110956484.13068</v>
      </c>
      <c r="J6">
        <v>389655741976.74261</v>
      </c>
      <c r="K6">
        <v>389349722281.25647</v>
      </c>
      <c r="L6">
        <v>389490386197.13531</v>
      </c>
      <c r="M6">
        <v>391567860913.49762</v>
      </c>
      <c r="N6">
        <v>393317450851.30487</v>
      </c>
      <c r="O6">
        <v>393284683715.86121</v>
      </c>
      <c r="P6">
        <v>393551559685.9408</v>
      </c>
      <c r="Q6">
        <v>394956513229.7583</v>
      </c>
      <c r="R6">
        <v>396218346302.54742</v>
      </c>
      <c r="S6">
        <v>396630037069.81348</v>
      </c>
      <c r="T6">
        <v>397223735053.45428</v>
      </c>
      <c r="U6">
        <v>397260587736.29218</v>
      </c>
      <c r="V6">
        <v>396978924523.7785</v>
      </c>
      <c r="W6">
        <v>396211033259.82379</v>
      </c>
      <c r="X6">
        <v>396263470258.84113</v>
      </c>
      <c r="Y6">
        <v>398000097948.19958</v>
      </c>
      <c r="Z6">
        <v>400155002063.31018</v>
      </c>
      <c r="AA6">
        <v>401582352072.69348</v>
      </c>
      <c r="AB6">
        <v>402591133831.51093</v>
      </c>
      <c r="AC6">
        <v>403302332680.87878</v>
      </c>
      <c r="AD6">
        <v>404483012321.84723</v>
      </c>
      <c r="AE6">
        <v>405843307957.95428</v>
      </c>
      <c r="AF6">
        <v>408223444206.64618</v>
      </c>
      <c r="AG6">
        <v>410593911036.1322</v>
      </c>
    </row>
    <row r="7" spans="1:33" x14ac:dyDescent="0.25">
      <c r="A7" t="s">
        <v>1198</v>
      </c>
      <c r="B7" t="s">
        <v>1203</v>
      </c>
      <c r="C7">
        <v>5400432065969.1904</v>
      </c>
      <c r="D7">
        <v>5481216139576.7422</v>
      </c>
      <c r="E7">
        <v>5560672426745.8184</v>
      </c>
      <c r="F7">
        <v>5635664366776.0615</v>
      </c>
      <c r="G7">
        <v>5672474490072.8447</v>
      </c>
      <c r="H7">
        <v>5709800532727.5166</v>
      </c>
      <c r="I7">
        <v>5747209198164.4434</v>
      </c>
      <c r="J7">
        <v>5785227418878.0801</v>
      </c>
      <c r="K7">
        <v>5804415553349.1191</v>
      </c>
      <c r="L7">
        <v>5824192526756.2773</v>
      </c>
      <c r="M7">
        <v>5843752633553.5293</v>
      </c>
      <c r="N7">
        <v>5863548479692.5137</v>
      </c>
      <c r="O7">
        <v>5864982807311.1582</v>
      </c>
      <c r="P7">
        <v>5868075024369.1338</v>
      </c>
      <c r="Q7">
        <v>5872337302284.1924</v>
      </c>
      <c r="R7">
        <v>5876621024280.1436</v>
      </c>
      <c r="S7">
        <v>5881426293492.3174</v>
      </c>
      <c r="T7">
        <v>5886290752249.0293</v>
      </c>
      <c r="U7">
        <v>5891123384496.5479</v>
      </c>
      <c r="V7">
        <v>5896075996861.8076</v>
      </c>
      <c r="W7">
        <v>5901375013610.6797</v>
      </c>
      <c r="X7">
        <v>5906944992331.8887</v>
      </c>
      <c r="Y7">
        <v>5912810385099.5693</v>
      </c>
      <c r="Z7">
        <v>5918789353870.3379</v>
      </c>
      <c r="AA7">
        <v>5924863850684.708</v>
      </c>
      <c r="AB7">
        <v>5931097140432.9131</v>
      </c>
      <c r="AC7">
        <v>5937436680265.167</v>
      </c>
      <c r="AD7">
        <v>5944016811041.165</v>
      </c>
      <c r="AE7">
        <v>5950890803350.9922</v>
      </c>
      <c r="AF7">
        <v>5957936202759.8809</v>
      </c>
      <c r="AG7">
        <v>5965107840853.1074</v>
      </c>
    </row>
    <row r="8" spans="1:33" x14ac:dyDescent="0.25">
      <c r="A8" t="s">
        <v>1198</v>
      </c>
      <c r="B8" t="s">
        <v>1204</v>
      </c>
      <c r="C8">
        <v>45932818558.519333</v>
      </c>
      <c r="D8">
        <v>46874278203.347168</v>
      </c>
      <c r="E8">
        <v>49030022657.843132</v>
      </c>
      <c r="F8">
        <v>49907152694.491798</v>
      </c>
      <c r="G8">
        <v>50457054193.75795</v>
      </c>
      <c r="H8">
        <v>51178566442.931793</v>
      </c>
      <c r="I8">
        <v>51840077871.928436</v>
      </c>
      <c r="J8">
        <v>52501922078.733147</v>
      </c>
      <c r="K8">
        <v>52973833128.540878</v>
      </c>
      <c r="L8">
        <v>53481077508.940491</v>
      </c>
      <c r="M8">
        <v>54036805742.427818</v>
      </c>
      <c r="N8">
        <v>54683831969.033569</v>
      </c>
      <c r="O8">
        <v>55134182050.241798</v>
      </c>
      <c r="P8">
        <v>55561196645.262711</v>
      </c>
      <c r="Q8">
        <v>56079168426.102623</v>
      </c>
      <c r="R8">
        <v>56684584936.379807</v>
      </c>
      <c r="S8">
        <v>57236290394.702019</v>
      </c>
      <c r="T8">
        <v>57746097967.172913</v>
      </c>
      <c r="U8">
        <v>58369086573.181297</v>
      </c>
      <c r="V8">
        <v>59008772060.363991</v>
      </c>
      <c r="W8">
        <v>59663785846.529091</v>
      </c>
      <c r="X8">
        <v>60437480867.804733</v>
      </c>
      <c r="Y8">
        <v>61301426479.660759</v>
      </c>
      <c r="Z8">
        <v>62202331840.189407</v>
      </c>
      <c r="AA8">
        <v>63078815056.701752</v>
      </c>
      <c r="AB8">
        <v>63937716363.660149</v>
      </c>
      <c r="AC8">
        <v>64784937437.205009</v>
      </c>
      <c r="AD8">
        <v>65562063727.783157</v>
      </c>
      <c r="AE8">
        <v>66394221475.560059</v>
      </c>
      <c r="AF8">
        <v>67254681396.005577</v>
      </c>
      <c r="AG8">
        <v>68106157207.79892</v>
      </c>
    </row>
    <row r="9" spans="1:33" x14ac:dyDescent="0.25">
      <c r="A9" t="s">
        <v>1198</v>
      </c>
      <c r="B9" t="s">
        <v>1205</v>
      </c>
      <c r="C9">
        <v>735928954407.01819</v>
      </c>
      <c r="D9">
        <v>759511703367.42859</v>
      </c>
      <c r="E9">
        <v>796602787605.85815</v>
      </c>
      <c r="F9">
        <v>797077202338.35791</v>
      </c>
      <c r="G9">
        <v>795053383257.88806</v>
      </c>
      <c r="H9">
        <v>800186524380.17078</v>
      </c>
      <c r="I9">
        <v>797270385068.7666</v>
      </c>
      <c r="J9">
        <v>795304389390.5957</v>
      </c>
      <c r="K9">
        <v>789602213422.96008</v>
      </c>
      <c r="L9">
        <v>785379790886.88879</v>
      </c>
      <c r="M9">
        <v>785858148124.09082</v>
      </c>
      <c r="N9">
        <v>786312850333.07959</v>
      </c>
      <c r="O9">
        <v>783028743916.13538</v>
      </c>
      <c r="P9">
        <v>772818970905.63501</v>
      </c>
      <c r="Q9">
        <v>758427514574.31958</v>
      </c>
      <c r="R9">
        <v>754565174134.38403</v>
      </c>
      <c r="S9">
        <v>750145626363.20203</v>
      </c>
      <c r="T9">
        <v>745986283902.36633</v>
      </c>
      <c r="U9">
        <v>747932567057.02576</v>
      </c>
      <c r="V9">
        <v>748158603993.28613</v>
      </c>
      <c r="W9">
        <v>749174456038.22339</v>
      </c>
      <c r="X9">
        <v>756725666711.19714</v>
      </c>
      <c r="Y9">
        <v>761563119980.81396</v>
      </c>
      <c r="Z9">
        <v>768199669562.87415</v>
      </c>
      <c r="AA9">
        <v>777368621331.98999</v>
      </c>
      <c r="AB9">
        <v>787448291687.31726</v>
      </c>
      <c r="AC9">
        <v>794882541387.45874</v>
      </c>
      <c r="AD9">
        <v>800077448416.74292</v>
      </c>
      <c r="AE9">
        <v>806138392312.27979</v>
      </c>
      <c r="AF9">
        <v>812635640061.52856</v>
      </c>
      <c r="AG9">
        <v>820561388681.21301</v>
      </c>
    </row>
    <row r="10" spans="1:33" x14ac:dyDescent="0.25">
      <c r="A10" t="s">
        <v>1198</v>
      </c>
      <c r="B10" t="s">
        <v>1206</v>
      </c>
      <c r="C10">
        <v>2567882014423.1699</v>
      </c>
      <c r="D10">
        <v>2597952832075.0771</v>
      </c>
      <c r="E10">
        <v>2633895383318.7202</v>
      </c>
      <c r="F10">
        <v>2669380700358.9492</v>
      </c>
      <c r="G10">
        <v>2688305949057.4131</v>
      </c>
      <c r="H10">
        <v>2711371195812.0942</v>
      </c>
      <c r="I10">
        <v>2740611882579.626</v>
      </c>
      <c r="J10">
        <v>2777548672738.7012</v>
      </c>
      <c r="K10">
        <v>2816706477850.5669</v>
      </c>
      <c r="L10">
        <v>2869838508061.585</v>
      </c>
      <c r="M10">
        <v>2939789860767.3291</v>
      </c>
      <c r="N10">
        <v>3023695724295.7651</v>
      </c>
      <c r="O10">
        <v>3109149501052.2061</v>
      </c>
      <c r="P10">
        <v>3204582507541.3599</v>
      </c>
      <c r="Q10">
        <v>3304499027645.249</v>
      </c>
      <c r="R10">
        <v>3402412912175.335</v>
      </c>
      <c r="S10">
        <v>3494058722428.2871</v>
      </c>
      <c r="T10">
        <v>3579941341785.3672</v>
      </c>
      <c r="U10">
        <v>3660830083729.8291</v>
      </c>
      <c r="V10">
        <v>3732270130717.3052</v>
      </c>
      <c r="W10">
        <v>3796058222113.8008</v>
      </c>
      <c r="X10">
        <v>3858352062695.0449</v>
      </c>
      <c r="Y10">
        <v>3924537684129.686</v>
      </c>
      <c r="Z10">
        <v>3991577565505.2158</v>
      </c>
      <c r="AA10">
        <v>4054881857901.062</v>
      </c>
      <c r="AB10">
        <v>4120366594943.3218</v>
      </c>
      <c r="AC10">
        <v>4190639617657.9922</v>
      </c>
      <c r="AD10">
        <v>4270380821255.4141</v>
      </c>
      <c r="AE10">
        <v>4349359257422.769</v>
      </c>
      <c r="AF10">
        <v>4435181211612.5234</v>
      </c>
      <c r="AG10">
        <v>4520537482623.2393</v>
      </c>
    </row>
    <row r="11" spans="1:33" x14ac:dyDescent="0.25">
      <c r="A11" t="s">
        <v>1198</v>
      </c>
      <c r="B11" t="s">
        <v>1207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1198</v>
      </c>
      <c r="B12" t="s">
        <v>1208</v>
      </c>
      <c r="C12">
        <v>3843526594266.4858</v>
      </c>
      <c r="D12">
        <v>3878480261670.189</v>
      </c>
      <c r="E12">
        <v>3957589592365.1519</v>
      </c>
      <c r="F12">
        <v>4017727854789.1929</v>
      </c>
      <c r="G12">
        <v>4062802277982.7588</v>
      </c>
      <c r="H12">
        <v>4107709537583.062</v>
      </c>
      <c r="I12">
        <v>4143124784458.8818</v>
      </c>
      <c r="J12">
        <v>4176261487581.1631</v>
      </c>
      <c r="K12">
        <v>4198504883168.4458</v>
      </c>
      <c r="L12">
        <v>4219166863173.9058</v>
      </c>
      <c r="M12">
        <v>4244208129409.9741</v>
      </c>
      <c r="N12">
        <v>4267160890503.79</v>
      </c>
      <c r="O12">
        <v>4271279193574.1968</v>
      </c>
      <c r="P12">
        <v>4277418976384.3862</v>
      </c>
      <c r="Q12">
        <v>4285131456675.124</v>
      </c>
      <c r="R12">
        <v>4297854285756.6841</v>
      </c>
      <c r="S12">
        <v>4301378238271.3281</v>
      </c>
      <c r="T12">
        <v>4307839551055.1641</v>
      </c>
      <c r="U12">
        <v>4313561584847.355</v>
      </c>
      <c r="V12">
        <v>4312520851509.7729</v>
      </c>
      <c r="W12">
        <v>4310886727407.395</v>
      </c>
      <c r="X12">
        <v>4311088683423.1792</v>
      </c>
      <c r="Y12">
        <v>4318827797913.2271</v>
      </c>
      <c r="Z12">
        <v>4321913365904.1011</v>
      </c>
      <c r="AA12">
        <v>4320847278088.4971</v>
      </c>
      <c r="AB12">
        <v>4322062853347.0718</v>
      </c>
      <c r="AC12">
        <v>4323158214787.1431</v>
      </c>
      <c r="AD12">
        <v>4321337011428.9531</v>
      </c>
      <c r="AE12">
        <v>4320162627199.3408</v>
      </c>
      <c r="AF12">
        <v>4328927838214.7368</v>
      </c>
      <c r="AG12">
        <v>4331810490398.8599</v>
      </c>
    </row>
    <row r="13" spans="1:33" x14ac:dyDescent="0.25">
      <c r="A13" t="s">
        <v>1198</v>
      </c>
      <c r="B13" t="s">
        <v>1209</v>
      </c>
      <c r="C13">
        <v>282612614668.35217</v>
      </c>
      <c r="D13">
        <v>283626351767.37671</v>
      </c>
      <c r="E13">
        <v>285708834955.29523</v>
      </c>
      <c r="F13">
        <v>287245157458.08038</v>
      </c>
      <c r="G13">
        <v>286636129355.95319</v>
      </c>
      <c r="H13">
        <v>286058534962.323</v>
      </c>
      <c r="I13">
        <v>285370922588.95367</v>
      </c>
      <c r="J13">
        <v>284616513585.0285</v>
      </c>
      <c r="K13">
        <v>282860155122.7652</v>
      </c>
      <c r="L13">
        <v>281092009019.81549</v>
      </c>
      <c r="M13">
        <v>279390659547.42169</v>
      </c>
      <c r="N13">
        <v>277763965132.70801</v>
      </c>
      <c r="O13">
        <v>275300348229.26477</v>
      </c>
      <c r="P13">
        <v>272883881888.56689</v>
      </c>
      <c r="Q13">
        <v>270542070605.5491</v>
      </c>
      <c r="R13">
        <v>268192400895.4071</v>
      </c>
      <c r="S13">
        <v>265775934554.7092</v>
      </c>
      <c r="T13">
        <v>263422335631.0051</v>
      </c>
      <c r="U13">
        <v>261139462551.41901</v>
      </c>
      <c r="V13">
        <v>258860518685.3949</v>
      </c>
      <c r="W13">
        <v>256538353470.18771</v>
      </c>
      <c r="X13">
        <v>254212259041.4183</v>
      </c>
      <c r="Y13">
        <v>252059050009.38181</v>
      </c>
      <c r="Z13">
        <v>249768318502.67139</v>
      </c>
      <c r="AA13">
        <v>247343993734.8494</v>
      </c>
      <c r="AB13">
        <v>244778217278.79129</v>
      </c>
      <c r="AC13">
        <v>242082776775.1835</v>
      </c>
      <c r="AD13">
        <v>239355902563.07889</v>
      </c>
      <c r="AE13">
        <v>236621169923.8501</v>
      </c>
      <c r="AF13">
        <v>233957163128.7392</v>
      </c>
      <c r="AG13">
        <v>231218501275.9483</v>
      </c>
    </row>
    <row r="14" spans="1:33" x14ac:dyDescent="0.25">
      <c r="A14" t="s">
        <v>1198</v>
      </c>
      <c r="B14" t="s">
        <v>1210</v>
      </c>
      <c r="C14">
        <v>480699596862.37488</v>
      </c>
      <c r="D14">
        <v>480699596862.37488</v>
      </c>
      <c r="E14">
        <v>480699596862.37488</v>
      </c>
      <c r="F14">
        <v>480699596862.37488</v>
      </c>
      <c r="G14">
        <v>480699596862.37488</v>
      </c>
      <c r="H14">
        <v>480699596862.37488</v>
      </c>
      <c r="I14">
        <v>480699596862.37488</v>
      </c>
      <c r="J14">
        <v>480699596862.37488</v>
      </c>
      <c r="K14">
        <v>480699596862.37488</v>
      </c>
      <c r="L14">
        <v>480699596862.37488</v>
      </c>
      <c r="M14">
        <v>480699596862.37488</v>
      </c>
      <c r="N14">
        <v>480699596862.37488</v>
      </c>
      <c r="O14">
        <v>480699596862.37488</v>
      </c>
      <c r="P14">
        <v>480699596862.37488</v>
      </c>
      <c r="Q14">
        <v>480699596862.37488</v>
      </c>
      <c r="R14">
        <v>480699596862.37488</v>
      </c>
      <c r="S14">
        <v>480699596862.37488</v>
      </c>
      <c r="T14">
        <v>480699596862.37488</v>
      </c>
      <c r="U14">
        <v>480699596862.37488</v>
      </c>
      <c r="V14">
        <v>480699596862.37488</v>
      </c>
      <c r="W14">
        <v>480699596862.37488</v>
      </c>
      <c r="X14">
        <v>480699596862.37488</v>
      </c>
      <c r="Y14">
        <v>480699596862.37488</v>
      </c>
      <c r="Z14">
        <v>480699596862.37488</v>
      </c>
      <c r="AA14">
        <v>480699596862.37488</v>
      </c>
      <c r="AB14">
        <v>480699596862.37488</v>
      </c>
      <c r="AC14">
        <v>480699596862.37488</v>
      </c>
      <c r="AD14">
        <v>480699596862.37488</v>
      </c>
      <c r="AE14">
        <v>480699596862.37488</v>
      </c>
      <c r="AF14">
        <v>480699596862.37488</v>
      </c>
      <c r="AG14">
        <v>480699596862.37488</v>
      </c>
    </row>
    <row r="15" spans="1:33" x14ac:dyDescent="0.25">
      <c r="A15" t="s">
        <v>1198</v>
      </c>
      <c r="B15" t="s">
        <v>1211</v>
      </c>
      <c r="C15">
        <v>2845386241871.4702</v>
      </c>
      <c r="D15">
        <v>2764254902597.8838</v>
      </c>
      <c r="E15">
        <v>2748145186678.0288</v>
      </c>
      <c r="F15">
        <v>2687697230518.542</v>
      </c>
      <c r="G15">
        <v>2585922394923.96</v>
      </c>
      <c r="H15">
        <v>2484136897070.2798</v>
      </c>
      <c r="I15">
        <v>2373821094734.1689</v>
      </c>
      <c r="J15">
        <v>2257489016023.3281</v>
      </c>
      <c r="K15">
        <v>2130674058293.4221</v>
      </c>
      <c r="L15">
        <v>2004493274792.9241</v>
      </c>
      <c r="M15">
        <v>1881223840474.9189</v>
      </c>
      <c r="N15">
        <v>1764173007645.1389</v>
      </c>
      <c r="O15">
        <v>1642899588743.2371</v>
      </c>
      <c r="P15">
        <v>1527021309774.9861</v>
      </c>
      <c r="Q15">
        <v>1399515386093.635</v>
      </c>
      <c r="R15">
        <v>1363914673828.03</v>
      </c>
      <c r="S15">
        <v>1330412806088.7251</v>
      </c>
      <c r="T15">
        <v>1298511455771.302</v>
      </c>
      <c r="U15">
        <v>1271789311622.095</v>
      </c>
      <c r="V15">
        <v>1247327179687.666</v>
      </c>
      <c r="W15">
        <v>1229741136804.2339</v>
      </c>
      <c r="X15">
        <v>1215535840312.9951</v>
      </c>
      <c r="Y15">
        <v>1200661491667.0759</v>
      </c>
      <c r="Z15">
        <v>1188467642324.4519</v>
      </c>
      <c r="AA15">
        <v>1178273123089.8779</v>
      </c>
      <c r="AB15">
        <v>1168876266057.553</v>
      </c>
      <c r="AC15">
        <v>1159931790816.262</v>
      </c>
      <c r="AD15">
        <v>1151424818082.1521</v>
      </c>
      <c r="AE15">
        <v>1144706066408.937</v>
      </c>
      <c r="AF15">
        <v>1139543304795.7729</v>
      </c>
      <c r="AG15">
        <v>1136059526728.874</v>
      </c>
    </row>
    <row r="16" spans="1:33" x14ac:dyDescent="0.25">
      <c r="A16" t="s">
        <v>1198</v>
      </c>
      <c r="B16" t="s">
        <v>1212</v>
      </c>
      <c r="C16">
        <v>700582397568.83545</v>
      </c>
      <c r="D16">
        <v>580710168776.99719</v>
      </c>
      <c r="E16">
        <v>602239706004.41357</v>
      </c>
      <c r="F16">
        <v>721201313035.03784</v>
      </c>
      <c r="G16">
        <v>718377775935.47815</v>
      </c>
      <c r="H16">
        <v>678372670475.17322</v>
      </c>
      <c r="I16">
        <v>674965124969.57153</v>
      </c>
      <c r="J16">
        <v>658893484184.81177</v>
      </c>
      <c r="K16">
        <v>631237330735.67249</v>
      </c>
      <c r="L16">
        <v>606276545778.54993</v>
      </c>
      <c r="M16">
        <v>606466877537.68604</v>
      </c>
      <c r="N16">
        <v>606034981837.58911</v>
      </c>
      <c r="O16">
        <v>597593866089.56763</v>
      </c>
      <c r="P16">
        <v>586983892655.19092</v>
      </c>
      <c r="Q16">
        <v>587356265421.93237</v>
      </c>
      <c r="R16">
        <v>588778390125.75549</v>
      </c>
      <c r="S16">
        <v>582979300844.65442</v>
      </c>
      <c r="T16">
        <v>582988846136.9707</v>
      </c>
      <c r="U16">
        <v>587703333183.07837</v>
      </c>
      <c r="V16">
        <v>589182079785.75806</v>
      </c>
      <c r="W16">
        <v>579022820163.2572</v>
      </c>
      <c r="X16">
        <v>580511333533.51379</v>
      </c>
      <c r="Y16">
        <v>594127571356.94849</v>
      </c>
      <c r="Z16">
        <v>603926269255.22278</v>
      </c>
      <c r="AA16">
        <v>598369685184.9397</v>
      </c>
      <c r="AB16">
        <v>596871418160.77307</v>
      </c>
      <c r="AC16">
        <v>594687291795.10474</v>
      </c>
      <c r="AD16">
        <v>591272785846.6095</v>
      </c>
      <c r="AE16">
        <v>594119123241.4165</v>
      </c>
      <c r="AF16">
        <v>591573764897.44348</v>
      </c>
      <c r="AG16">
        <v>600407723845.99548</v>
      </c>
    </row>
    <row r="17" spans="1:33" x14ac:dyDescent="0.25">
      <c r="A17" t="s">
        <v>1198</v>
      </c>
      <c r="B17" t="s">
        <v>1213</v>
      </c>
      <c r="C17">
        <v>601536471719.70715</v>
      </c>
      <c r="D17">
        <v>601536471719.70715</v>
      </c>
      <c r="E17">
        <v>601536471719.70715</v>
      </c>
      <c r="F17">
        <v>601536471719.70715</v>
      </c>
      <c r="G17">
        <v>601536471719.70715</v>
      </c>
      <c r="H17">
        <v>601536471719.70715</v>
      </c>
      <c r="I17">
        <v>601536471719.70715</v>
      </c>
      <c r="J17">
        <v>601536471719.70715</v>
      </c>
      <c r="K17">
        <v>601536471719.70715</v>
      </c>
      <c r="L17">
        <v>601536471719.70715</v>
      </c>
      <c r="M17">
        <v>601536471719.70715</v>
      </c>
      <c r="N17">
        <v>601536471719.70715</v>
      </c>
      <c r="O17">
        <v>601536471719.70715</v>
      </c>
      <c r="P17">
        <v>601536471719.70715</v>
      </c>
      <c r="Q17">
        <v>601536471719.70715</v>
      </c>
      <c r="R17">
        <v>601536471719.70715</v>
      </c>
      <c r="S17">
        <v>601536471719.70715</v>
      </c>
      <c r="T17">
        <v>601536471719.70715</v>
      </c>
      <c r="U17">
        <v>601536471719.70715</v>
      </c>
      <c r="V17">
        <v>601536471719.70715</v>
      </c>
      <c r="W17">
        <v>601536471719.70715</v>
      </c>
      <c r="X17">
        <v>601536471719.70715</v>
      </c>
      <c r="Y17">
        <v>601536471719.70715</v>
      </c>
      <c r="Z17">
        <v>601536471719.70715</v>
      </c>
      <c r="AA17">
        <v>601536471719.70715</v>
      </c>
      <c r="AB17">
        <v>601536471719.70715</v>
      </c>
      <c r="AC17">
        <v>601536471719.70715</v>
      </c>
      <c r="AD17">
        <v>601536471719.70715</v>
      </c>
      <c r="AE17">
        <v>601536471719.70715</v>
      </c>
      <c r="AF17">
        <v>601536471719.70715</v>
      </c>
      <c r="AG17">
        <v>601536471719.70715</v>
      </c>
    </row>
    <row r="18" spans="1:33" x14ac:dyDescent="0.25">
      <c r="A18" t="s">
        <v>1198</v>
      </c>
      <c r="B18" t="s">
        <v>1214</v>
      </c>
      <c r="C18">
        <v>375885326699.12677</v>
      </c>
      <c r="D18">
        <v>375885326699.12677</v>
      </c>
      <c r="E18">
        <v>375885326699.12677</v>
      </c>
      <c r="F18">
        <v>375885326699.12677</v>
      </c>
      <c r="G18">
        <v>375885326699.12677</v>
      </c>
      <c r="H18">
        <v>375885326699.12677</v>
      </c>
      <c r="I18">
        <v>375885326699.12677</v>
      </c>
      <c r="J18">
        <v>375885326699.12677</v>
      </c>
      <c r="K18">
        <v>375885326699.12677</v>
      </c>
      <c r="L18">
        <v>375885326699.12677</v>
      </c>
      <c r="M18">
        <v>375885326699.12677</v>
      </c>
      <c r="N18">
        <v>375885326699.12677</v>
      </c>
      <c r="O18">
        <v>375885326699.12677</v>
      </c>
      <c r="P18">
        <v>375885326699.12677</v>
      </c>
      <c r="Q18">
        <v>375885326699.12677</v>
      </c>
      <c r="R18">
        <v>375885326699.12677</v>
      </c>
      <c r="S18">
        <v>375885326699.12677</v>
      </c>
      <c r="T18">
        <v>375885326699.12677</v>
      </c>
      <c r="U18">
        <v>375885326699.12677</v>
      </c>
      <c r="V18">
        <v>375885326699.12677</v>
      </c>
      <c r="W18">
        <v>375885326699.12677</v>
      </c>
      <c r="X18">
        <v>375885326699.12677</v>
      </c>
      <c r="Y18">
        <v>375885326699.12677</v>
      </c>
      <c r="Z18">
        <v>375885326699.12677</v>
      </c>
      <c r="AA18">
        <v>375885326699.12677</v>
      </c>
      <c r="AB18">
        <v>375885326699.12677</v>
      </c>
      <c r="AC18">
        <v>375885326699.12677</v>
      </c>
      <c r="AD18">
        <v>375885326699.12677</v>
      </c>
      <c r="AE18">
        <v>375885326699.12677</v>
      </c>
      <c r="AF18">
        <v>375885326699.12677</v>
      </c>
      <c r="AG18">
        <v>375885326699.12677</v>
      </c>
    </row>
    <row r="19" spans="1:33" x14ac:dyDescent="0.25">
      <c r="A19" t="s">
        <v>1198</v>
      </c>
      <c r="B19" t="s">
        <v>1215</v>
      </c>
      <c r="C19">
        <v>340200377261.9317</v>
      </c>
      <c r="D19">
        <v>340200377261.9317</v>
      </c>
      <c r="E19">
        <v>340200377261.9317</v>
      </c>
      <c r="F19">
        <v>340200377261.9317</v>
      </c>
      <c r="G19">
        <v>340200377261.9317</v>
      </c>
      <c r="H19">
        <v>340200377261.9317</v>
      </c>
      <c r="I19">
        <v>340200377261.9317</v>
      </c>
      <c r="J19">
        <v>340200377261.9317</v>
      </c>
      <c r="K19">
        <v>340200377261.9317</v>
      </c>
      <c r="L19">
        <v>340200377261.9317</v>
      </c>
      <c r="M19">
        <v>340200377261.9317</v>
      </c>
      <c r="N19">
        <v>340200377261.9317</v>
      </c>
      <c r="O19">
        <v>340200377261.9317</v>
      </c>
      <c r="P19">
        <v>340200377261.9317</v>
      </c>
      <c r="Q19">
        <v>340200377261.9317</v>
      </c>
      <c r="R19">
        <v>340200377261.9317</v>
      </c>
      <c r="S19">
        <v>340200377261.9317</v>
      </c>
      <c r="T19">
        <v>340200377261.9317</v>
      </c>
      <c r="U19">
        <v>340200377261.9317</v>
      </c>
      <c r="V19">
        <v>340200377261.9317</v>
      </c>
      <c r="W19">
        <v>340200377261.9317</v>
      </c>
      <c r="X19">
        <v>340200377261.9317</v>
      </c>
      <c r="Y19">
        <v>340200377261.9317</v>
      </c>
      <c r="Z19">
        <v>340200377261.9317</v>
      </c>
      <c r="AA19">
        <v>340200377261.9317</v>
      </c>
      <c r="AB19">
        <v>340200377261.9317</v>
      </c>
      <c r="AC19">
        <v>340200377261.9317</v>
      </c>
      <c r="AD19">
        <v>340200377261.9317</v>
      </c>
      <c r="AE19">
        <v>340200377261.9317</v>
      </c>
      <c r="AF19">
        <v>340200377261.9317</v>
      </c>
      <c r="AG19">
        <v>340200377261.9317</v>
      </c>
    </row>
    <row r="20" spans="1:33" x14ac:dyDescent="0.25">
      <c r="A20" t="s">
        <v>1198</v>
      </c>
      <c r="B20" t="s">
        <v>1216</v>
      </c>
      <c r="C20">
        <v>81819813978.392944</v>
      </c>
      <c r="D20">
        <v>81819813978.392944</v>
      </c>
      <c r="E20">
        <v>81819813978.392944</v>
      </c>
      <c r="F20">
        <v>81819813978.392944</v>
      </c>
      <c r="G20">
        <v>81819813978.392944</v>
      </c>
      <c r="H20">
        <v>81819813978.392944</v>
      </c>
      <c r="I20">
        <v>81819813978.392944</v>
      </c>
      <c r="J20">
        <v>81819813978.392944</v>
      </c>
      <c r="K20">
        <v>81819813978.392944</v>
      </c>
      <c r="L20">
        <v>81819813978.392944</v>
      </c>
      <c r="M20">
        <v>81819813978.392944</v>
      </c>
      <c r="N20">
        <v>81819813978.392944</v>
      </c>
      <c r="O20">
        <v>81819813978.392944</v>
      </c>
      <c r="P20">
        <v>81819813978.392944</v>
      </c>
      <c r="Q20">
        <v>81819813978.392944</v>
      </c>
      <c r="R20">
        <v>81819813978.392944</v>
      </c>
      <c r="S20">
        <v>81819813978.392944</v>
      </c>
      <c r="T20">
        <v>81819813978.392944</v>
      </c>
      <c r="U20">
        <v>81819813978.392944</v>
      </c>
      <c r="V20">
        <v>81819813978.392944</v>
      </c>
      <c r="W20">
        <v>81819813978.392944</v>
      </c>
      <c r="X20">
        <v>81819813978.392944</v>
      </c>
      <c r="Y20">
        <v>81819813978.392944</v>
      </c>
      <c r="Z20">
        <v>81819813978.392944</v>
      </c>
      <c r="AA20">
        <v>81819813978.392944</v>
      </c>
      <c r="AB20">
        <v>81819813978.392944</v>
      </c>
      <c r="AC20">
        <v>81819813978.392944</v>
      </c>
      <c r="AD20">
        <v>81819813978.392944</v>
      </c>
      <c r="AE20">
        <v>81819813978.392944</v>
      </c>
      <c r="AF20">
        <v>81819813978.392944</v>
      </c>
      <c r="AG20">
        <v>81819813978.392944</v>
      </c>
    </row>
    <row r="21" spans="1:33" x14ac:dyDescent="0.25">
      <c r="A21" t="s">
        <v>1198</v>
      </c>
      <c r="B21" t="s">
        <v>1217</v>
      </c>
      <c r="C21">
        <v>153545894102.18521</v>
      </c>
      <c r="D21">
        <v>155348330306.57251</v>
      </c>
      <c r="E21">
        <v>157564398101.75681</v>
      </c>
      <c r="F21">
        <v>159779605956.00381</v>
      </c>
      <c r="G21">
        <v>160887209883.12741</v>
      </c>
      <c r="H21">
        <v>161995673751.18811</v>
      </c>
      <c r="I21">
        <v>163103277678.31171</v>
      </c>
      <c r="J21">
        <v>164210881605.43521</v>
      </c>
      <c r="K21">
        <v>164764683568.99689</v>
      </c>
      <c r="L21">
        <v>165319345473.49591</v>
      </c>
      <c r="M21">
        <v>165873147437.05771</v>
      </c>
      <c r="N21">
        <v>166426949400.61938</v>
      </c>
      <c r="O21">
        <v>166426949400.61938</v>
      </c>
      <c r="P21">
        <v>166426949400.61938</v>
      </c>
      <c r="Q21">
        <v>166426949400.61938</v>
      </c>
      <c r="R21">
        <v>166426949400.61938</v>
      </c>
      <c r="S21">
        <v>166426949400.61938</v>
      </c>
      <c r="T21">
        <v>166426949400.61938</v>
      </c>
      <c r="U21">
        <v>166426949400.61938</v>
      </c>
      <c r="V21">
        <v>166426949400.61938</v>
      </c>
      <c r="W21">
        <v>166426949400.61938</v>
      </c>
      <c r="X21">
        <v>166426949400.61938</v>
      </c>
      <c r="Y21">
        <v>166426949400.61938</v>
      </c>
      <c r="Z21">
        <v>166426949400.61938</v>
      </c>
      <c r="AA21">
        <v>166426949400.61938</v>
      </c>
      <c r="AB21">
        <v>166426949400.61938</v>
      </c>
      <c r="AC21">
        <v>166426949400.61938</v>
      </c>
      <c r="AD21">
        <v>166426949400.61938</v>
      </c>
      <c r="AE21">
        <v>166426949400.61938</v>
      </c>
      <c r="AF21">
        <v>166426949400.61938</v>
      </c>
      <c r="AG21">
        <v>166426949400.61938</v>
      </c>
    </row>
    <row r="22" spans="1:33" x14ac:dyDescent="0.25">
      <c r="A22" t="s">
        <v>1198</v>
      </c>
      <c r="B22" t="s">
        <v>1218</v>
      </c>
      <c r="C22">
        <v>176990204668.6225</v>
      </c>
      <c r="D22">
        <v>178923232812.56711</v>
      </c>
      <c r="E22">
        <v>181333253549.4389</v>
      </c>
      <c r="F22">
        <v>183734325081.94049</v>
      </c>
      <c r="G22">
        <v>184849395946.45679</v>
      </c>
      <c r="H22">
        <v>185963571890.53601</v>
      </c>
      <c r="I22">
        <v>187075063073.3042</v>
      </c>
      <c r="J22">
        <v>188187449176.5094</v>
      </c>
      <c r="K22">
        <v>188654597644.6293</v>
      </c>
      <c r="L22">
        <v>189107427385.75711</v>
      </c>
      <c r="M22">
        <v>189555782524.6998</v>
      </c>
      <c r="N22">
        <v>190012191947.57559</v>
      </c>
      <c r="O22">
        <v>189844841825.85449</v>
      </c>
      <c r="P22">
        <v>189676596783.69641</v>
      </c>
      <c r="Q22">
        <v>189505666980.2272</v>
      </c>
      <c r="R22">
        <v>189321313370.20279</v>
      </c>
      <c r="S22">
        <v>189124430874.0603</v>
      </c>
      <c r="T22">
        <v>188918599173.5477</v>
      </c>
      <c r="U22">
        <v>188706503029.97601</v>
      </c>
      <c r="V22">
        <v>188490827204.65619</v>
      </c>
      <c r="W22">
        <v>188246513925.35211</v>
      </c>
      <c r="X22">
        <v>187985197157.74481</v>
      </c>
      <c r="Y22">
        <v>187707771822.27121</v>
      </c>
      <c r="Z22">
        <v>187396339510.19131</v>
      </c>
      <c r="AA22">
        <v>187060744346.31201</v>
      </c>
      <c r="AB22">
        <v>186683982842.3302</v>
      </c>
      <c r="AC22">
        <v>186262475316.4978</v>
      </c>
      <c r="AD22">
        <v>185810540495.80701</v>
      </c>
      <c r="AE22">
        <v>185325493618.94681</v>
      </c>
      <c r="AF22">
        <v>184806439765.48019</v>
      </c>
      <c r="AG22">
        <v>184224741481.42279</v>
      </c>
    </row>
    <row r="23" spans="1:33" x14ac:dyDescent="0.25">
      <c r="A23" t="s">
        <v>1198</v>
      </c>
      <c r="B23" t="s">
        <v>1219</v>
      </c>
      <c r="C23">
        <v>252034790686.44431</v>
      </c>
      <c r="D23">
        <v>254787430837.1366</v>
      </c>
      <c r="E23">
        <v>258219310432.42111</v>
      </c>
      <c r="F23">
        <v>261638446323.3042</v>
      </c>
      <c r="G23">
        <v>263226311891.7128</v>
      </c>
      <c r="H23">
        <v>264812903089.6813</v>
      </c>
      <c r="I23">
        <v>266395671176.32941</v>
      </c>
      <c r="J23">
        <v>267979713633.4176</v>
      </c>
      <c r="K23">
        <v>268644935003.16821</v>
      </c>
      <c r="L23">
        <v>269289766445.87671</v>
      </c>
      <c r="M23">
        <v>269928226036.38449</v>
      </c>
      <c r="N23">
        <v>270578154960.85349</v>
      </c>
      <c r="O23">
        <v>270339847688.54819</v>
      </c>
      <c r="P23">
        <v>270100266045.8027</v>
      </c>
      <c r="Q23">
        <v>269856861291.73691</v>
      </c>
      <c r="R23">
        <v>269594340981.06909</v>
      </c>
      <c r="S23">
        <v>269313979484.23929</v>
      </c>
      <c r="T23">
        <v>269020874283.00809</v>
      </c>
      <c r="U23">
        <v>268718848488.69611</v>
      </c>
      <c r="V23">
        <v>268411725212.62341</v>
      </c>
      <c r="W23">
        <v>268063822082.46649</v>
      </c>
      <c r="X23">
        <v>267691705913.94699</v>
      </c>
      <c r="Y23">
        <v>267296651077.505</v>
      </c>
      <c r="Z23">
        <v>266853170164.33801</v>
      </c>
      <c r="AA23">
        <v>266375281249.2872</v>
      </c>
      <c r="AB23">
        <v>265838771293.9902</v>
      </c>
      <c r="AC23">
        <v>265238542816.68649</v>
      </c>
      <c r="AD23">
        <v>264594985744.41821</v>
      </c>
      <c r="AE23">
        <v>263904276965.86481</v>
      </c>
      <c r="AF23">
        <v>263165142110.5863</v>
      </c>
      <c r="AG23">
        <v>262336801324.49829</v>
      </c>
    </row>
    <row r="24" spans="1:33" x14ac:dyDescent="0.25">
      <c r="A24" t="s">
        <v>1198</v>
      </c>
      <c r="B24" t="s">
        <v>1220</v>
      </c>
      <c r="C24">
        <v>283686763875.47211</v>
      </c>
      <c r="D24">
        <v>289501334989.15839</v>
      </c>
      <c r="E24">
        <v>302815479150.79572</v>
      </c>
      <c r="F24">
        <v>308232742654.40198</v>
      </c>
      <c r="G24">
        <v>311629002271.65881</v>
      </c>
      <c r="H24">
        <v>316085151088.30212</v>
      </c>
      <c r="I24">
        <v>320170727424.5249</v>
      </c>
      <c r="J24">
        <v>324258359037.61548</v>
      </c>
      <c r="K24">
        <v>327172940000.82092</v>
      </c>
      <c r="L24">
        <v>330305743980.31671</v>
      </c>
      <c r="M24">
        <v>333737990228.20148</v>
      </c>
      <c r="N24">
        <v>337734104164.35138</v>
      </c>
      <c r="O24">
        <v>340515521920.94421</v>
      </c>
      <c r="P24">
        <v>343152816831.00378</v>
      </c>
      <c r="Q24">
        <v>346351874561.32971</v>
      </c>
      <c r="R24">
        <v>350091001747.23297</v>
      </c>
      <c r="S24">
        <v>353498402838.5564</v>
      </c>
      <c r="T24">
        <v>356647037409.04822</v>
      </c>
      <c r="U24">
        <v>360494692029.77753</v>
      </c>
      <c r="V24">
        <v>364445468652.06921</v>
      </c>
      <c r="W24">
        <v>368490914743.17407</v>
      </c>
      <c r="X24">
        <v>373269350809.15637</v>
      </c>
      <c r="Y24">
        <v>378605185675.88922</v>
      </c>
      <c r="Z24">
        <v>384169288517.9743</v>
      </c>
      <c r="AA24">
        <v>389582557180.4834</v>
      </c>
      <c r="AB24">
        <v>394887237796.7843</v>
      </c>
      <c r="AC24">
        <v>400119779848.05939</v>
      </c>
      <c r="AD24">
        <v>404919407857.29633</v>
      </c>
      <c r="AE24">
        <v>410058916947.07642</v>
      </c>
      <c r="AF24">
        <v>415373223752.88989</v>
      </c>
      <c r="AG24">
        <v>420632043593.39569</v>
      </c>
    </row>
    <row r="25" spans="1:33" x14ac:dyDescent="0.25">
      <c r="A25" t="s">
        <v>1198</v>
      </c>
      <c r="B25" t="s">
        <v>1221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1198</v>
      </c>
      <c r="B26" t="s">
        <v>1222</v>
      </c>
      <c r="C26">
        <v>557289391188.03638</v>
      </c>
      <c r="D26">
        <v>557289391188.03638</v>
      </c>
      <c r="E26">
        <v>557289391188.03638</v>
      </c>
      <c r="F26">
        <v>557289391188.03638</v>
      </c>
      <c r="G26">
        <v>557289391188.03638</v>
      </c>
      <c r="H26">
        <v>557289391188.03638</v>
      </c>
      <c r="I26">
        <v>557289391188.03638</v>
      </c>
      <c r="J26">
        <v>557289391188.03638</v>
      </c>
      <c r="K26">
        <v>557289391188.03638</v>
      </c>
      <c r="L26">
        <v>557289391188.03638</v>
      </c>
      <c r="M26">
        <v>557289391188.03638</v>
      </c>
      <c r="N26">
        <v>557289391188.03638</v>
      </c>
      <c r="O26">
        <v>557289391188.03638</v>
      </c>
      <c r="P26">
        <v>557289391188.03638</v>
      </c>
      <c r="Q26">
        <v>557289391188.03638</v>
      </c>
      <c r="R26">
        <v>557289391188.03638</v>
      </c>
      <c r="S26">
        <v>557289391188.03638</v>
      </c>
      <c r="T26">
        <v>557289391188.03638</v>
      </c>
      <c r="U26">
        <v>557289391188.03638</v>
      </c>
      <c r="V26">
        <v>557289391188.03638</v>
      </c>
      <c r="W26">
        <v>557289391188.03638</v>
      </c>
      <c r="X26">
        <v>557289391188.03638</v>
      </c>
      <c r="Y26">
        <v>557289391188.03638</v>
      </c>
      <c r="Z26">
        <v>557289391188.03638</v>
      </c>
      <c r="AA26">
        <v>557289391188.03638</v>
      </c>
      <c r="AB26">
        <v>557289391188.03638</v>
      </c>
      <c r="AC26">
        <v>557289391188.03638</v>
      </c>
      <c r="AD26">
        <v>557289391188.03638</v>
      </c>
      <c r="AE26">
        <v>557289391188.03638</v>
      </c>
      <c r="AF26">
        <v>557289391188.03638</v>
      </c>
      <c r="AG26">
        <v>557289391188.03638</v>
      </c>
    </row>
    <row r="27" spans="1:33" x14ac:dyDescent="0.25">
      <c r="A27" t="s">
        <v>1198</v>
      </c>
      <c r="B27" t="s">
        <v>1223</v>
      </c>
      <c r="C27">
        <v>3269117492767.3989</v>
      </c>
      <c r="D27">
        <v>3269117492767.3989</v>
      </c>
      <c r="E27">
        <v>3269117492767.3989</v>
      </c>
      <c r="F27">
        <v>3269117492767.3989</v>
      </c>
      <c r="G27">
        <v>3269117492767.3989</v>
      </c>
      <c r="H27">
        <v>3269117492767.3989</v>
      </c>
      <c r="I27">
        <v>3269117492767.3989</v>
      </c>
      <c r="J27">
        <v>3269117492767.3989</v>
      </c>
      <c r="K27">
        <v>3269117492767.3989</v>
      </c>
      <c r="L27">
        <v>3269117492767.3989</v>
      </c>
      <c r="M27">
        <v>3269117492767.3989</v>
      </c>
      <c r="N27">
        <v>3269117492767.3989</v>
      </c>
      <c r="O27">
        <v>3269117492767.3989</v>
      </c>
      <c r="P27">
        <v>3269117492767.3989</v>
      </c>
      <c r="Q27">
        <v>3269117492767.3989</v>
      </c>
      <c r="R27">
        <v>3269117492767.3989</v>
      </c>
      <c r="S27">
        <v>3269117492767.3989</v>
      </c>
      <c r="T27">
        <v>3269117492767.3989</v>
      </c>
      <c r="U27">
        <v>3269117492767.3989</v>
      </c>
      <c r="V27">
        <v>3269117492767.3989</v>
      </c>
      <c r="W27">
        <v>3269117492767.3989</v>
      </c>
      <c r="X27">
        <v>3269117492767.3989</v>
      </c>
      <c r="Y27">
        <v>3269117492767.3989</v>
      </c>
      <c r="Z27">
        <v>3269117492767.3989</v>
      </c>
      <c r="AA27">
        <v>3269117492767.3989</v>
      </c>
      <c r="AB27">
        <v>3269117492767.3989</v>
      </c>
      <c r="AC27">
        <v>3269117492767.3989</v>
      </c>
      <c r="AD27">
        <v>3269117492767.3989</v>
      </c>
      <c r="AE27">
        <v>3269117492767.3989</v>
      </c>
      <c r="AF27">
        <v>3269117492767.3989</v>
      </c>
      <c r="AG27">
        <v>3269117492767.3989</v>
      </c>
    </row>
    <row r="28" spans="1:33" x14ac:dyDescent="0.25">
      <c r="A28" t="s">
        <v>1224</v>
      </c>
      <c r="B28" t="s">
        <v>1199</v>
      </c>
      <c r="C28">
        <v>153263995348725.59</v>
      </c>
      <c r="D28">
        <v>165295166737548.19</v>
      </c>
      <c r="E28">
        <v>167050955113005.31</v>
      </c>
      <c r="F28">
        <v>166732072527846.5</v>
      </c>
      <c r="G28">
        <v>167685824707693.5</v>
      </c>
      <c r="H28">
        <v>168744143157530.19</v>
      </c>
      <c r="I28">
        <v>169556710067528.5</v>
      </c>
      <c r="J28">
        <v>170242445456269.09</v>
      </c>
      <c r="K28">
        <v>171417588555317.41</v>
      </c>
      <c r="L28">
        <v>172720313417785.81</v>
      </c>
      <c r="M28">
        <v>173739273429940.69</v>
      </c>
      <c r="N28">
        <v>174692739877601.09</v>
      </c>
      <c r="O28">
        <v>176664987559627.5</v>
      </c>
      <c r="P28">
        <v>178370231004225.41</v>
      </c>
      <c r="Q28">
        <v>180304335000708</v>
      </c>
      <c r="R28">
        <v>182221535518212.5</v>
      </c>
      <c r="S28">
        <v>184114756391328.81</v>
      </c>
      <c r="T28">
        <v>186042940422861.59</v>
      </c>
      <c r="U28">
        <v>187976246555150.81</v>
      </c>
      <c r="V28">
        <v>189903905963652.41</v>
      </c>
      <c r="W28">
        <v>191771456219931.5</v>
      </c>
      <c r="X28">
        <v>193641649889281.81</v>
      </c>
      <c r="Y28">
        <v>195593301433196.09</v>
      </c>
      <c r="Z28">
        <v>197554875534740.91</v>
      </c>
      <c r="AA28">
        <v>199569054805507.19</v>
      </c>
      <c r="AB28">
        <v>201623616777968.69</v>
      </c>
      <c r="AC28">
        <v>203680668367761.59</v>
      </c>
      <c r="AD28">
        <v>205749251515285.41</v>
      </c>
      <c r="AE28">
        <v>207867627790127.91</v>
      </c>
      <c r="AF28">
        <v>210005112209782.41</v>
      </c>
      <c r="AG28">
        <v>212182336043367.59</v>
      </c>
    </row>
    <row r="29" spans="1:33" x14ac:dyDescent="0.25">
      <c r="A29" t="s">
        <v>1224</v>
      </c>
      <c r="B29" t="s">
        <v>1200</v>
      </c>
      <c r="C29">
        <v>2175307445903.075</v>
      </c>
      <c r="D29">
        <v>2110466842942.686</v>
      </c>
      <c r="E29">
        <v>2189579706929.8101</v>
      </c>
      <c r="F29">
        <v>2250190479858.3311</v>
      </c>
      <c r="G29">
        <v>2268190674204.2891</v>
      </c>
      <c r="H29">
        <v>2319034138854.2861</v>
      </c>
      <c r="I29">
        <v>2347549408925.397</v>
      </c>
      <c r="J29">
        <v>2357707635043.3149</v>
      </c>
      <c r="K29">
        <v>2374606386617.416</v>
      </c>
      <c r="L29">
        <v>2391129480159.8838</v>
      </c>
      <c r="M29">
        <v>2421311238832.6221</v>
      </c>
      <c r="N29">
        <v>2445880687309.1372</v>
      </c>
      <c r="O29">
        <v>2465263852424.6802</v>
      </c>
      <c r="P29">
        <v>2500443748770.605</v>
      </c>
      <c r="Q29">
        <v>2524660039940.5181</v>
      </c>
      <c r="R29">
        <v>2526345972201.0591</v>
      </c>
      <c r="S29">
        <v>2527242133077.7891</v>
      </c>
      <c r="T29">
        <v>2536297935213.3901</v>
      </c>
      <c r="U29">
        <v>2543960642529.2842</v>
      </c>
      <c r="V29">
        <v>2562038119960.3799</v>
      </c>
      <c r="W29">
        <v>2581933019415.9829</v>
      </c>
      <c r="X29">
        <v>2596243388842.0322</v>
      </c>
      <c r="Y29">
        <v>2624131764684.5479</v>
      </c>
      <c r="Z29">
        <v>2664623865455.1992</v>
      </c>
      <c r="AA29">
        <v>2685717597074.625</v>
      </c>
      <c r="AB29">
        <v>2686804963541.125</v>
      </c>
      <c r="AC29">
        <v>2707638054278.7451</v>
      </c>
      <c r="AD29">
        <v>2717199792348.855</v>
      </c>
      <c r="AE29">
        <v>2729419608758.9482</v>
      </c>
      <c r="AF29">
        <v>2732127479275.9741</v>
      </c>
      <c r="AG29">
        <v>2736094821330.4312</v>
      </c>
    </row>
    <row r="30" spans="1:33" x14ac:dyDescent="0.25">
      <c r="A30" t="s">
        <v>1224</v>
      </c>
      <c r="B30" t="s">
        <v>1201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1224</v>
      </c>
      <c r="B31" t="s">
        <v>1202</v>
      </c>
      <c r="C31">
        <v>7650323009791.4512</v>
      </c>
      <c r="D31">
        <v>7422285562610.8848</v>
      </c>
      <c r="E31">
        <v>7700517021281.7432</v>
      </c>
      <c r="F31">
        <v>7913678609842.2998</v>
      </c>
      <c r="G31">
        <v>7976983363037.0518</v>
      </c>
      <c r="H31">
        <v>8155794375816.8623</v>
      </c>
      <c r="I31">
        <v>8256079522712.4443</v>
      </c>
      <c r="J31">
        <v>8291804914612.7646</v>
      </c>
      <c r="K31">
        <v>8351236011696.3408</v>
      </c>
      <c r="L31">
        <v>8409345959767.7969</v>
      </c>
      <c r="M31">
        <v>8515491968362.9912</v>
      </c>
      <c r="N31">
        <v>8601900083855.7129</v>
      </c>
      <c r="O31">
        <v>8670068596938.9111</v>
      </c>
      <c r="P31">
        <v>8793792519736.2139</v>
      </c>
      <c r="Q31">
        <v>8878958618853.793</v>
      </c>
      <c r="R31">
        <v>8884887861816.6953</v>
      </c>
      <c r="S31">
        <v>8888039563516.9004</v>
      </c>
      <c r="T31">
        <v>8919887848494.084</v>
      </c>
      <c r="U31">
        <v>8946836768384.2285</v>
      </c>
      <c r="V31">
        <v>9010413317901.6641</v>
      </c>
      <c r="W31">
        <v>9080381545781.0605</v>
      </c>
      <c r="X31">
        <v>9130709580425.0371</v>
      </c>
      <c r="Y31">
        <v>9228790007546.0586</v>
      </c>
      <c r="Z31">
        <v>9371196383630.4785</v>
      </c>
      <c r="AA31">
        <v>9445380775668.6641</v>
      </c>
      <c r="AB31">
        <v>9449204926923.4238</v>
      </c>
      <c r="AC31">
        <v>9522472672931.125</v>
      </c>
      <c r="AD31">
        <v>9556100280333.9941</v>
      </c>
      <c r="AE31">
        <v>9599076064209.3379</v>
      </c>
      <c r="AF31">
        <v>9608599354428.8223</v>
      </c>
      <c r="AG31">
        <v>9622552070981.1816</v>
      </c>
    </row>
    <row r="32" spans="1:33" x14ac:dyDescent="0.25">
      <c r="A32" t="s">
        <v>1224</v>
      </c>
      <c r="B32" t="s">
        <v>1203</v>
      </c>
      <c r="C32">
        <v>111616331367209.41</v>
      </c>
      <c r="D32">
        <v>112898497994198.3</v>
      </c>
      <c r="E32">
        <v>116971203671506.3</v>
      </c>
      <c r="F32">
        <v>121057861054441</v>
      </c>
      <c r="G32">
        <v>123981010012104.3</v>
      </c>
      <c r="H32">
        <v>125544885708739</v>
      </c>
      <c r="I32">
        <v>126601551717411</v>
      </c>
      <c r="J32">
        <v>127411319537658.59</v>
      </c>
      <c r="K32">
        <v>128285457285742.59</v>
      </c>
      <c r="L32">
        <v>129047256145400.41</v>
      </c>
      <c r="M32">
        <v>128792764732279.7</v>
      </c>
      <c r="N32">
        <v>129218311658757.3</v>
      </c>
      <c r="O32">
        <v>129738973183380.59</v>
      </c>
      <c r="P32">
        <v>130428838587281</v>
      </c>
      <c r="Q32">
        <v>131433518865569.09</v>
      </c>
      <c r="R32">
        <v>132458146869230.5</v>
      </c>
      <c r="S32">
        <v>133578938007995.41</v>
      </c>
      <c r="T32">
        <v>134623131852550.3</v>
      </c>
      <c r="U32">
        <v>135708436147275.41</v>
      </c>
      <c r="V32">
        <v>136851242388553.91</v>
      </c>
      <c r="W32">
        <v>138177742930295.09</v>
      </c>
      <c r="X32">
        <v>139389455321990</v>
      </c>
      <c r="Y32">
        <v>140666879935771.3</v>
      </c>
      <c r="Z32">
        <v>141982867658482.31</v>
      </c>
      <c r="AA32">
        <v>143337291195296.19</v>
      </c>
      <c r="AB32">
        <v>144691616652489.59</v>
      </c>
      <c r="AC32">
        <v>146179433930996.31</v>
      </c>
      <c r="AD32">
        <v>147671317099369</v>
      </c>
      <c r="AE32">
        <v>149213814488669.59</v>
      </c>
      <c r="AF32">
        <v>150831253376295.19</v>
      </c>
      <c r="AG32">
        <v>152507399096941.81</v>
      </c>
    </row>
    <row r="33" spans="1:33" x14ac:dyDescent="0.25">
      <c r="A33" t="s">
        <v>1224</v>
      </c>
      <c r="B33" t="s">
        <v>1204</v>
      </c>
      <c r="C33">
        <v>949341207190.52283</v>
      </c>
      <c r="D33">
        <v>874141013050.67566</v>
      </c>
      <c r="E33">
        <v>927811024146.24963</v>
      </c>
      <c r="F33">
        <v>995738907139.55737</v>
      </c>
      <c r="G33">
        <v>1060121523725.204</v>
      </c>
      <c r="H33">
        <v>1097149717185.171</v>
      </c>
      <c r="I33">
        <v>1124499820538.1201</v>
      </c>
      <c r="J33">
        <v>1131794482449.9741</v>
      </c>
      <c r="K33">
        <v>1141471603385.0391</v>
      </c>
      <c r="L33">
        <v>1146988008088.3</v>
      </c>
      <c r="M33">
        <v>1156047591939.7241</v>
      </c>
      <c r="N33">
        <v>1171268085947.2729</v>
      </c>
      <c r="O33">
        <v>1185351327462.1111</v>
      </c>
      <c r="P33">
        <v>1194143081742.4561</v>
      </c>
      <c r="Q33">
        <v>1208111964628.5171</v>
      </c>
      <c r="R33">
        <v>1225783383432.707</v>
      </c>
      <c r="S33">
        <v>1241347400073.355</v>
      </c>
      <c r="T33">
        <v>1255594095978.123</v>
      </c>
      <c r="U33">
        <v>1276017273483.126</v>
      </c>
      <c r="V33">
        <v>1293667236236.1599</v>
      </c>
      <c r="W33">
        <v>1327650286532.4971</v>
      </c>
      <c r="X33">
        <v>1353636878463.0349</v>
      </c>
      <c r="Y33">
        <v>1381860576815.376</v>
      </c>
      <c r="Z33">
        <v>1411010766937.667</v>
      </c>
      <c r="AA33">
        <v>1437778871546.3401</v>
      </c>
      <c r="AB33">
        <v>1461765863994.2971</v>
      </c>
      <c r="AC33">
        <v>1488507147928.717</v>
      </c>
      <c r="AD33">
        <v>1510898186365.72</v>
      </c>
      <c r="AE33">
        <v>1531850169233.8821</v>
      </c>
      <c r="AF33">
        <v>1553322167783.5349</v>
      </c>
      <c r="AG33">
        <v>1575625890418.781</v>
      </c>
    </row>
    <row r="34" spans="1:33" x14ac:dyDescent="0.25">
      <c r="A34" t="s">
        <v>1224</v>
      </c>
      <c r="B34" t="s">
        <v>1205</v>
      </c>
      <c r="C34">
        <v>15210207078695.311</v>
      </c>
      <c r="D34">
        <v>15260936390155.82</v>
      </c>
      <c r="E34">
        <v>15954896679907.221</v>
      </c>
      <c r="F34">
        <v>15935554932495.02</v>
      </c>
      <c r="G34">
        <v>16012697654211.939</v>
      </c>
      <c r="H34">
        <v>16132247381516.439</v>
      </c>
      <c r="I34">
        <v>16057672255277.131</v>
      </c>
      <c r="J34">
        <v>15946796747411.301</v>
      </c>
      <c r="K34">
        <v>15815173969244.529</v>
      </c>
      <c r="L34">
        <v>15723065685028.789</v>
      </c>
      <c r="M34">
        <v>15591463036507.439</v>
      </c>
      <c r="N34">
        <v>15632383053347.199</v>
      </c>
      <c r="O34">
        <v>15718967999680.221</v>
      </c>
      <c r="P34">
        <v>15630843727521.289</v>
      </c>
      <c r="Q34">
        <v>15439519262883.84</v>
      </c>
      <c r="R34">
        <v>15472608847656.891</v>
      </c>
      <c r="S34">
        <v>15503165175759.211</v>
      </c>
      <c r="T34">
        <v>15488111042820.551</v>
      </c>
      <c r="U34">
        <v>15604952503948.891</v>
      </c>
      <c r="V34">
        <v>15699114959274.471</v>
      </c>
      <c r="W34">
        <v>15811687041019.811</v>
      </c>
      <c r="X34">
        <v>16068724377887.789</v>
      </c>
      <c r="Y34">
        <v>16290594276937.1</v>
      </c>
      <c r="Z34">
        <v>16571269738007.051</v>
      </c>
      <c r="AA34">
        <v>16931837867177.07</v>
      </c>
      <c r="AB34">
        <v>17313075589898.641</v>
      </c>
      <c r="AC34">
        <v>17656896564540.871</v>
      </c>
      <c r="AD34">
        <v>17940829712697.16</v>
      </c>
      <c r="AE34">
        <v>18232252036225.52</v>
      </c>
      <c r="AF34">
        <v>18547296380239.52</v>
      </c>
      <c r="AG34">
        <v>18916222575005.5</v>
      </c>
    </row>
    <row r="35" spans="1:33" x14ac:dyDescent="0.25">
      <c r="A35" t="s">
        <v>1224</v>
      </c>
      <c r="B35" t="s">
        <v>1206</v>
      </c>
      <c r="C35">
        <v>53073081252123.102</v>
      </c>
      <c r="D35">
        <v>53948398283489.844</v>
      </c>
      <c r="E35">
        <v>53704883562870</v>
      </c>
      <c r="F35">
        <v>52815125130524.109</v>
      </c>
      <c r="G35">
        <v>52642721016761.523</v>
      </c>
      <c r="H35">
        <v>52262574221814.383</v>
      </c>
      <c r="I35">
        <v>51850782486128.797</v>
      </c>
      <c r="J35">
        <v>51363827551203.398</v>
      </c>
      <c r="K35">
        <v>50915106013668.523</v>
      </c>
      <c r="L35">
        <v>50444985902332.656</v>
      </c>
      <c r="M35">
        <v>50043896580057.203</v>
      </c>
      <c r="N35">
        <v>49721508924040.656</v>
      </c>
      <c r="O35">
        <v>49360179583722.883</v>
      </c>
      <c r="P35">
        <v>48963427631164.883</v>
      </c>
      <c r="Q35">
        <v>48617662055792.242</v>
      </c>
      <c r="R35">
        <v>48257597415116.203</v>
      </c>
      <c r="S35">
        <v>47886053926807.656</v>
      </c>
      <c r="T35">
        <v>47611505683553.242</v>
      </c>
      <c r="U35">
        <v>47412880646337.508</v>
      </c>
      <c r="V35">
        <v>47204494328102.391</v>
      </c>
      <c r="W35">
        <v>46946502702071.992</v>
      </c>
      <c r="X35">
        <v>46768836195674.547</v>
      </c>
      <c r="Y35">
        <v>46761882414320.789</v>
      </c>
      <c r="Z35">
        <v>46810375108620.797</v>
      </c>
      <c r="AA35">
        <v>46759171995428.797</v>
      </c>
      <c r="AB35">
        <v>46716750134965.969</v>
      </c>
      <c r="AC35">
        <v>46706713933065.781</v>
      </c>
      <c r="AD35">
        <v>46835531852982.117</v>
      </c>
      <c r="AE35">
        <v>46868949259723.117</v>
      </c>
      <c r="AF35">
        <v>46995017970831.383</v>
      </c>
      <c r="AG35">
        <v>47103808741849.453</v>
      </c>
    </row>
    <row r="36" spans="1:33" x14ac:dyDescent="0.25">
      <c r="A36" t="s">
        <v>1224</v>
      </c>
      <c r="B36" t="s">
        <v>1207</v>
      </c>
      <c r="C36">
        <v>155976000000000</v>
      </c>
      <c r="D36">
        <v>165631566804816.5</v>
      </c>
      <c r="E36">
        <v>143350258380983.31</v>
      </c>
      <c r="F36">
        <v>147425976161514.91</v>
      </c>
      <c r="G36">
        <v>147383758976763.31</v>
      </c>
      <c r="H36">
        <v>147049896254160.59</v>
      </c>
      <c r="I36">
        <v>149015151214074.41</v>
      </c>
      <c r="J36">
        <v>147628522501546.5</v>
      </c>
      <c r="K36">
        <v>148594407338385.41</v>
      </c>
      <c r="L36">
        <v>150354724288641.31</v>
      </c>
      <c r="M36">
        <v>146664249668300.81</v>
      </c>
      <c r="N36">
        <v>147626511638566.09</v>
      </c>
      <c r="O36">
        <v>147357081273027.59</v>
      </c>
      <c r="P36">
        <v>148198479610240.5</v>
      </c>
      <c r="Q36">
        <v>150410307935335.41</v>
      </c>
      <c r="R36">
        <v>151504036869271.59</v>
      </c>
      <c r="S36">
        <v>154270866350354.81</v>
      </c>
      <c r="T36">
        <v>156401693937316</v>
      </c>
      <c r="U36">
        <v>157904791608541.59</v>
      </c>
      <c r="V36">
        <v>162549577028590.69</v>
      </c>
      <c r="W36">
        <v>162155975980204</v>
      </c>
      <c r="X36">
        <v>162792553119613.5</v>
      </c>
      <c r="Y36">
        <v>164737749466435.41</v>
      </c>
      <c r="Z36">
        <v>167018315408784.31</v>
      </c>
      <c r="AA36">
        <v>168041279615019.09</v>
      </c>
      <c r="AB36">
        <v>167060947381812.19</v>
      </c>
      <c r="AC36">
        <v>170619224114849.81</v>
      </c>
      <c r="AD36">
        <v>173193905210041.09</v>
      </c>
      <c r="AE36">
        <v>174894553603048</v>
      </c>
      <c r="AF36">
        <v>176405265495725.81</v>
      </c>
      <c r="AG36">
        <v>178796421787093.91</v>
      </c>
    </row>
    <row r="37" spans="1:33" x14ac:dyDescent="0.25">
      <c r="A37" t="s">
        <v>1224</v>
      </c>
      <c r="B37" t="s">
        <v>1208</v>
      </c>
      <c r="C37">
        <v>79438151007893.344</v>
      </c>
      <c r="D37">
        <v>78524555209080.766</v>
      </c>
      <c r="E37">
        <v>81653650160082.547</v>
      </c>
      <c r="F37">
        <v>85012688488387.719</v>
      </c>
      <c r="G37">
        <v>89366056426760.047</v>
      </c>
      <c r="H37">
        <v>92359862549505.969</v>
      </c>
      <c r="I37">
        <v>94563594715183.563</v>
      </c>
      <c r="J37">
        <v>95438844495956.141</v>
      </c>
      <c r="K37">
        <v>96588642311437.891</v>
      </c>
      <c r="L37">
        <v>97582108148184.266</v>
      </c>
      <c r="M37">
        <v>99144539973802.875</v>
      </c>
      <c r="N37">
        <v>100653523608150.09</v>
      </c>
      <c r="O37">
        <v>102001600387618.2</v>
      </c>
      <c r="P37">
        <v>103063725131389.5</v>
      </c>
      <c r="Q37">
        <v>104406565822768.41</v>
      </c>
      <c r="R37">
        <v>105851702079732.91</v>
      </c>
      <c r="S37">
        <v>106794862015297.41</v>
      </c>
      <c r="T37">
        <v>107937908528375</v>
      </c>
      <c r="U37">
        <v>109230798258992.2</v>
      </c>
      <c r="V37">
        <v>109966660748887</v>
      </c>
      <c r="W37">
        <v>111209481178717.7</v>
      </c>
      <c r="X37">
        <v>112204463875971.91</v>
      </c>
      <c r="Y37">
        <v>113729068260850.59</v>
      </c>
      <c r="Z37">
        <v>115176246407637</v>
      </c>
      <c r="AA37">
        <v>116179776005425.3</v>
      </c>
      <c r="AB37">
        <v>117274856760115.7</v>
      </c>
      <c r="AC37">
        <v>118428052928330</v>
      </c>
      <c r="AD37">
        <v>119547084116283.91</v>
      </c>
      <c r="AE37">
        <v>120630054308083.41</v>
      </c>
      <c r="AF37">
        <v>122362928481026.41</v>
      </c>
      <c r="AG37">
        <v>124081666371118.7</v>
      </c>
    </row>
    <row r="38" spans="1:33" x14ac:dyDescent="0.25">
      <c r="A38" t="s">
        <v>1224</v>
      </c>
      <c r="B38" t="s">
        <v>1209</v>
      </c>
      <c r="C38">
        <v>5841048060978.6514</v>
      </c>
      <c r="D38">
        <v>5514599848373.666</v>
      </c>
      <c r="E38">
        <v>5878677133529.0811</v>
      </c>
      <c r="F38">
        <v>6124345313432.0879</v>
      </c>
      <c r="G38">
        <v>6286019589286.3193</v>
      </c>
      <c r="H38">
        <v>6359397605171.9199</v>
      </c>
      <c r="I38">
        <v>6383490004748.1563</v>
      </c>
      <c r="J38">
        <v>6389613668820.3818</v>
      </c>
      <c r="K38">
        <v>6386286927521.5498</v>
      </c>
      <c r="L38">
        <v>6374250754660.2861</v>
      </c>
      <c r="M38">
        <v>6369563461265.0615</v>
      </c>
      <c r="N38">
        <v>6405435515958.8408</v>
      </c>
      <c r="O38">
        <v>6459488265738.7637</v>
      </c>
      <c r="P38">
        <v>6516336705033.6982</v>
      </c>
      <c r="Q38">
        <v>6591436188762.5518</v>
      </c>
      <c r="R38">
        <v>6666824094093.3008</v>
      </c>
      <c r="S38">
        <v>6736682765892.5615</v>
      </c>
      <c r="T38">
        <v>6811081866099.5791</v>
      </c>
      <c r="U38">
        <v>6899627244261.6299</v>
      </c>
      <c r="V38">
        <v>6994241057968.3086</v>
      </c>
      <c r="W38">
        <v>7102018457178.2764</v>
      </c>
      <c r="X38">
        <v>7207496741042.2529</v>
      </c>
      <c r="Y38">
        <v>7339983866079.1768</v>
      </c>
      <c r="Z38">
        <v>7466672585537.4814</v>
      </c>
      <c r="AA38">
        <v>7585028982398.9863</v>
      </c>
      <c r="AB38">
        <v>7689885489558.0771</v>
      </c>
      <c r="AC38">
        <v>7792133655236.5557</v>
      </c>
      <c r="AD38">
        <v>7890265579771.1914</v>
      </c>
      <c r="AE38">
        <v>7985434091650.6914</v>
      </c>
      <c r="AF38">
        <v>8089602547871.7783</v>
      </c>
      <c r="AG38">
        <v>8194546616376.082</v>
      </c>
    </row>
    <row r="39" spans="1:33" x14ac:dyDescent="0.25">
      <c r="A39" t="s">
        <v>1224</v>
      </c>
      <c r="B39" t="s">
        <v>1210</v>
      </c>
      <c r="C39">
        <v>9935117197302.584</v>
      </c>
      <c r="D39">
        <v>9757687500275.4766</v>
      </c>
      <c r="E39">
        <v>9745454906752.9941</v>
      </c>
      <c r="F39">
        <v>9577900636301.1602</v>
      </c>
      <c r="G39">
        <v>9513078191748.5039</v>
      </c>
      <c r="H39">
        <v>9417831183966.707</v>
      </c>
      <c r="I39">
        <v>9282506399209.3828</v>
      </c>
      <c r="J39">
        <v>9131178543626.1934</v>
      </c>
      <c r="K39">
        <v>8990009271595.584</v>
      </c>
      <c r="L39">
        <v>8855278374131.498</v>
      </c>
      <c r="M39">
        <v>8725232681804.1201</v>
      </c>
      <c r="N39">
        <v>8627252519857.7959</v>
      </c>
      <c r="O39">
        <v>8525840113561.7617</v>
      </c>
      <c r="P39">
        <v>8416779428740.9697</v>
      </c>
      <c r="Q39">
        <v>8343610817393.1328</v>
      </c>
      <c r="R39">
        <v>8331435350172.1904</v>
      </c>
      <c r="S39">
        <v>8284897705566.1963</v>
      </c>
      <c r="T39">
        <v>8221559130836.2188</v>
      </c>
      <c r="U39">
        <v>8191610879356.4268</v>
      </c>
      <c r="V39">
        <v>8168928344003.333</v>
      </c>
      <c r="W39">
        <v>8161944653640.0557</v>
      </c>
      <c r="X39">
        <v>8219616765882.9873</v>
      </c>
      <c r="Y39">
        <v>8261790682200.1729</v>
      </c>
      <c r="Z39">
        <v>8316711752958.9131</v>
      </c>
      <c r="AA39">
        <v>8398277859932.2754</v>
      </c>
      <c r="AB39">
        <v>8489596939577.1143</v>
      </c>
      <c r="AC39">
        <v>8567563594647.374</v>
      </c>
      <c r="AD39">
        <v>8624326776528.1768</v>
      </c>
      <c r="AE39">
        <v>8699664349111.9639</v>
      </c>
      <c r="AF39">
        <v>8784178894393.6523</v>
      </c>
      <c r="AG39">
        <v>8877316824574.9023</v>
      </c>
    </row>
    <row r="40" spans="1:33" x14ac:dyDescent="0.25">
      <c r="A40" t="s">
        <v>1224</v>
      </c>
      <c r="B40" t="s">
        <v>1211</v>
      </c>
      <c r="C40">
        <v>58808548975502.773</v>
      </c>
      <c r="D40">
        <v>58068874927392.703</v>
      </c>
      <c r="E40">
        <v>57744549176461.117</v>
      </c>
      <c r="F40">
        <v>56584532724296.383</v>
      </c>
      <c r="G40">
        <v>55184542204413.109</v>
      </c>
      <c r="H40">
        <v>54103135354499.023</v>
      </c>
      <c r="I40">
        <v>53029223471383.047</v>
      </c>
      <c r="J40">
        <v>52106210126253.25</v>
      </c>
      <c r="K40">
        <v>51540071775879.703</v>
      </c>
      <c r="L40">
        <v>51118553168300.094</v>
      </c>
      <c r="M40">
        <v>50918727989511.617</v>
      </c>
      <c r="N40">
        <v>50996315550835.25</v>
      </c>
      <c r="O40">
        <v>51142242820848.672</v>
      </c>
      <c r="P40">
        <v>51057272584001.953</v>
      </c>
      <c r="Q40">
        <v>50895995667663.773</v>
      </c>
      <c r="R40">
        <v>50861440406824.047</v>
      </c>
      <c r="S40">
        <v>50456428616674.648</v>
      </c>
      <c r="T40">
        <v>49755753899356.953</v>
      </c>
      <c r="U40">
        <v>49142415148629.531</v>
      </c>
      <c r="V40">
        <v>48415357691404.359</v>
      </c>
      <c r="W40">
        <v>47793985356407.031</v>
      </c>
      <c r="X40">
        <v>47267655214654.523</v>
      </c>
      <c r="Y40">
        <v>46596908976996.703</v>
      </c>
      <c r="Z40">
        <v>46013363575750.711</v>
      </c>
      <c r="AA40">
        <v>45540594468948.141</v>
      </c>
      <c r="AB40">
        <v>45086311551203.531</v>
      </c>
      <c r="AC40">
        <v>44601407373729.344</v>
      </c>
      <c r="AD40">
        <v>44081848966834.047</v>
      </c>
      <c r="AE40">
        <v>43603577587554.758</v>
      </c>
      <c r="AF40">
        <v>43168446993550.508</v>
      </c>
      <c r="AG40">
        <v>42790232850053.633</v>
      </c>
    </row>
    <row r="41" spans="1:33" x14ac:dyDescent="0.25">
      <c r="A41" t="s">
        <v>1224</v>
      </c>
      <c r="B41" t="s">
        <v>1212</v>
      </c>
      <c r="C41">
        <v>14479663123591.881</v>
      </c>
      <c r="D41">
        <v>12828619266470.42</v>
      </c>
      <c r="E41">
        <v>13770016542961.52</v>
      </c>
      <c r="F41">
        <v>13065416143736.01</v>
      </c>
      <c r="G41">
        <v>13285235273766.311</v>
      </c>
      <c r="H41">
        <v>13812738756960.949</v>
      </c>
      <c r="I41">
        <v>13523557021899.061</v>
      </c>
      <c r="J41">
        <v>13354686200910.65</v>
      </c>
      <c r="K41">
        <v>13155515813991.82</v>
      </c>
      <c r="L41">
        <v>13101035396742.84</v>
      </c>
      <c r="M41">
        <v>13134682910630.061</v>
      </c>
      <c r="N41">
        <v>12339015814580.619</v>
      </c>
      <c r="O41">
        <v>11456829604848.721</v>
      </c>
      <c r="P41">
        <v>10667537509270.061</v>
      </c>
      <c r="Q41">
        <v>10156113696566.131</v>
      </c>
      <c r="R41">
        <v>9871071385685.1875</v>
      </c>
      <c r="S41">
        <v>9665272923508.252</v>
      </c>
      <c r="T41">
        <v>9583606127192.5137</v>
      </c>
      <c r="U41">
        <v>9613334969250.9102</v>
      </c>
      <c r="V41">
        <v>9595434338860.6406</v>
      </c>
      <c r="W41">
        <v>9414642714424.6914</v>
      </c>
      <c r="X41">
        <v>9400692019703.3965</v>
      </c>
      <c r="Y41">
        <v>9549166043199.6074</v>
      </c>
      <c r="Z41">
        <v>9679357177636.9668</v>
      </c>
      <c r="AA41">
        <v>9565786267603.7188</v>
      </c>
      <c r="AB41">
        <v>9537758870064.9863</v>
      </c>
      <c r="AC41">
        <v>9504926544930.791</v>
      </c>
      <c r="AD41">
        <v>9454745999584.1719</v>
      </c>
      <c r="AE41">
        <v>9474999569167.5977</v>
      </c>
      <c r="AF41">
        <v>9479682828906.5781</v>
      </c>
      <c r="AG41">
        <v>9627020768206.9473</v>
      </c>
    </row>
    <row r="42" spans="1:33" x14ac:dyDescent="0.25">
      <c r="A42" t="s">
        <v>1224</v>
      </c>
      <c r="B42" t="s">
        <v>1213</v>
      </c>
      <c r="C42">
        <v>12432578233882.35</v>
      </c>
      <c r="D42">
        <v>13038677413029.131</v>
      </c>
      <c r="E42">
        <v>13197333965239.26</v>
      </c>
      <c r="F42">
        <v>12918913049129.199</v>
      </c>
      <c r="G42">
        <v>12898097204920.779</v>
      </c>
      <c r="H42">
        <v>12879018383776.42</v>
      </c>
      <c r="I42">
        <v>12813859210367.66</v>
      </c>
      <c r="J42">
        <v>12711394568944.811</v>
      </c>
      <c r="K42">
        <v>12616873732622.961</v>
      </c>
      <c r="L42">
        <v>12501781136450.391</v>
      </c>
      <c r="M42">
        <v>12431670226314.051</v>
      </c>
      <c r="N42">
        <v>12388596158703.18</v>
      </c>
      <c r="O42">
        <v>12388419487028.59</v>
      </c>
      <c r="P42">
        <v>12381294264508.109</v>
      </c>
      <c r="Q42">
        <v>12401453178998.551</v>
      </c>
      <c r="R42">
        <v>12443173375223.811</v>
      </c>
      <c r="S42">
        <v>12481545981425.48</v>
      </c>
      <c r="T42">
        <v>12534425384299.789</v>
      </c>
      <c r="U42">
        <v>12610357287903.961</v>
      </c>
      <c r="V42">
        <v>12674755431737.16</v>
      </c>
      <c r="W42">
        <v>12708046176389.289</v>
      </c>
      <c r="X42">
        <v>12756389439434.381</v>
      </c>
      <c r="Y42">
        <v>12833588770269.301</v>
      </c>
      <c r="Z42">
        <v>12911172972493.971</v>
      </c>
      <c r="AA42">
        <v>12930757274114.17</v>
      </c>
      <c r="AB42">
        <v>12944220435320.35</v>
      </c>
      <c r="AC42">
        <v>12933929797527.051</v>
      </c>
      <c r="AD42">
        <v>12922368980964.91</v>
      </c>
      <c r="AE42">
        <v>12887415504777.039</v>
      </c>
      <c r="AF42">
        <v>12861281510685.961</v>
      </c>
      <c r="AG42">
        <v>12871531907234.76</v>
      </c>
    </row>
    <row r="43" spans="1:33" x14ac:dyDescent="0.25">
      <c r="A43" t="s">
        <v>1224</v>
      </c>
      <c r="B43" t="s">
        <v>1214</v>
      </c>
      <c r="C43">
        <v>7768811952158.5098</v>
      </c>
      <c r="D43">
        <v>7550397382775.5176</v>
      </c>
      <c r="E43">
        <v>7740819302333.9697</v>
      </c>
      <c r="F43">
        <v>7835818400505.9922</v>
      </c>
      <c r="G43">
        <v>7986056652199.21</v>
      </c>
      <c r="H43">
        <v>8076786666260.4746</v>
      </c>
      <c r="I43">
        <v>8119603847365.3105</v>
      </c>
      <c r="J43">
        <v>8116375309929.8613</v>
      </c>
      <c r="K43">
        <v>8084566941790.6729</v>
      </c>
      <c r="L43">
        <v>8057276655448.502</v>
      </c>
      <c r="M43">
        <v>8022340350536.2236</v>
      </c>
      <c r="N43">
        <v>8080623152793.8555</v>
      </c>
      <c r="O43">
        <v>8129865925033.7461</v>
      </c>
      <c r="P43">
        <v>8163585779403.9219</v>
      </c>
      <c r="Q43">
        <v>8233753378945.2285</v>
      </c>
      <c r="R43">
        <v>8292852585772.8311</v>
      </c>
      <c r="S43">
        <v>8334678599956.4668</v>
      </c>
      <c r="T43">
        <v>8369230582352.9922</v>
      </c>
      <c r="U43">
        <v>8416850082631.4023</v>
      </c>
      <c r="V43">
        <v>8451978014866.8564</v>
      </c>
      <c r="W43">
        <v>8482348515266.7363</v>
      </c>
      <c r="X43">
        <v>8545821346937.3203</v>
      </c>
      <c r="Y43">
        <v>8652234422455.6367</v>
      </c>
      <c r="Z43">
        <v>8780387588329.7725</v>
      </c>
      <c r="AA43">
        <v>8881635895069.9785</v>
      </c>
      <c r="AB43">
        <v>8954632538420.8418</v>
      </c>
      <c r="AC43">
        <v>9022876831521.5684</v>
      </c>
      <c r="AD43">
        <v>9077554064798.4004</v>
      </c>
      <c r="AE43">
        <v>9164388564924.4707</v>
      </c>
      <c r="AF43">
        <v>9266379114545.7773</v>
      </c>
      <c r="AG43">
        <v>9371716771929.3242</v>
      </c>
    </row>
    <row r="44" spans="1:33" x14ac:dyDescent="0.25">
      <c r="A44" t="s">
        <v>1224</v>
      </c>
      <c r="B44" t="s">
        <v>1215</v>
      </c>
      <c r="C44">
        <v>7031274086197.1729</v>
      </c>
      <c r="D44">
        <v>6777156281920.166</v>
      </c>
      <c r="E44">
        <v>7047874908326.4307</v>
      </c>
      <c r="F44">
        <v>7258736889597.3564</v>
      </c>
      <c r="G44">
        <v>7470038890969.5088</v>
      </c>
      <c r="H44">
        <v>7538201441575.626</v>
      </c>
      <c r="I44">
        <v>7555160802931.8906</v>
      </c>
      <c r="J44">
        <v>7563199352937.3418</v>
      </c>
      <c r="K44">
        <v>7560661989415.2695</v>
      </c>
      <c r="L44">
        <v>7555318620980.9473</v>
      </c>
      <c r="M44">
        <v>7372161189064.208</v>
      </c>
      <c r="N44">
        <v>7430734481205.0596</v>
      </c>
      <c r="O44">
        <v>7486471607650.9551</v>
      </c>
      <c r="P44">
        <v>7558202950406.4316</v>
      </c>
      <c r="Q44">
        <v>7645759351903.3535</v>
      </c>
      <c r="R44">
        <v>7738556364749.3213</v>
      </c>
      <c r="S44">
        <v>7831133952055.9688</v>
      </c>
      <c r="T44">
        <v>7928359339358.498</v>
      </c>
      <c r="U44">
        <v>8024722104895.0996</v>
      </c>
      <c r="V44">
        <v>8130161746297.6963</v>
      </c>
      <c r="W44">
        <v>8243929972209.2363</v>
      </c>
      <c r="X44">
        <v>8357285182441.2783</v>
      </c>
      <c r="Y44">
        <v>8482511466323.4453</v>
      </c>
      <c r="Z44">
        <v>8610212687921.6123</v>
      </c>
      <c r="AA44">
        <v>8735257071889.458</v>
      </c>
      <c r="AB44">
        <v>8850898188885.4082</v>
      </c>
      <c r="AC44">
        <v>8972366065154.8301</v>
      </c>
      <c r="AD44">
        <v>9087937625306.9355</v>
      </c>
      <c r="AE44">
        <v>9204923702787.6309</v>
      </c>
      <c r="AF44">
        <v>9315649664322.3711</v>
      </c>
      <c r="AG44">
        <v>9427804288358.9883</v>
      </c>
    </row>
    <row r="45" spans="1:33" x14ac:dyDescent="0.25">
      <c r="A45" t="s">
        <v>1224</v>
      </c>
      <c r="B45" t="s">
        <v>1216</v>
      </c>
      <c r="C45">
        <v>1691054967057.8601</v>
      </c>
      <c r="D45">
        <v>1603645219805.1479</v>
      </c>
      <c r="E45">
        <v>1652222301682.8789</v>
      </c>
      <c r="F45">
        <v>1681866114789.739</v>
      </c>
      <c r="G45">
        <v>1709685488301.1841</v>
      </c>
      <c r="H45">
        <v>1726288971571.999</v>
      </c>
      <c r="I45">
        <v>1734061743603.6411</v>
      </c>
      <c r="J45">
        <v>1732084109350.8081</v>
      </c>
      <c r="K45">
        <v>1726405221255.7329</v>
      </c>
      <c r="L45">
        <v>1719687369581.634</v>
      </c>
      <c r="M45">
        <v>1713621206159.2981</v>
      </c>
      <c r="N45">
        <v>1726908842103.2361</v>
      </c>
      <c r="O45">
        <v>1737881595124.052</v>
      </c>
      <c r="P45">
        <v>1742315423230.481</v>
      </c>
      <c r="Q45">
        <v>1754126985284.175</v>
      </c>
      <c r="R45">
        <v>1769550769064.5371</v>
      </c>
      <c r="S45">
        <v>1784443331083.2041</v>
      </c>
      <c r="T45">
        <v>1800748331551.062</v>
      </c>
      <c r="U45">
        <v>1821995716552.9929</v>
      </c>
      <c r="V45">
        <v>1843778492204.7</v>
      </c>
      <c r="W45">
        <v>1866407600055.1311</v>
      </c>
      <c r="X45">
        <v>1889678524997.043</v>
      </c>
      <c r="Y45">
        <v>1920061381332.355</v>
      </c>
      <c r="Z45">
        <v>1953233655058.231</v>
      </c>
      <c r="AA45">
        <v>1981492103529.302</v>
      </c>
      <c r="AB45">
        <v>2003114784295.042</v>
      </c>
      <c r="AC45">
        <v>2026310908842.762</v>
      </c>
      <c r="AD45">
        <v>2044695561525.8059</v>
      </c>
      <c r="AE45">
        <v>2067145934289.541</v>
      </c>
      <c r="AF45">
        <v>2092486784041.116</v>
      </c>
      <c r="AG45">
        <v>2123985752344.082</v>
      </c>
    </row>
    <row r="46" spans="1:33" x14ac:dyDescent="0.25">
      <c r="A46" t="s">
        <v>1224</v>
      </c>
      <c r="B46" t="s">
        <v>1217</v>
      </c>
      <c r="C46">
        <v>3173492266328.1821</v>
      </c>
      <c r="D46">
        <v>2873541996725.3442</v>
      </c>
      <c r="E46">
        <v>2962463913900.0732</v>
      </c>
      <c r="F46">
        <v>3023693817489.6318</v>
      </c>
      <c r="G46">
        <v>3081798484058.748</v>
      </c>
      <c r="H46">
        <v>3126266101986.583</v>
      </c>
      <c r="I46">
        <v>3139263213621.4932</v>
      </c>
      <c r="J46">
        <v>3128797334374.6689</v>
      </c>
      <c r="K46">
        <v>3104247590353.8398</v>
      </c>
      <c r="L46">
        <v>3078171662099.0171</v>
      </c>
      <c r="M46">
        <v>3059442907346.8042</v>
      </c>
      <c r="N46">
        <v>3068709891868.5278</v>
      </c>
      <c r="O46">
        <v>3071576908693.418</v>
      </c>
      <c r="P46">
        <v>3067579127319.0142</v>
      </c>
      <c r="Q46">
        <v>3086203723156.1748</v>
      </c>
      <c r="R46">
        <v>3105045857448.707</v>
      </c>
      <c r="S46">
        <v>3123346706887.6069</v>
      </c>
      <c r="T46">
        <v>3138365269859.9668</v>
      </c>
      <c r="U46">
        <v>3160779201177.188</v>
      </c>
      <c r="V46">
        <v>3181528553505.2529</v>
      </c>
      <c r="W46">
        <v>3203001554164.4512</v>
      </c>
      <c r="X46">
        <v>3235054752748.5488</v>
      </c>
      <c r="Y46">
        <v>3280995749755.4922</v>
      </c>
      <c r="Z46">
        <v>3332132099531.46</v>
      </c>
      <c r="AA46">
        <v>3372466102614.5229</v>
      </c>
      <c r="AB46">
        <v>3394364788806.876</v>
      </c>
      <c r="AC46">
        <v>3423029236853.064</v>
      </c>
      <c r="AD46">
        <v>3446568084452.8491</v>
      </c>
      <c r="AE46">
        <v>3472254782794.7852</v>
      </c>
      <c r="AF46">
        <v>3501351404962.2798</v>
      </c>
      <c r="AG46">
        <v>3530326878358.9072</v>
      </c>
    </row>
    <row r="47" spans="1:33" x14ac:dyDescent="0.25">
      <c r="A47" t="s">
        <v>1224</v>
      </c>
      <c r="B47" t="s">
        <v>1218</v>
      </c>
      <c r="C47">
        <v>3658040151551.8091</v>
      </c>
      <c r="D47">
        <v>3466354564330.771</v>
      </c>
      <c r="E47">
        <v>3514868890275.7378</v>
      </c>
      <c r="F47">
        <v>3639647640137.1929</v>
      </c>
      <c r="G47">
        <v>3733674138395.8579</v>
      </c>
      <c r="H47">
        <v>3769806242762.4419</v>
      </c>
      <c r="I47">
        <v>3807107613114.2109</v>
      </c>
      <c r="J47">
        <v>3843040399625.1841</v>
      </c>
      <c r="K47">
        <v>3843219409447.436</v>
      </c>
      <c r="L47">
        <v>3798679989594.731</v>
      </c>
      <c r="M47">
        <v>3742329987753.9951</v>
      </c>
      <c r="N47">
        <v>3753597838134.7202</v>
      </c>
      <c r="O47">
        <v>3791430886354.1201</v>
      </c>
      <c r="P47">
        <v>3829518170586.0869</v>
      </c>
      <c r="Q47">
        <v>3891613546421.667</v>
      </c>
      <c r="R47">
        <v>3951220989530.522</v>
      </c>
      <c r="S47">
        <v>4009571835099.917</v>
      </c>
      <c r="T47">
        <v>4064360315098.2231</v>
      </c>
      <c r="U47">
        <v>4120930340108.2148</v>
      </c>
      <c r="V47">
        <v>4188933320511.231</v>
      </c>
      <c r="W47">
        <v>4256397144829.5</v>
      </c>
      <c r="X47">
        <v>4323472639354.5132</v>
      </c>
      <c r="Y47">
        <v>4398771438485.6963</v>
      </c>
      <c r="Z47">
        <v>4471211104887.9854</v>
      </c>
      <c r="AA47">
        <v>4546913564157.5166</v>
      </c>
      <c r="AB47">
        <v>4603682907023.1201</v>
      </c>
      <c r="AC47">
        <v>4652977444707.7324</v>
      </c>
      <c r="AD47">
        <v>4698388357287.7734</v>
      </c>
      <c r="AE47">
        <v>4738405161752.6387</v>
      </c>
      <c r="AF47">
        <v>4782024924485.8838</v>
      </c>
      <c r="AG47">
        <v>4818107485664.0645</v>
      </c>
    </row>
    <row r="48" spans="1:33" x14ac:dyDescent="0.25">
      <c r="A48" t="s">
        <v>1224</v>
      </c>
      <c r="B48" t="s">
        <v>1219</v>
      </c>
      <c r="C48">
        <v>5209064454415.0684</v>
      </c>
      <c r="D48">
        <v>4936103377595.5029</v>
      </c>
      <c r="E48">
        <v>5005187980371.8369</v>
      </c>
      <c r="F48">
        <v>5182873441340.3066</v>
      </c>
      <c r="G48">
        <v>5316767567582.8945</v>
      </c>
      <c r="H48">
        <v>5368219835114.5518</v>
      </c>
      <c r="I48">
        <v>5421337142292.8086</v>
      </c>
      <c r="J48">
        <v>5472505580365.5801</v>
      </c>
      <c r="K48">
        <v>5472760491100.1406</v>
      </c>
      <c r="L48">
        <v>5409336171201.2539</v>
      </c>
      <c r="M48">
        <v>5329093533221.9307</v>
      </c>
      <c r="N48">
        <v>5345138999226.7266</v>
      </c>
      <c r="O48">
        <v>5399013417909.1572</v>
      </c>
      <c r="P48">
        <v>5453249869735.3574</v>
      </c>
      <c r="Q48">
        <v>5541673944280.1504</v>
      </c>
      <c r="R48">
        <v>5626555192230.6924</v>
      </c>
      <c r="S48">
        <v>5709647040036.5869</v>
      </c>
      <c r="T48">
        <v>5787666064390.2529</v>
      </c>
      <c r="U48">
        <v>5868222016281.5713</v>
      </c>
      <c r="V48">
        <v>5965058544404.7969</v>
      </c>
      <c r="W48">
        <v>6061127312011.4404</v>
      </c>
      <c r="X48">
        <v>6156643096370.541</v>
      </c>
      <c r="Y48">
        <v>6263868900835.2607</v>
      </c>
      <c r="Z48">
        <v>6367023288352.2412</v>
      </c>
      <c r="AA48">
        <v>6474823906539.9434</v>
      </c>
      <c r="AB48">
        <v>6555663687890.1475</v>
      </c>
      <c r="AC48">
        <v>6625859315442.4609</v>
      </c>
      <c r="AD48">
        <v>6690524644625.0547</v>
      </c>
      <c r="AE48">
        <v>6747508741321.9648</v>
      </c>
      <c r="AF48">
        <v>6809623465641.5918</v>
      </c>
      <c r="AG48">
        <v>6861005183466.0342</v>
      </c>
    </row>
    <row r="49" spans="1:33" x14ac:dyDescent="0.25">
      <c r="A49" t="s">
        <v>1224</v>
      </c>
      <c r="B49" t="s">
        <v>1220</v>
      </c>
      <c r="C49">
        <v>5863248616855.5098</v>
      </c>
      <c r="D49">
        <v>5398802924476.292</v>
      </c>
      <c r="E49">
        <v>5730275545636.4004</v>
      </c>
      <c r="F49">
        <v>6149806545649.6592</v>
      </c>
      <c r="G49">
        <v>6547441542198.9775</v>
      </c>
      <c r="H49">
        <v>6776132241016.6514</v>
      </c>
      <c r="I49">
        <v>6945049859298.0732</v>
      </c>
      <c r="J49">
        <v>6990102592752.7588</v>
      </c>
      <c r="K49">
        <v>7049869687563.249</v>
      </c>
      <c r="L49">
        <v>7083939684737.5322</v>
      </c>
      <c r="M49">
        <v>7139892794203.1465</v>
      </c>
      <c r="N49">
        <v>7233896446169.042</v>
      </c>
      <c r="O49">
        <v>7320876286196.2969</v>
      </c>
      <c r="P49">
        <v>7375175247132.0811</v>
      </c>
      <c r="Q49">
        <v>7461448794135.374</v>
      </c>
      <c r="R49">
        <v>7570589660534.8906</v>
      </c>
      <c r="S49">
        <v>7666714950735.9385</v>
      </c>
      <c r="T49">
        <v>7754704305275.377</v>
      </c>
      <c r="U49">
        <v>7880840373478.2754</v>
      </c>
      <c r="V49">
        <v>7989848724654.2832</v>
      </c>
      <c r="W49">
        <v>8199732242969.2549</v>
      </c>
      <c r="X49">
        <v>8360228646200.7412</v>
      </c>
      <c r="Y49">
        <v>8534541695158.8076</v>
      </c>
      <c r="Z49">
        <v>8714576871785.5547</v>
      </c>
      <c r="AA49">
        <v>8879899993897.9043</v>
      </c>
      <c r="AB49">
        <v>9028046623610.9668</v>
      </c>
      <c r="AC49">
        <v>9193204097924.5859</v>
      </c>
      <c r="AD49">
        <v>9331493918435.2129</v>
      </c>
      <c r="AE49">
        <v>9460895953911.6719</v>
      </c>
      <c r="AF49">
        <v>9593509670501.4629</v>
      </c>
      <c r="AG49">
        <v>9731260217829.793</v>
      </c>
    </row>
    <row r="50" spans="1:33" x14ac:dyDescent="0.25">
      <c r="A50" t="s">
        <v>1224</v>
      </c>
      <c r="B50" t="s">
        <v>1221</v>
      </c>
      <c r="C50">
        <v>48859000000000</v>
      </c>
      <c r="D50">
        <v>48911453870617.023</v>
      </c>
      <c r="E50">
        <v>48675528589666.289</v>
      </c>
      <c r="F50">
        <v>48787222457678.078</v>
      </c>
      <c r="G50">
        <v>49387248038988.867</v>
      </c>
      <c r="H50">
        <v>49974333905603.742</v>
      </c>
      <c r="I50">
        <v>50370232949622.063</v>
      </c>
      <c r="J50">
        <v>50528824498144.57</v>
      </c>
      <c r="K50">
        <v>50734477718734.008</v>
      </c>
      <c r="L50">
        <v>50924899247401.656</v>
      </c>
      <c r="M50">
        <v>51098086044425.477</v>
      </c>
      <c r="N50">
        <v>51419872618726.531</v>
      </c>
      <c r="O50">
        <v>51899044232243.82</v>
      </c>
      <c r="P50">
        <v>52298855646245.617</v>
      </c>
      <c r="Q50">
        <v>52733796394320.773</v>
      </c>
      <c r="R50">
        <v>53219156736803.953</v>
      </c>
      <c r="S50">
        <v>53548131607651.523</v>
      </c>
      <c r="T50">
        <v>53838131151976.906</v>
      </c>
      <c r="U50">
        <v>54263283165971.602</v>
      </c>
      <c r="V50">
        <v>54692816097253.203</v>
      </c>
      <c r="W50">
        <v>55232699727610.148</v>
      </c>
      <c r="X50">
        <v>55851549196835.531</v>
      </c>
      <c r="Y50">
        <v>56466900179528.773</v>
      </c>
      <c r="Z50">
        <v>57221105155588.273</v>
      </c>
      <c r="AA50">
        <v>58050191799854.797</v>
      </c>
      <c r="AB50">
        <v>58858658458210.313</v>
      </c>
      <c r="AC50">
        <v>59635853488623.906</v>
      </c>
      <c r="AD50">
        <v>60369778175567.383</v>
      </c>
      <c r="AE50">
        <v>61180661757096.344</v>
      </c>
      <c r="AF50">
        <v>62066606616631.969</v>
      </c>
      <c r="AG50">
        <v>63004216625490.539</v>
      </c>
    </row>
    <row r="51" spans="1:33" x14ac:dyDescent="0.25">
      <c r="A51" t="s">
        <v>1224</v>
      </c>
      <c r="B51" t="s">
        <v>1222</v>
      </c>
      <c r="C51">
        <v>11518077923106.15</v>
      </c>
      <c r="D51">
        <v>11518077923106.15</v>
      </c>
      <c r="E51">
        <v>11518077923106.15</v>
      </c>
      <c r="F51">
        <v>11518077923106.15</v>
      </c>
      <c r="G51">
        <v>11518077923106.15</v>
      </c>
      <c r="H51">
        <v>11518077923106.15</v>
      </c>
      <c r="I51">
        <v>11518077923106.15</v>
      </c>
      <c r="J51">
        <v>11518077923106.15</v>
      </c>
      <c r="K51">
        <v>11518077923106.15</v>
      </c>
      <c r="L51">
        <v>11518077923106.15</v>
      </c>
      <c r="M51">
        <v>11518077923106.15</v>
      </c>
      <c r="N51">
        <v>11518077923106.15</v>
      </c>
      <c r="O51">
        <v>11518077923106.15</v>
      </c>
      <c r="P51">
        <v>11518077923106.15</v>
      </c>
      <c r="Q51">
        <v>11518077923106.15</v>
      </c>
      <c r="R51">
        <v>11518077923106.15</v>
      </c>
      <c r="S51">
        <v>11518077923106.15</v>
      </c>
      <c r="T51">
        <v>11518077923106.15</v>
      </c>
      <c r="U51">
        <v>11518077923106.15</v>
      </c>
      <c r="V51">
        <v>11518077923106.15</v>
      </c>
      <c r="W51">
        <v>11518077923106.15</v>
      </c>
      <c r="X51">
        <v>11518077923106.15</v>
      </c>
      <c r="Y51">
        <v>11518077923106.15</v>
      </c>
      <c r="Z51">
        <v>11518077923106.15</v>
      </c>
      <c r="AA51">
        <v>11518077923106.15</v>
      </c>
      <c r="AB51">
        <v>11518077923106.15</v>
      </c>
      <c r="AC51">
        <v>11518077923106.15</v>
      </c>
      <c r="AD51">
        <v>11518077923106.15</v>
      </c>
      <c r="AE51">
        <v>11518077923106.15</v>
      </c>
      <c r="AF51">
        <v>11518077923106.15</v>
      </c>
      <c r="AG51">
        <v>11518077923106.15</v>
      </c>
    </row>
    <row r="52" spans="1:33" x14ac:dyDescent="0.25">
      <c r="A52" t="s">
        <v>1224</v>
      </c>
      <c r="B52" t="s">
        <v>1223</v>
      </c>
      <c r="C52">
        <v>67566242273539.711</v>
      </c>
      <c r="D52">
        <v>67638779798464.383</v>
      </c>
      <c r="E52">
        <v>67312522922736.883</v>
      </c>
      <c r="F52">
        <v>67466982386634.078</v>
      </c>
      <c r="G52">
        <v>68296747093180.797</v>
      </c>
      <c r="H52">
        <v>69108617698372.719</v>
      </c>
      <c r="I52">
        <v>69656099446341.461</v>
      </c>
      <c r="J52">
        <v>69875412878667.281</v>
      </c>
      <c r="K52">
        <v>70159807060428.656</v>
      </c>
      <c r="L52">
        <v>70423137606286.281</v>
      </c>
      <c r="M52">
        <v>70662634548227.141</v>
      </c>
      <c r="N52">
        <v>71107627479715.656</v>
      </c>
      <c r="O52">
        <v>71770265383264.891</v>
      </c>
      <c r="P52">
        <v>72323157478112.766</v>
      </c>
      <c r="Q52">
        <v>72924629304369.547</v>
      </c>
      <c r="R52">
        <v>73595825491155.75</v>
      </c>
      <c r="S52">
        <v>74050758990113.844</v>
      </c>
      <c r="T52">
        <v>74451794203096.219</v>
      </c>
      <c r="U52">
        <v>75039729363059.547</v>
      </c>
      <c r="V52">
        <v>75633722815636.063</v>
      </c>
      <c r="W52">
        <v>76380318287672.25</v>
      </c>
      <c r="X52">
        <v>77236114214083.625</v>
      </c>
      <c r="Y52">
        <v>78087072145680.906</v>
      </c>
      <c r="Z52">
        <v>79130048795558.016</v>
      </c>
      <c r="AA52">
        <v>80276577972828.703</v>
      </c>
      <c r="AB52">
        <v>81394592138254.266</v>
      </c>
      <c r="AC52">
        <v>82469361325481.109</v>
      </c>
      <c r="AD52">
        <v>83484292724170.281</v>
      </c>
      <c r="AE52">
        <v>84605649209673.891</v>
      </c>
      <c r="AF52">
        <v>85830806601769.141</v>
      </c>
      <c r="AG52">
        <v>87127410810136.766</v>
      </c>
    </row>
    <row r="53" spans="1:33" x14ac:dyDescent="0.25">
      <c r="A53" t="s">
        <v>1225</v>
      </c>
      <c r="B53" t="s">
        <v>1199</v>
      </c>
      <c r="C53">
        <v>4797006748662.043</v>
      </c>
      <c r="D53" s="158">
        <v>4978784574360.9873</v>
      </c>
      <c r="E53" s="158">
        <v>5129225276078.6436</v>
      </c>
      <c r="F53" s="158">
        <v>5221478496056.582</v>
      </c>
      <c r="G53" s="158">
        <v>5306938729516.4063</v>
      </c>
      <c r="H53" s="158">
        <v>5397513851518.3984</v>
      </c>
      <c r="I53" s="158">
        <v>5482833522647.7617</v>
      </c>
      <c r="J53" s="158">
        <v>5564666956876.3135</v>
      </c>
      <c r="K53" s="158">
        <v>5635310548351.5947</v>
      </c>
      <c r="L53" s="158">
        <v>5711589025818.7686</v>
      </c>
      <c r="M53" s="158">
        <v>5790302350589.5137</v>
      </c>
      <c r="N53" s="158">
        <v>5867403200862.8525</v>
      </c>
      <c r="O53" s="158">
        <v>5946794219046.9609</v>
      </c>
      <c r="P53" s="158">
        <v>6031288356797.0498</v>
      </c>
      <c r="Q53" s="158">
        <v>6123451126162.9326</v>
      </c>
      <c r="R53" s="158">
        <v>6216284020201.3076</v>
      </c>
      <c r="S53" s="158">
        <v>6307725929378.9717</v>
      </c>
      <c r="T53" s="158">
        <v>6396613097407.2891</v>
      </c>
      <c r="U53" s="158">
        <v>6486906470951.0391</v>
      </c>
      <c r="V53" s="158">
        <v>6578522253236.29</v>
      </c>
      <c r="W53" s="158">
        <v>6667995790749.6611</v>
      </c>
      <c r="X53" s="158">
        <v>6760425087919.0693</v>
      </c>
      <c r="Y53" s="158">
        <v>6856547514768.5918</v>
      </c>
      <c r="Z53" s="158">
        <v>6953123026408.1592</v>
      </c>
      <c r="AA53" s="158">
        <v>7052024179233.0186</v>
      </c>
      <c r="AB53" s="158">
        <v>7153039713882.5967</v>
      </c>
      <c r="AC53" s="158">
        <v>7254357291196.71</v>
      </c>
      <c r="AD53" s="158">
        <v>7356904622556.3896</v>
      </c>
      <c r="AE53" s="158">
        <v>7462570815779.2266</v>
      </c>
      <c r="AF53" s="158">
        <v>7570230831597.1953</v>
      </c>
      <c r="AG53" s="158">
        <v>7680378925423.7617</v>
      </c>
    </row>
    <row r="54" spans="1:33" x14ac:dyDescent="0.25">
      <c r="A54" t="s">
        <v>1225</v>
      </c>
      <c r="B54" t="s">
        <v>1200</v>
      </c>
      <c r="C54">
        <v>68084904577.026703</v>
      </c>
      <c r="D54">
        <v>63620693607.7304</v>
      </c>
      <c r="E54">
        <v>66472184266.823318</v>
      </c>
      <c r="F54">
        <v>70525492959.502777</v>
      </c>
      <c r="G54">
        <v>72689114731.38147</v>
      </c>
      <c r="H54">
        <v>75308818587.499222</v>
      </c>
      <c r="I54">
        <v>76766293037.959076</v>
      </c>
      <c r="J54">
        <v>77380773572.456528</v>
      </c>
      <c r="K54">
        <v>78019508183.110046</v>
      </c>
      <c r="L54">
        <v>78665954008.193619</v>
      </c>
      <c r="M54">
        <v>79321593973.559174</v>
      </c>
      <c r="N54">
        <v>79778697628.940689</v>
      </c>
      <c r="O54">
        <v>79696213997.665375</v>
      </c>
      <c r="P54">
        <v>80059146369.131149</v>
      </c>
      <c r="Q54">
        <v>80247060536.160965</v>
      </c>
      <c r="R54">
        <v>79904713372.44722</v>
      </c>
      <c r="S54">
        <v>79550480832.646103</v>
      </c>
      <c r="T54">
        <v>79480464763.162979</v>
      </c>
      <c r="U54">
        <v>79581237813.278793</v>
      </c>
      <c r="V54">
        <v>79715854526.726532</v>
      </c>
      <c r="W54">
        <v>79666379726.45166</v>
      </c>
      <c r="X54">
        <v>79646310796.588821</v>
      </c>
      <c r="Y54">
        <v>80112147237.542847</v>
      </c>
      <c r="Z54">
        <v>80837748349.211838</v>
      </c>
      <c r="AA54">
        <v>81347281671.936157</v>
      </c>
      <c r="AB54">
        <v>81269115002.585358</v>
      </c>
      <c r="AC54">
        <v>81612242075.450867</v>
      </c>
      <c r="AD54">
        <v>81829166665.998871</v>
      </c>
      <c r="AE54">
        <v>81962992485.65892</v>
      </c>
      <c r="AF54">
        <v>82004591301.96463</v>
      </c>
      <c r="AG54">
        <v>81721055879.074966</v>
      </c>
    </row>
    <row r="55" spans="1:33" x14ac:dyDescent="0.25">
      <c r="A55" t="s">
        <v>1225</v>
      </c>
      <c r="B55" t="s">
        <v>1201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1225</v>
      </c>
      <c r="B56" t="s">
        <v>1202</v>
      </c>
      <c r="C56">
        <v>239447308051.13559</v>
      </c>
      <c r="D56">
        <v>223747156808.93149</v>
      </c>
      <c r="E56">
        <v>233775543666.4075</v>
      </c>
      <c r="F56">
        <v>248030595666.43411</v>
      </c>
      <c r="G56">
        <v>255639821413.8399</v>
      </c>
      <c r="H56">
        <v>264853038941.80029</v>
      </c>
      <c r="I56">
        <v>269978820286.19659</v>
      </c>
      <c r="J56">
        <v>272139882429.8436</v>
      </c>
      <c r="K56">
        <v>274386243558.3526</v>
      </c>
      <c r="L56">
        <v>276659724201.07037</v>
      </c>
      <c r="M56">
        <v>278965539649.19092</v>
      </c>
      <c r="N56">
        <v>280573124185.90143</v>
      </c>
      <c r="O56">
        <v>280283038100.15521</v>
      </c>
      <c r="P56">
        <v>281559432330.15338</v>
      </c>
      <c r="Q56">
        <v>282220306303.89972</v>
      </c>
      <c r="R56">
        <v>281016308042.03162</v>
      </c>
      <c r="S56">
        <v>279770510187.03809</v>
      </c>
      <c r="T56">
        <v>279524271179.10822</v>
      </c>
      <c r="U56">
        <v>279878679189.58038</v>
      </c>
      <c r="V56">
        <v>280352111734.63568</v>
      </c>
      <c r="W56">
        <v>280178114167.68921</v>
      </c>
      <c r="X56">
        <v>280107533893.5304</v>
      </c>
      <c r="Y56">
        <v>281745830700.60559</v>
      </c>
      <c r="Z56">
        <v>284297691997.72308</v>
      </c>
      <c r="AA56">
        <v>286089666051.98151</v>
      </c>
      <c r="AB56">
        <v>285814762258.37769</v>
      </c>
      <c r="AC56">
        <v>287021503377.09613</v>
      </c>
      <c r="AD56">
        <v>287784403899.31171</v>
      </c>
      <c r="AE56">
        <v>288255054955.73029</v>
      </c>
      <c r="AF56">
        <v>288401353531.66858</v>
      </c>
      <c r="AG56">
        <v>287404189855.37592</v>
      </c>
    </row>
    <row r="57" spans="1:33" x14ac:dyDescent="0.25">
      <c r="A57" t="s">
        <v>1225</v>
      </c>
      <c r="B57" t="s">
        <v>1203</v>
      </c>
      <c r="C57">
        <v>3493477340265.9751</v>
      </c>
      <c r="D57">
        <v>3665978857720.8032</v>
      </c>
      <c r="E57">
        <v>3832922355248.1689</v>
      </c>
      <c r="F57">
        <v>3958414426303.3452</v>
      </c>
      <c r="G57">
        <v>4067370323214.9292</v>
      </c>
      <c r="H57">
        <v>4179725002524.7881</v>
      </c>
      <c r="I57">
        <v>4286113101753.6792</v>
      </c>
      <c r="J57">
        <v>4393109930430.8579</v>
      </c>
      <c r="K57">
        <v>4489325376344.7676</v>
      </c>
      <c r="L57">
        <v>4588520153206.5645</v>
      </c>
      <c r="M57">
        <v>4690498490713.2393</v>
      </c>
      <c r="N57">
        <v>4797731408728.4004</v>
      </c>
      <c r="O57">
        <v>4901976652880.2373</v>
      </c>
      <c r="P57">
        <v>5010477512014.8516</v>
      </c>
      <c r="Q57">
        <v>5128283057880.0654</v>
      </c>
      <c r="R57">
        <v>5243505970842.041</v>
      </c>
      <c r="S57">
        <v>5359379752559.7402</v>
      </c>
      <c r="T57">
        <v>5469763744229.3301</v>
      </c>
      <c r="U57">
        <v>5579081207927.0957</v>
      </c>
      <c r="V57">
        <v>5690245702089.3916</v>
      </c>
      <c r="W57">
        <v>5801318090465.2432</v>
      </c>
      <c r="X57">
        <v>5914842537533.2471</v>
      </c>
      <c r="Y57">
        <v>6034684907604.7568</v>
      </c>
      <c r="Z57">
        <v>6154893000751.2285</v>
      </c>
      <c r="AA57">
        <v>6275755663874.0928</v>
      </c>
      <c r="AB57">
        <v>6399039835449.667</v>
      </c>
      <c r="AC57">
        <v>6524079872177.4307</v>
      </c>
      <c r="AD57">
        <v>6652360813005.4932</v>
      </c>
      <c r="AE57">
        <v>6785248256670.7539</v>
      </c>
      <c r="AF57">
        <v>6920928028626.5742</v>
      </c>
      <c r="AG57">
        <v>7059389025210.9502</v>
      </c>
    </row>
    <row r="58" spans="1:33" x14ac:dyDescent="0.25">
      <c r="A58" t="s">
        <v>1225</v>
      </c>
      <c r="B58" t="s">
        <v>1204</v>
      </c>
      <c r="C58">
        <v>29713411602.732151</v>
      </c>
      <c r="D58">
        <v>29636532414.45145</v>
      </c>
      <c r="E58">
        <v>31955413716.286678</v>
      </c>
      <c r="F58">
        <v>33657993870.402309</v>
      </c>
      <c r="G58">
        <v>34650269638.228043</v>
      </c>
      <c r="H58">
        <v>35744476849.031898</v>
      </c>
      <c r="I58">
        <v>36818606535.596413</v>
      </c>
      <c r="J58">
        <v>37893312106.019547</v>
      </c>
      <c r="K58">
        <v>38606495040.371384</v>
      </c>
      <c r="L58">
        <v>39345501269.080093</v>
      </c>
      <c r="M58">
        <v>40121973055.387604</v>
      </c>
      <c r="N58">
        <v>40959886683.393181</v>
      </c>
      <c r="O58">
        <v>41402245640.099083</v>
      </c>
      <c r="P58">
        <v>41826694695.924599</v>
      </c>
      <c r="Q58">
        <v>42305810899.220139</v>
      </c>
      <c r="R58">
        <v>42837418785.545433</v>
      </c>
      <c r="S58">
        <v>43333511801.048737</v>
      </c>
      <c r="T58">
        <v>43808796329.290909</v>
      </c>
      <c r="U58">
        <v>44348194765.485947</v>
      </c>
      <c r="V58">
        <v>44908162100.347366</v>
      </c>
      <c r="W58">
        <v>45490013893.068123</v>
      </c>
      <c r="X58">
        <v>46151044924.579102</v>
      </c>
      <c r="Y58">
        <v>46863367082.452347</v>
      </c>
      <c r="Z58">
        <v>47606076043.988892</v>
      </c>
      <c r="AA58">
        <v>48344779955.452591</v>
      </c>
      <c r="AB58">
        <v>49080273379.746773</v>
      </c>
      <c r="AC58">
        <v>49815697105.540642</v>
      </c>
      <c r="AD58">
        <v>50510089324.214684</v>
      </c>
      <c r="AE58">
        <v>51245954764.254143</v>
      </c>
      <c r="AF58">
        <v>52008567875.010567</v>
      </c>
      <c r="AG58">
        <v>52774544809.637138</v>
      </c>
    </row>
    <row r="59" spans="1:33" x14ac:dyDescent="0.25">
      <c r="A59" t="s">
        <v>1225</v>
      </c>
      <c r="B59" t="s">
        <v>1205</v>
      </c>
      <c r="C59">
        <v>476063969486.32898</v>
      </c>
      <c r="D59">
        <v>481780206513.54883</v>
      </c>
      <c r="E59">
        <v>511698742874.91699</v>
      </c>
      <c r="F59">
        <v>512989696338.07867</v>
      </c>
      <c r="G59">
        <v>514959740118.01978</v>
      </c>
      <c r="H59">
        <v>521506476867.98688</v>
      </c>
      <c r="I59">
        <v>521989233114.34589</v>
      </c>
      <c r="J59">
        <v>522112405260.15399</v>
      </c>
      <c r="K59">
        <v>520002028228.12097</v>
      </c>
      <c r="L59">
        <v>519832021204.95288</v>
      </c>
      <c r="M59">
        <v>523258326963.66882</v>
      </c>
      <c r="N59">
        <v>527403976154.711</v>
      </c>
      <c r="O59">
        <v>530081258933.17023</v>
      </c>
      <c r="P59">
        <v>526915812773.42767</v>
      </c>
      <c r="Q59">
        <v>520011725639.61621</v>
      </c>
      <c r="R59">
        <v>521598444376.52728</v>
      </c>
      <c r="S59">
        <v>522173462750.95789</v>
      </c>
      <c r="T59">
        <v>522547972315.46838</v>
      </c>
      <c r="U59">
        <v>529193023410.41107</v>
      </c>
      <c r="V59">
        <v>534246123864.74268</v>
      </c>
      <c r="W59">
        <v>540007347176.18622</v>
      </c>
      <c r="X59">
        <v>551632746957.45056</v>
      </c>
      <c r="Y59">
        <v>560959958420.86792</v>
      </c>
      <c r="Z59">
        <v>571942879657.54468</v>
      </c>
      <c r="AA59">
        <v>585355270134.64478</v>
      </c>
      <c r="AB59">
        <v>599919341838.25049</v>
      </c>
      <c r="AC59">
        <v>612204088576.4729</v>
      </c>
      <c r="AD59">
        <v>622610229498.38574</v>
      </c>
      <c r="AE59">
        <v>633996983608.20044</v>
      </c>
      <c r="AF59">
        <v>645945887188.35071</v>
      </c>
      <c r="AG59">
        <v>659431146896.1499</v>
      </c>
    </row>
    <row r="60" spans="1:33" x14ac:dyDescent="0.25">
      <c r="A60" t="s">
        <v>1225</v>
      </c>
      <c r="B60" t="s">
        <v>1206</v>
      </c>
      <c r="C60">
        <v>1661133316793.9661</v>
      </c>
      <c r="D60" s="158">
        <v>1645216663036.7161</v>
      </c>
      <c r="E60" s="158">
        <v>1674516649034.3701</v>
      </c>
      <c r="F60" s="158">
        <v>1672817225928.063</v>
      </c>
      <c r="G60" s="158">
        <v>1677928055978.197</v>
      </c>
      <c r="H60" s="158">
        <v>1682250255222.6379</v>
      </c>
      <c r="I60" s="158">
        <v>1686599854214.415</v>
      </c>
      <c r="J60" s="158">
        <v>1688381584799.0071</v>
      </c>
      <c r="K60" s="158">
        <v>1686967745770.782</v>
      </c>
      <c r="L60" s="158">
        <v>1686506393076.5171</v>
      </c>
      <c r="M60" s="158">
        <v>1691302074575.6941</v>
      </c>
      <c r="N60" s="158">
        <v>1697452679081.1731</v>
      </c>
      <c r="O60" s="158">
        <v>1696751771116.3401</v>
      </c>
      <c r="P60" s="158">
        <v>1695519657248.2581</v>
      </c>
      <c r="Q60" s="158">
        <v>1695629689182.71</v>
      </c>
      <c r="R60" s="158">
        <v>1694548327155.9319</v>
      </c>
      <c r="S60" s="158">
        <v>1691967569759.9719</v>
      </c>
      <c r="T60" s="158">
        <v>1692198137870.8279</v>
      </c>
      <c r="U60" s="158">
        <v>1694718463936.988</v>
      </c>
      <c r="V60" s="158">
        <v>1695930974618.3989</v>
      </c>
      <c r="W60" s="158">
        <v>1694381437463.1819</v>
      </c>
      <c r="X60" s="158">
        <v>1695580846231.9961</v>
      </c>
      <c r="Y60" s="158">
        <v>1702468749158.085</v>
      </c>
      <c r="Z60" s="158">
        <v>1710924491816.375</v>
      </c>
      <c r="AA60" s="158">
        <v>1715732735821.1311</v>
      </c>
      <c r="AB60" s="158">
        <v>1721276759389.8911</v>
      </c>
      <c r="AC60" s="158">
        <v>1728877050423.623</v>
      </c>
      <c r="AD60" s="158">
        <v>1742234283526.3779</v>
      </c>
      <c r="AE60" s="158">
        <v>1752544097638.2471</v>
      </c>
      <c r="AF60" s="158">
        <v>1766433508996.3789</v>
      </c>
      <c r="AG60" s="158">
        <v>1779374224064.6079</v>
      </c>
    </row>
    <row r="61" spans="1:33" x14ac:dyDescent="0.25">
      <c r="A61" t="s">
        <v>1225</v>
      </c>
      <c r="B61" t="s">
        <v>1207</v>
      </c>
      <c r="C61">
        <v>12481202122088.779</v>
      </c>
      <c r="D61">
        <v>12153739524893.76</v>
      </c>
      <c r="E61">
        <v>12010566613704.65</v>
      </c>
      <c r="F61">
        <v>12084485233670.109</v>
      </c>
      <c r="G61">
        <v>12125176841200.211</v>
      </c>
      <c r="H61">
        <v>12213783872204.26</v>
      </c>
      <c r="I61">
        <v>12252757098732.619</v>
      </c>
      <c r="J61">
        <v>12283482697883.18</v>
      </c>
      <c r="K61">
        <v>12315162226647.109</v>
      </c>
      <c r="L61">
        <v>12348247792539.17</v>
      </c>
      <c r="M61">
        <v>12409518837548.381</v>
      </c>
      <c r="N61">
        <v>12542643236771.51</v>
      </c>
      <c r="O61">
        <v>12588029479075.76</v>
      </c>
      <c r="P61">
        <v>12659080461426.609</v>
      </c>
      <c r="Q61">
        <v>12744578220419.789</v>
      </c>
      <c r="R61">
        <v>12828409795965.35</v>
      </c>
      <c r="S61">
        <v>12894906734840</v>
      </c>
      <c r="T61">
        <v>12966716306010.391</v>
      </c>
      <c r="U61">
        <v>13041143452094.32</v>
      </c>
      <c r="V61">
        <v>13126792755043.5</v>
      </c>
      <c r="W61">
        <v>13220805019342.42</v>
      </c>
      <c r="X61">
        <v>13312704013796.711</v>
      </c>
      <c r="Y61">
        <v>13423911978782.141</v>
      </c>
      <c r="Z61">
        <v>13548403159129.051</v>
      </c>
      <c r="AA61">
        <v>13676762200306.381</v>
      </c>
      <c r="AB61">
        <v>13868860841803.631</v>
      </c>
      <c r="AC61">
        <v>13935378844543.279</v>
      </c>
      <c r="AD61">
        <v>14175508257280.721</v>
      </c>
      <c r="AE61">
        <v>14310160759212.41</v>
      </c>
      <c r="AF61">
        <v>14455219596723.631</v>
      </c>
      <c r="AG61">
        <v>14602278880666.42</v>
      </c>
    </row>
    <row r="62" spans="1:33" x14ac:dyDescent="0.25">
      <c r="A62" t="s">
        <v>1225</v>
      </c>
      <c r="B62" t="s">
        <v>1208</v>
      </c>
      <c r="C62">
        <v>2486333111824.8018</v>
      </c>
      <c r="D62">
        <v>2437631478724.7568</v>
      </c>
      <c r="E62">
        <v>2431256919418.4692</v>
      </c>
      <c r="F62">
        <v>2424967354236.2642</v>
      </c>
      <c r="G62">
        <v>2421822571645.1621</v>
      </c>
      <c r="H62">
        <v>2418677789054.0591</v>
      </c>
      <c r="I62">
        <v>2415448012338.873</v>
      </c>
      <c r="J62">
        <v>2412303229747.771</v>
      </c>
      <c r="K62">
        <v>2410773335514.2622</v>
      </c>
      <c r="L62">
        <v>2409158447156.668</v>
      </c>
      <c r="M62">
        <v>2407543558799.0752</v>
      </c>
      <c r="N62">
        <v>2406013664565.5659</v>
      </c>
      <c r="O62">
        <v>2406013664565.5659</v>
      </c>
      <c r="P62">
        <v>2406013664565.5659</v>
      </c>
      <c r="Q62">
        <v>2406013664565.5659</v>
      </c>
      <c r="R62">
        <v>2406013664565.5659</v>
      </c>
      <c r="S62">
        <v>2406013664565.5659</v>
      </c>
      <c r="T62">
        <v>2406013664565.5659</v>
      </c>
      <c r="U62">
        <v>2406013664565.5659</v>
      </c>
      <c r="V62">
        <v>2406013664565.5659</v>
      </c>
      <c r="W62">
        <v>2406013664565.5659</v>
      </c>
      <c r="X62">
        <v>2406013664565.5659</v>
      </c>
      <c r="Y62">
        <v>2406013664565.5659</v>
      </c>
      <c r="Z62">
        <v>2406013664565.5659</v>
      </c>
      <c r="AA62">
        <v>2406013664565.5659</v>
      </c>
      <c r="AB62">
        <v>2406013664565.5659</v>
      </c>
      <c r="AC62">
        <v>2406013664565.5659</v>
      </c>
      <c r="AD62">
        <v>2406013664565.5659</v>
      </c>
      <c r="AE62">
        <v>2406013664565.5659</v>
      </c>
      <c r="AF62">
        <v>2406013664565.5659</v>
      </c>
      <c r="AG62">
        <v>2406013664565.5659</v>
      </c>
    </row>
    <row r="63" spans="1:33" x14ac:dyDescent="0.25">
      <c r="A63" t="s">
        <v>1225</v>
      </c>
      <c r="B63" t="s">
        <v>1209</v>
      </c>
      <c r="C63">
        <v>182818847336.06439</v>
      </c>
      <c r="D63">
        <v>182818847336.06439</v>
      </c>
      <c r="E63">
        <v>182818847336.06439</v>
      </c>
      <c r="F63">
        <v>182818847336.06439</v>
      </c>
      <c r="G63">
        <v>182818847336.06439</v>
      </c>
      <c r="H63">
        <v>182818847336.06439</v>
      </c>
      <c r="I63">
        <v>182818847336.06439</v>
      </c>
      <c r="J63">
        <v>182818847336.06439</v>
      </c>
      <c r="K63">
        <v>182818847336.06439</v>
      </c>
      <c r="L63">
        <v>182818847336.06439</v>
      </c>
      <c r="M63">
        <v>182818847336.06439</v>
      </c>
      <c r="N63">
        <v>182818847336.06439</v>
      </c>
      <c r="O63">
        <v>182818847336.06439</v>
      </c>
      <c r="P63">
        <v>182818847336.06439</v>
      </c>
      <c r="Q63">
        <v>182818847336.06439</v>
      </c>
      <c r="R63">
        <v>182818847336.06439</v>
      </c>
      <c r="S63">
        <v>182818847336.06439</v>
      </c>
      <c r="T63">
        <v>182818847336.06439</v>
      </c>
      <c r="U63">
        <v>182818847336.06439</v>
      </c>
      <c r="V63">
        <v>182818847336.06439</v>
      </c>
      <c r="W63">
        <v>182818847336.06439</v>
      </c>
      <c r="X63">
        <v>182818847336.06439</v>
      </c>
      <c r="Y63">
        <v>182818847336.06439</v>
      </c>
      <c r="Z63">
        <v>182818847336.06439</v>
      </c>
      <c r="AA63">
        <v>182818847336.06439</v>
      </c>
      <c r="AB63">
        <v>182818847336.06439</v>
      </c>
      <c r="AC63">
        <v>182818847336.06439</v>
      </c>
      <c r="AD63">
        <v>182818847336.06439</v>
      </c>
      <c r="AE63">
        <v>182818847336.06439</v>
      </c>
      <c r="AF63">
        <v>182818847336.06439</v>
      </c>
      <c r="AG63">
        <v>182818847336.06439</v>
      </c>
    </row>
    <row r="64" spans="1:33" x14ac:dyDescent="0.25">
      <c r="A64" t="s">
        <v>1225</v>
      </c>
      <c r="B64" t="s">
        <v>1210</v>
      </c>
      <c r="C64">
        <v>310959035980.82147</v>
      </c>
      <c r="D64">
        <v>310959035980.82147</v>
      </c>
      <c r="E64">
        <v>310959035980.82147</v>
      </c>
      <c r="F64">
        <v>310959035980.82147</v>
      </c>
      <c r="G64">
        <v>310959035980.82147</v>
      </c>
      <c r="H64">
        <v>310959035980.82147</v>
      </c>
      <c r="I64">
        <v>310959035980.82147</v>
      </c>
      <c r="J64">
        <v>310959035980.82147</v>
      </c>
      <c r="K64">
        <v>310959035980.82147</v>
      </c>
      <c r="L64">
        <v>310959035980.82147</v>
      </c>
      <c r="M64">
        <v>310959035980.82147</v>
      </c>
      <c r="N64">
        <v>310959035980.82147</v>
      </c>
      <c r="O64">
        <v>310959035980.82147</v>
      </c>
      <c r="P64">
        <v>310959035980.82147</v>
      </c>
      <c r="Q64">
        <v>310959035980.82147</v>
      </c>
      <c r="R64">
        <v>310959035980.82147</v>
      </c>
      <c r="S64">
        <v>310959035980.82147</v>
      </c>
      <c r="T64">
        <v>310959035980.82147</v>
      </c>
      <c r="U64">
        <v>310959035980.82147</v>
      </c>
      <c r="V64">
        <v>310959035980.82147</v>
      </c>
      <c r="W64">
        <v>310959035980.82147</v>
      </c>
      <c r="X64">
        <v>310959035980.82147</v>
      </c>
      <c r="Y64">
        <v>310959035980.82147</v>
      </c>
      <c r="Z64">
        <v>310959035980.82147</v>
      </c>
      <c r="AA64">
        <v>310959035980.82147</v>
      </c>
      <c r="AB64">
        <v>310959035980.82147</v>
      </c>
      <c r="AC64">
        <v>310959035980.82147</v>
      </c>
      <c r="AD64">
        <v>310959035980.82147</v>
      </c>
      <c r="AE64">
        <v>310959035980.82147</v>
      </c>
      <c r="AF64">
        <v>310959035980.82147</v>
      </c>
      <c r="AG64">
        <v>310959035980.82147</v>
      </c>
    </row>
    <row r="65" spans="1:33" x14ac:dyDescent="0.25">
      <c r="A65" t="s">
        <v>1225</v>
      </c>
      <c r="B65" t="s">
        <v>1211</v>
      </c>
      <c r="C65">
        <v>1840647607238.9231</v>
      </c>
      <c r="D65">
        <v>1733732653416.4619</v>
      </c>
      <c r="E65">
        <v>1692026429228.3301</v>
      </c>
      <c r="F65">
        <v>1647046329835.0659</v>
      </c>
      <c r="G65">
        <v>1597925280607.928</v>
      </c>
      <c r="H65">
        <v>1545963348038.0991</v>
      </c>
      <c r="I65">
        <v>1486347633999.72</v>
      </c>
      <c r="J65">
        <v>1421865785727.209</v>
      </c>
      <c r="K65">
        <v>1353150697154.428</v>
      </c>
      <c r="L65">
        <v>1283302959469.2271</v>
      </c>
      <c r="M65">
        <v>1216547909979.479</v>
      </c>
      <c r="N65">
        <v>1152143006792.427</v>
      </c>
      <c r="O65">
        <v>1086024220917.349</v>
      </c>
      <c r="P65">
        <v>1023672932122.049</v>
      </c>
      <c r="Q65">
        <v>936877009066.37317</v>
      </c>
      <c r="R65">
        <v>937549611900.67224</v>
      </c>
      <c r="S65">
        <v>936653034383.14783</v>
      </c>
      <c r="T65">
        <v>934460681262.95203</v>
      </c>
      <c r="U65">
        <v>933265414269.07507</v>
      </c>
      <c r="V65">
        <v>932362461024.55762</v>
      </c>
      <c r="W65">
        <v>936052673626.56409</v>
      </c>
      <c r="X65">
        <v>941308696899.58765</v>
      </c>
      <c r="Y65">
        <v>944815516441.89075</v>
      </c>
      <c r="Z65">
        <v>950026061145.18494</v>
      </c>
      <c r="AA65">
        <v>956088941153.97986</v>
      </c>
      <c r="AB65">
        <v>961865616475.02087</v>
      </c>
      <c r="AC65">
        <v>967432910982.22729</v>
      </c>
      <c r="AD65">
        <v>972701516013.08142</v>
      </c>
      <c r="AE65">
        <v>979699906685.98157</v>
      </c>
      <c r="AF65">
        <v>988028860673.47314</v>
      </c>
      <c r="AG65">
        <v>997893395173.95813</v>
      </c>
    </row>
    <row r="66" spans="1:33" x14ac:dyDescent="0.25">
      <c r="A66" t="s">
        <v>1225</v>
      </c>
      <c r="B66" t="s">
        <v>1212</v>
      </c>
      <c r="C66">
        <v>453198688734.30579</v>
      </c>
      <c r="D66" s="158">
        <v>453198688734.30579</v>
      </c>
      <c r="E66" s="158">
        <v>453198688734.30579</v>
      </c>
      <c r="F66" s="158">
        <v>453198688734.30579</v>
      </c>
      <c r="G66" s="158">
        <v>453198688734.30579</v>
      </c>
      <c r="H66" s="158">
        <v>453198688734.30579</v>
      </c>
      <c r="I66" s="158">
        <v>453198688734.30579</v>
      </c>
      <c r="J66" s="158">
        <v>453198688734.30579</v>
      </c>
      <c r="K66" s="158">
        <v>453198688734.30579</v>
      </c>
      <c r="L66" s="158">
        <v>453198688734.30579</v>
      </c>
      <c r="M66" s="158">
        <v>453198688734.30579</v>
      </c>
      <c r="N66" s="158">
        <v>453198688734.30579</v>
      </c>
      <c r="O66" s="158">
        <v>453198688734.30579</v>
      </c>
      <c r="P66" s="158">
        <v>453198688734.30579</v>
      </c>
      <c r="Q66" s="158">
        <v>453198688734.30579</v>
      </c>
      <c r="R66" s="158">
        <v>453198688734.30579</v>
      </c>
      <c r="S66" s="158">
        <v>453198688734.30579</v>
      </c>
      <c r="T66" s="158">
        <v>453198688734.30579</v>
      </c>
      <c r="U66" s="158">
        <v>453198688734.30579</v>
      </c>
      <c r="V66" s="158">
        <v>453198688734.30579</v>
      </c>
      <c r="W66" s="158">
        <v>453198688734.30579</v>
      </c>
      <c r="X66" s="158">
        <v>453198688734.30579</v>
      </c>
      <c r="Y66" s="158">
        <v>453198688734.30579</v>
      </c>
      <c r="Z66" s="158">
        <v>453198688734.30579</v>
      </c>
      <c r="AA66" s="158">
        <v>453198688734.30579</v>
      </c>
      <c r="AB66" s="158">
        <v>453198688734.30579</v>
      </c>
      <c r="AC66" s="158">
        <v>453198688734.30579</v>
      </c>
      <c r="AD66" s="158">
        <v>453198688734.30579</v>
      </c>
      <c r="AE66" s="158">
        <v>453198688734.30579</v>
      </c>
      <c r="AF66" s="158">
        <v>453198688734.30579</v>
      </c>
      <c r="AG66" s="158">
        <v>453198688734.30579</v>
      </c>
    </row>
    <row r="67" spans="1:33" x14ac:dyDescent="0.25">
      <c r="A67" t="s">
        <v>1225</v>
      </c>
      <c r="B67" t="s">
        <v>1213</v>
      </c>
      <c r="C67">
        <v>389127019398.80872</v>
      </c>
      <c r="D67">
        <v>389127019398.80872</v>
      </c>
      <c r="E67">
        <v>389127019398.80872</v>
      </c>
      <c r="F67">
        <v>389127019398.80872</v>
      </c>
      <c r="G67">
        <v>389127019398.80872</v>
      </c>
      <c r="H67">
        <v>389127019398.80872</v>
      </c>
      <c r="I67">
        <v>389127019398.80872</v>
      </c>
      <c r="J67">
        <v>389127019398.80872</v>
      </c>
      <c r="K67">
        <v>389127019398.80872</v>
      </c>
      <c r="L67">
        <v>389127019398.80872</v>
      </c>
      <c r="M67">
        <v>389127019398.80872</v>
      </c>
      <c r="N67">
        <v>389127019398.80872</v>
      </c>
      <c r="O67">
        <v>389127019398.80872</v>
      </c>
      <c r="P67">
        <v>389127019398.80872</v>
      </c>
      <c r="Q67">
        <v>389127019398.80872</v>
      </c>
      <c r="R67">
        <v>389127019398.80872</v>
      </c>
      <c r="S67">
        <v>389127019398.80872</v>
      </c>
      <c r="T67">
        <v>389127019398.80872</v>
      </c>
      <c r="U67">
        <v>389127019398.80872</v>
      </c>
      <c r="V67">
        <v>389127019398.80872</v>
      </c>
      <c r="W67">
        <v>389127019398.80872</v>
      </c>
      <c r="X67">
        <v>389127019398.80872</v>
      </c>
      <c r="Y67">
        <v>389127019398.80872</v>
      </c>
      <c r="Z67">
        <v>389127019398.80872</v>
      </c>
      <c r="AA67">
        <v>389127019398.80872</v>
      </c>
      <c r="AB67">
        <v>389127019398.80872</v>
      </c>
      <c r="AC67">
        <v>389127019398.80872</v>
      </c>
      <c r="AD67">
        <v>389127019398.80872</v>
      </c>
      <c r="AE67">
        <v>389127019398.80872</v>
      </c>
      <c r="AF67">
        <v>389127019398.80872</v>
      </c>
      <c r="AG67">
        <v>389127019398.80872</v>
      </c>
    </row>
    <row r="68" spans="1:33" x14ac:dyDescent="0.25">
      <c r="A68" t="s">
        <v>1225</v>
      </c>
      <c r="B68" t="s">
        <v>1214</v>
      </c>
      <c r="C68">
        <v>243155891106.68839</v>
      </c>
      <c r="D68">
        <v>243155891106.68839</v>
      </c>
      <c r="E68">
        <v>243155891106.68839</v>
      </c>
      <c r="F68">
        <v>243155891106.68839</v>
      </c>
      <c r="G68">
        <v>243155891106.68839</v>
      </c>
      <c r="H68">
        <v>243155891106.68839</v>
      </c>
      <c r="I68">
        <v>243155891106.68839</v>
      </c>
      <c r="J68">
        <v>243155891106.68839</v>
      </c>
      <c r="K68">
        <v>243155891106.68839</v>
      </c>
      <c r="L68">
        <v>243155891106.68839</v>
      </c>
      <c r="M68">
        <v>243155891106.68839</v>
      </c>
      <c r="N68">
        <v>243155891106.68839</v>
      </c>
      <c r="O68">
        <v>243155891106.68839</v>
      </c>
      <c r="P68">
        <v>243155891106.68839</v>
      </c>
      <c r="Q68">
        <v>243155891106.68839</v>
      </c>
      <c r="R68">
        <v>243155891106.68839</v>
      </c>
      <c r="S68">
        <v>243155891106.68839</v>
      </c>
      <c r="T68">
        <v>243155891106.68839</v>
      </c>
      <c r="U68">
        <v>243155891106.68839</v>
      </c>
      <c r="V68">
        <v>243155891106.68839</v>
      </c>
      <c r="W68">
        <v>243155891106.68839</v>
      </c>
      <c r="X68">
        <v>243155891106.68839</v>
      </c>
      <c r="Y68">
        <v>243155891106.68839</v>
      </c>
      <c r="Z68">
        <v>243155891106.68839</v>
      </c>
      <c r="AA68">
        <v>243155891106.68839</v>
      </c>
      <c r="AB68">
        <v>243155891106.68839</v>
      </c>
      <c r="AC68">
        <v>243155891106.68839</v>
      </c>
      <c r="AD68">
        <v>243155891106.68839</v>
      </c>
      <c r="AE68">
        <v>243155891106.68839</v>
      </c>
      <c r="AF68">
        <v>243155891106.68839</v>
      </c>
      <c r="AG68">
        <v>243155891106.68839</v>
      </c>
    </row>
    <row r="69" spans="1:33" x14ac:dyDescent="0.25">
      <c r="A69" t="s">
        <v>1225</v>
      </c>
      <c r="B69" t="s">
        <v>1215</v>
      </c>
      <c r="C69">
        <v>220071708077.5282</v>
      </c>
      <c r="D69" s="118">
        <v>220071708077.5282</v>
      </c>
      <c r="E69" s="118">
        <v>220071708077.5282</v>
      </c>
      <c r="F69" s="118">
        <v>220071708077.5282</v>
      </c>
      <c r="G69" s="118">
        <v>220071708077.5282</v>
      </c>
      <c r="H69" s="118">
        <v>220071708077.5282</v>
      </c>
      <c r="I69" s="118">
        <v>220071708077.5282</v>
      </c>
      <c r="J69" s="118">
        <v>220071708077.5282</v>
      </c>
      <c r="K69" s="118">
        <v>220071708077.5282</v>
      </c>
      <c r="L69" s="118">
        <v>220071708077.5282</v>
      </c>
      <c r="M69" s="118">
        <v>220071708077.5282</v>
      </c>
      <c r="N69" s="118">
        <v>220071708077.5282</v>
      </c>
      <c r="O69" s="118">
        <v>220071708077.5282</v>
      </c>
      <c r="P69" s="118">
        <v>220071708077.5282</v>
      </c>
      <c r="Q69" s="118">
        <v>220071708077.5282</v>
      </c>
      <c r="R69" s="118">
        <v>220071708077.5282</v>
      </c>
      <c r="S69" s="118">
        <v>220071708077.5282</v>
      </c>
      <c r="T69" s="118">
        <v>220071708077.5282</v>
      </c>
      <c r="U69" s="118">
        <v>220071708077.5282</v>
      </c>
      <c r="V69" s="118">
        <v>220071708077.5282</v>
      </c>
      <c r="W69" s="118">
        <v>220071708077.5282</v>
      </c>
      <c r="X69" s="118">
        <v>220071708077.5282</v>
      </c>
      <c r="Y69" s="118">
        <v>220071708077.5282</v>
      </c>
      <c r="Z69" s="118">
        <v>220071708077.5282</v>
      </c>
      <c r="AA69" s="118">
        <v>220071708077.5282</v>
      </c>
      <c r="AB69" s="118">
        <v>220071708077.5282</v>
      </c>
      <c r="AC69" s="118">
        <v>220071708077.5282</v>
      </c>
      <c r="AD69" s="118">
        <v>220071708077.5282</v>
      </c>
      <c r="AE69" s="118">
        <v>220071708077.5282</v>
      </c>
      <c r="AF69" s="118">
        <v>220071708077.5282</v>
      </c>
      <c r="AG69" s="118">
        <v>220071708077.5282</v>
      </c>
    </row>
    <row r="70" spans="1:33" x14ac:dyDescent="0.25">
      <c r="A70" t="s">
        <v>1225</v>
      </c>
      <c r="B70" t="s">
        <v>1216</v>
      </c>
      <c r="C70">
        <v>52928295852.37925</v>
      </c>
      <c r="D70">
        <v>52928295852.37925</v>
      </c>
      <c r="E70">
        <v>52928295852.37925</v>
      </c>
      <c r="F70">
        <v>52928295852.37925</v>
      </c>
      <c r="G70">
        <v>52928295852.37925</v>
      </c>
      <c r="H70">
        <v>52928295852.37925</v>
      </c>
      <c r="I70">
        <v>52928295852.37925</v>
      </c>
      <c r="J70">
        <v>52928295852.37925</v>
      </c>
      <c r="K70">
        <v>52928295852.37925</v>
      </c>
      <c r="L70">
        <v>52928295852.37925</v>
      </c>
      <c r="M70">
        <v>52928295852.37925</v>
      </c>
      <c r="N70">
        <v>52928295852.37925</v>
      </c>
      <c r="O70">
        <v>52928295852.37925</v>
      </c>
      <c r="P70">
        <v>52928295852.37925</v>
      </c>
      <c r="Q70">
        <v>52928295852.37925</v>
      </c>
      <c r="R70">
        <v>52928295852.37925</v>
      </c>
      <c r="S70">
        <v>52928295852.37925</v>
      </c>
      <c r="T70">
        <v>52928295852.37925</v>
      </c>
      <c r="U70">
        <v>52928295852.37925</v>
      </c>
      <c r="V70">
        <v>52928295852.37925</v>
      </c>
      <c r="W70">
        <v>52928295852.37925</v>
      </c>
      <c r="X70">
        <v>52928295852.37925</v>
      </c>
      <c r="Y70">
        <v>52928295852.37925</v>
      </c>
      <c r="Z70">
        <v>52928295852.37925</v>
      </c>
      <c r="AA70">
        <v>52928295852.37925</v>
      </c>
      <c r="AB70">
        <v>52928295852.37925</v>
      </c>
      <c r="AC70">
        <v>52928295852.37925</v>
      </c>
      <c r="AD70">
        <v>52928295852.37925</v>
      </c>
      <c r="AE70">
        <v>52928295852.37925</v>
      </c>
      <c r="AF70">
        <v>52928295852.37925</v>
      </c>
      <c r="AG70">
        <v>52928295852.37925</v>
      </c>
    </row>
    <row r="71" spans="1:33" x14ac:dyDescent="0.25">
      <c r="A71" t="s">
        <v>1225</v>
      </c>
      <c r="B71" t="s">
        <v>1217</v>
      </c>
      <c r="C71">
        <v>99327071461.012085</v>
      </c>
      <c r="D71" s="158">
        <v>99327071461.012085</v>
      </c>
      <c r="E71" s="158">
        <v>99327071461.012085</v>
      </c>
      <c r="F71" s="158">
        <v>99327071461.012085</v>
      </c>
      <c r="G71" s="158">
        <v>99327071461.012085</v>
      </c>
      <c r="H71" s="158">
        <v>99327071461.012085</v>
      </c>
      <c r="I71" s="158">
        <v>99327071461.012085</v>
      </c>
      <c r="J71" s="158">
        <v>99327071461.012085</v>
      </c>
      <c r="K71" s="158">
        <v>99327071461.012085</v>
      </c>
      <c r="L71" s="158">
        <v>99327071461.012085</v>
      </c>
      <c r="M71" s="158">
        <v>99327071461.012085</v>
      </c>
      <c r="N71" s="158">
        <v>99327071461.012085</v>
      </c>
      <c r="O71" s="158">
        <v>99327071461.012085</v>
      </c>
      <c r="P71" s="158">
        <v>99327071461.012085</v>
      </c>
      <c r="Q71" s="158">
        <v>99327071461.012085</v>
      </c>
      <c r="R71" s="158">
        <v>99327071461.012085</v>
      </c>
      <c r="S71" s="158">
        <v>99327071461.012085</v>
      </c>
      <c r="T71" s="158">
        <v>99327071461.012085</v>
      </c>
      <c r="U71" s="158">
        <v>99327071461.012085</v>
      </c>
      <c r="V71" s="158">
        <v>99327071461.012085</v>
      </c>
      <c r="W71" s="158">
        <v>99327071461.012085</v>
      </c>
      <c r="X71" s="158">
        <v>99327071461.012085</v>
      </c>
      <c r="Y71" s="158">
        <v>99327071461.012085</v>
      </c>
      <c r="Z71" s="158">
        <v>99327071461.012085</v>
      </c>
      <c r="AA71" s="158">
        <v>99327071461.012085</v>
      </c>
      <c r="AB71" s="158">
        <v>99327071461.012085</v>
      </c>
      <c r="AC71" s="158">
        <v>99327071461.012085</v>
      </c>
      <c r="AD71" s="158">
        <v>99327071461.012085</v>
      </c>
      <c r="AE71" s="158">
        <v>99327071461.012085</v>
      </c>
      <c r="AF71" s="158">
        <v>99327071461.012085</v>
      </c>
      <c r="AG71" s="158">
        <v>99327071461.012085</v>
      </c>
    </row>
    <row r="72" spans="1:33" x14ac:dyDescent="0.25">
      <c r="A72" t="s">
        <v>1225</v>
      </c>
      <c r="B72" t="s">
        <v>1218</v>
      </c>
      <c r="C72">
        <v>114492926104.0347</v>
      </c>
      <c r="D72">
        <v>114492926104.0347</v>
      </c>
      <c r="E72">
        <v>114492926104.0347</v>
      </c>
      <c r="F72">
        <v>114492926104.0347</v>
      </c>
      <c r="G72">
        <v>114492926104.0347</v>
      </c>
      <c r="H72">
        <v>114492926104.0347</v>
      </c>
      <c r="I72">
        <v>114492926104.0347</v>
      </c>
      <c r="J72">
        <v>114492926104.0347</v>
      </c>
      <c r="K72">
        <v>114492926104.0347</v>
      </c>
      <c r="L72">
        <v>114492926104.0347</v>
      </c>
      <c r="M72">
        <v>114492926104.0347</v>
      </c>
      <c r="N72">
        <v>114492926104.0347</v>
      </c>
      <c r="O72">
        <v>114492926104.0347</v>
      </c>
      <c r="P72">
        <v>114492926104.0347</v>
      </c>
      <c r="Q72">
        <v>114492926104.0347</v>
      </c>
      <c r="R72">
        <v>114492926104.0347</v>
      </c>
      <c r="S72">
        <v>114492926104.0347</v>
      </c>
      <c r="T72">
        <v>114492926104.0347</v>
      </c>
      <c r="U72">
        <v>114492926104.0347</v>
      </c>
      <c r="V72">
        <v>114492926104.0347</v>
      </c>
      <c r="W72">
        <v>114492926104.0347</v>
      </c>
      <c r="X72">
        <v>114492926104.0347</v>
      </c>
      <c r="Y72">
        <v>114492926104.0347</v>
      </c>
      <c r="Z72">
        <v>114492926104.0347</v>
      </c>
      <c r="AA72">
        <v>114492926104.0347</v>
      </c>
      <c r="AB72">
        <v>114492926104.0347</v>
      </c>
      <c r="AC72">
        <v>114492926104.0347</v>
      </c>
      <c r="AD72">
        <v>114492926104.0347</v>
      </c>
      <c r="AE72">
        <v>114492926104.0347</v>
      </c>
      <c r="AF72">
        <v>114492926104.0347</v>
      </c>
      <c r="AG72">
        <v>114492926104.0347</v>
      </c>
    </row>
    <row r="73" spans="1:33" x14ac:dyDescent="0.25">
      <c r="A73" t="s">
        <v>1225</v>
      </c>
      <c r="B73" t="s">
        <v>1219</v>
      </c>
      <c r="C73">
        <v>163038404976.90921</v>
      </c>
      <c r="D73">
        <v>163038404976.90921</v>
      </c>
      <c r="E73">
        <v>163038404976.90921</v>
      </c>
      <c r="F73">
        <v>163038404976.90921</v>
      </c>
      <c r="G73">
        <v>163038404976.90921</v>
      </c>
      <c r="H73">
        <v>163038404976.90921</v>
      </c>
      <c r="I73">
        <v>163038404976.90921</v>
      </c>
      <c r="J73">
        <v>163038404976.90921</v>
      </c>
      <c r="K73">
        <v>163038404976.90921</v>
      </c>
      <c r="L73">
        <v>163038404976.90921</v>
      </c>
      <c r="M73">
        <v>163038404976.90921</v>
      </c>
      <c r="N73">
        <v>163038404976.90921</v>
      </c>
      <c r="O73">
        <v>163038404976.90921</v>
      </c>
      <c r="P73">
        <v>163038404976.90921</v>
      </c>
      <c r="Q73">
        <v>163038404976.90921</v>
      </c>
      <c r="R73">
        <v>163038404976.90921</v>
      </c>
      <c r="S73">
        <v>163038404976.90921</v>
      </c>
      <c r="T73">
        <v>163038404976.90921</v>
      </c>
      <c r="U73">
        <v>163038404976.90921</v>
      </c>
      <c r="V73">
        <v>163038404976.90921</v>
      </c>
      <c r="W73">
        <v>163038404976.90921</v>
      </c>
      <c r="X73">
        <v>163038404976.90921</v>
      </c>
      <c r="Y73">
        <v>163038404976.90921</v>
      </c>
      <c r="Z73">
        <v>163038404976.90921</v>
      </c>
      <c r="AA73">
        <v>163038404976.90921</v>
      </c>
      <c r="AB73">
        <v>163038404976.90921</v>
      </c>
      <c r="AC73">
        <v>163038404976.90921</v>
      </c>
      <c r="AD73">
        <v>163038404976.90921</v>
      </c>
      <c r="AE73">
        <v>163038404976.90921</v>
      </c>
      <c r="AF73">
        <v>163038404976.90921</v>
      </c>
      <c r="AG73">
        <v>163038404976.90921</v>
      </c>
    </row>
    <row r="74" spans="1:33" x14ac:dyDescent="0.25">
      <c r="A74" t="s">
        <v>1225</v>
      </c>
      <c r="B74" t="s">
        <v>1220</v>
      </c>
      <c r="C74">
        <v>183513702093.85019</v>
      </c>
      <c r="D74">
        <v>183038886726.16409</v>
      </c>
      <c r="E74">
        <v>197360584217.7056</v>
      </c>
      <c r="F74">
        <v>207875929657.35709</v>
      </c>
      <c r="G74">
        <v>214004347426.62369</v>
      </c>
      <c r="H74">
        <v>220762306384.58929</v>
      </c>
      <c r="I74">
        <v>227396264071.63708</v>
      </c>
      <c r="J74">
        <v>234033778488.56451</v>
      </c>
      <c r="K74">
        <v>238438484427.5159</v>
      </c>
      <c r="L74">
        <v>243002678223.70309</v>
      </c>
      <c r="M74">
        <v>247798263933.67981</v>
      </c>
      <c r="N74">
        <v>252973322051.07401</v>
      </c>
      <c r="O74">
        <v>255705385635.1832</v>
      </c>
      <c r="P74">
        <v>258326835458.11829</v>
      </c>
      <c r="Q74">
        <v>261285916339.69</v>
      </c>
      <c r="R74">
        <v>264569192342.66739</v>
      </c>
      <c r="S74">
        <v>267633124114.45831</v>
      </c>
      <c r="T74">
        <v>270568540097.37531</v>
      </c>
      <c r="U74">
        <v>273899931499.1181</v>
      </c>
      <c r="V74">
        <v>277358358960.9649</v>
      </c>
      <c r="W74">
        <v>280951947539.0705</v>
      </c>
      <c r="X74">
        <v>285034556881.05328</v>
      </c>
      <c r="Y74">
        <v>289433946558.09668</v>
      </c>
      <c r="Z74">
        <v>294021008889.81879</v>
      </c>
      <c r="AA74">
        <v>298583335537.34009</v>
      </c>
      <c r="AB74">
        <v>303125833819.34473</v>
      </c>
      <c r="AC74">
        <v>307667901634.79797</v>
      </c>
      <c r="AD74">
        <v>311956553791.53387</v>
      </c>
      <c r="AE74">
        <v>316501349688.75568</v>
      </c>
      <c r="AF74">
        <v>321211342505.84943</v>
      </c>
      <c r="AG74">
        <v>325942110714.8725</v>
      </c>
    </row>
    <row r="75" spans="1:33" x14ac:dyDescent="0.25">
      <c r="A75" t="s">
        <v>1225</v>
      </c>
      <c r="B75" t="s">
        <v>1221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1225</v>
      </c>
      <c r="B76" t="s">
        <v>1222</v>
      </c>
      <c r="C76">
        <v>360504092321.47778</v>
      </c>
      <c r="D76">
        <v>360504092321.47778</v>
      </c>
      <c r="E76">
        <v>360504092321.47778</v>
      </c>
      <c r="F76">
        <v>360504092321.47778</v>
      </c>
      <c r="G76">
        <v>360504092321.47778</v>
      </c>
      <c r="H76">
        <v>360504092321.47778</v>
      </c>
      <c r="I76">
        <v>360504092321.47778</v>
      </c>
      <c r="J76">
        <v>360504092321.47778</v>
      </c>
      <c r="K76">
        <v>360504092321.47778</v>
      </c>
      <c r="L76">
        <v>360504092321.47778</v>
      </c>
      <c r="M76">
        <v>360504092321.47778</v>
      </c>
      <c r="N76">
        <v>360504092321.47778</v>
      </c>
      <c r="O76">
        <v>360504092321.47778</v>
      </c>
      <c r="P76">
        <v>360504092321.47778</v>
      </c>
      <c r="Q76">
        <v>360504092321.47778</v>
      </c>
      <c r="R76">
        <v>360504092321.47778</v>
      </c>
      <c r="S76">
        <v>360504092321.47778</v>
      </c>
      <c r="T76">
        <v>360504092321.47778</v>
      </c>
      <c r="U76">
        <v>360504092321.47778</v>
      </c>
      <c r="V76">
        <v>360504092321.47778</v>
      </c>
      <c r="W76">
        <v>360504092321.47778</v>
      </c>
      <c r="X76">
        <v>360504092321.47778</v>
      </c>
      <c r="Y76">
        <v>360504092321.47778</v>
      </c>
      <c r="Z76">
        <v>360504092321.47778</v>
      </c>
      <c r="AA76">
        <v>360504092321.47778</v>
      </c>
      <c r="AB76">
        <v>360504092321.47778</v>
      </c>
      <c r="AC76">
        <v>360504092321.47778</v>
      </c>
      <c r="AD76">
        <v>360504092321.47778</v>
      </c>
      <c r="AE76">
        <v>360504092321.47778</v>
      </c>
      <c r="AF76">
        <v>360504092321.47778</v>
      </c>
      <c r="AG76">
        <v>360504092321.47778</v>
      </c>
    </row>
    <row r="77" spans="1:33" x14ac:dyDescent="0.25">
      <c r="A77" t="s">
        <v>1225</v>
      </c>
      <c r="B77" t="s">
        <v>1223</v>
      </c>
      <c r="C77">
        <v>2114754475964.4009</v>
      </c>
      <c r="D77">
        <v>2114754475964.4009</v>
      </c>
      <c r="E77">
        <v>2114754475964.4009</v>
      </c>
      <c r="F77">
        <v>2114754475964.4009</v>
      </c>
      <c r="G77">
        <v>2114754475964.4009</v>
      </c>
      <c r="H77">
        <v>2114754475964.4009</v>
      </c>
      <c r="I77">
        <v>2114754475964.4009</v>
      </c>
      <c r="J77">
        <v>2114754475964.4009</v>
      </c>
      <c r="K77">
        <v>2114754475964.4009</v>
      </c>
      <c r="L77">
        <v>2114754475964.4009</v>
      </c>
      <c r="M77">
        <v>2114754475964.4009</v>
      </c>
      <c r="N77">
        <v>2114754475964.4009</v>
      </c>
      <c r="O77">
        <v>2114754475964.4009</v>
      </c>
      <c r="P77">
        <v>2114754475964.4009</v>
      </c>
      <c r="Q77">
        <v>2114754475964.4009</v>
      </c>
      <c r="R77">
        <v>2114754475964.4009</v>
      </c>
      <c r="S77">
        <v>2114754475964.4009</v>
      </c>
      <c r="T77">
        <v>2114754475964.4009</v>
      </c>
      <c r="U77">
        <v>2114754475964.4009</v>
      </c>
      <c r="V77">
        <v>2114754475964.4009</v>
      </c>
      <c r="W77">
        <v>2114754475964.4009</v>
      </c>
      <c r="X77">
        <v>2114754475964.4009</v>
      </c>
      <c r="Y77">
        <v>2114754475964.4009</v>
      </c>
      <c r="Z77">
        <v>2114754475964.4009</v>
      </c>
      <c r="AA77">
        <v>2114754475964.4009</v>
      </c>
      <c r="AB77">
        <v>2114754475964.4009</v>
      </c>
      <c r="AC77">
        <v>2114754475964.4009</v>
      </c>
      <c r="AD77">
        <v>2114754475964.4009</v>
      </c>
      <c r="AE77">
        <v>2114754475964.4009</v>
      </c>
      <c r="AF77">
        <v>2114754475964.4009</v>
      </c>
      <c r="AG77">
        <v>2114754475964.4009</v>
      </c>
    </row>
    <row r="78" spans="1:33" x14ac:dyDescent="0.25">
      <c r="A78" t="s">
        <v>1226</v>
      </c>
      <c r="B78" t="s">
        <v>1199</v>
      </c>
      <c r="C78">
        <v>39699106311183.258</v>
      </c>
      <c r="D78">
        <v>42086225172824.297</v>
      </c>
      <c r="E78">
        <v>43594907688815.289</v>
      </c>
      <c r="F78">
        <v>44648620818757.891</v>
      </c>
      <c r="G78">
        <v>45473796688881.594</v>
      </c>
      <c r="H78">
        <v>46343915656772.141</v>
      </c>
      <c r="I78">
        <v>47168514287306.078</v>
      </c>
      <c r="J78">
        <v>47972494417379.656</v>
      </c>
      <c r="K78">
        <v>48623340387277.227</v>
      </c>
      <c r="L78">
        <v>49295690209695.703</v>
      </c>
      <c r="M78">
        <v>49995397946172.688</v>
      </c>
      <c r="N78">
        <v>50712905248089.367</v>
      </c>
      <c r="O78">
        <v>51444373000880.977</v>
      </c>
      <c r="P78">
        <v>52090807141036.258</v>
      </c>
      <c r="Q78">
        <v>52830433238498.547</v>
      </c>
      <c r="R78">
        <v>53568283956613.898</v>
      </c>
      <c r="S78">
        <v>54292367567068.961</v>
      </c>
      <c r="T78">
        <v>55038471717918.047</v>
      </c>
      <c r="U78">
        <v>55786648728216.219</v>
      </c>
      <c r="V78">
        <v>56540422285591.023</v>
      </c>
      <c r="W78">
        <v>57280229057913.797</v>
      </c>
      <c r="X78">
        <v>58017853178384.852</v>
      </c>
      <c r="Y78">
        <v>58777208955531.008</v>
      </c>
      <c r="Z78">
        <v>59538076640420.391</v>
      </c>
      <c r="AA78">
        <v>60313629662425.891</v>
      </c>
      <c r="AB78">
        <v>61106050748806.117</v>
      </c>
      <c r="AC78">
        <v>61902869488437.07</v>
      </c>
      <c r="AD78">
        <v>62711963637026.258</v>
      </c>
      <c r="AE78">
        <v>63546702153960.406</v>
      </c>
      <c r="AF78">
        <v>64398319593858.578</v>
      </c>
      <c r="AG78">
        <v>65268948161376.492</v>
      </c>
    </row>
    <row r="79" spans="1:33" x14ac:dyDescent="0.25">
      <c r="A79" t="s">
        <v>1226</v>
      </c>
      <c r="B79" t="s">
        <v>1200</v>
      </c>
      <c r="C79">
        <v>563457590661.93372</v>
      </c>
      <c r="D79">
        <v>548086317772.54077</v>
      </c>
      <c r="E79">
        <v>579419624189.4613</v>
      </c>
      <c r="F79">
        <v>597486689319.66504</v>
      </c>
      <c r="G79">
        <v>605003034883.26941</v>
      </c>
      <c r="H79">
        <v>612275576998.04358</v>
      </c>
      <c r="I79">
        <v>618129960726.34448</v>
      </c>
      <c r="J79">
        <v>617928401407.03503</v>
      </c>
      <c r="K79">
        <v>620831903671.44678</v>
      </c>
      <c r="L79">
        <v>624019436470.11035</v>
      </c>
      <c r="M79">
        <v>628049223158.56055</v>
      </c>
      <c r="N79">
        <v>630858803428.76343</v>
      </c>
      <c r="O79">
        <v>630590547943.21472</v>
      </c>
      <c r="P79">
        <v>632439622624.01074</v>
      </c>
      <c r="Q79">
        <v>634225366671.95203</v>
      </c>
      <c r="R79">
        <v>633119212860.10925</v>
      </c>
      <c r="S79">
        <v>631762325388.68005</v>
      </c>
      <c r="T79">
        <v>631732382667.74207</v>
      </c>
      <c r="U79">
        <v>631519395328.47949</v>
      </c>
      <c r="V79">
        <v>631573101616.92273</v>
      </c>
      <c r="W79">
        <v>631108080492.32861</v>
      </c>
      <c r="X79">
        <v>631072410959.30078</v>
      </c>
      <c r="Y79">
        <v>634534753925.60718</v>
      </c>
      <c r="Z79">
        <v>639008281781.15833</v>
      </c>
      <c r="AA79">
        <v>642164238878.18848</v>
      </c>
      <c r="AB79">
        <v>642096404746.30786</v>
      </c>
      <c r="AC79">
        <v>644166566236.81897</v>
      </c>
      <c r="AD79">
        <v>646083614450.28687</v>
      </c>
      <c r="AE79">
        <v>647989026965.07202</v>
      </c>
      <c r="AF79">
        <v>650059532690.1897</v>
      </c>
      <c r="AG79">
        <v>650750767159.71313</v>
      </c>
    </row>
    <row r="80" spans="1:33" x14ac:dyDescent="0.25">
      <c r="A80" t="s">
        <v>1226</v>
      </c>
      <c r="B80" t="s">
        <v>1201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1226</v>
      </c>
      <c r="B81" t="s">
        <v>1202</v>
      </c>
      <c r="C81">
        <v>1981619921818.9561</v>
      </c>
      <c r="D81">
        <v>1927560803464.4519</v>
      </c>
      <c r="E81">
        <v>2037756681985.292</v>
      </c>
      <c r="F81">
        <v>2101296612557.0911</v>
      </c>
      <c r="G81">
        <v>2127730793860.1001</v>
      </c>
      <c r="H81">
        <v>2153307544578.772</v>
      </c>
      <c r="I81">
        <v>2173896784333.8789</v>
      </c>
      <c r="J81">
        <v>2173187921822.855</v>
      </c>
      <c r="K81">
        <v>2183399227918.573</v>
      </c>
      <c r="L81">
        <v>2194609438944.1499</v>
      </c>
      <c r="M81">
        <v>2208781766577.7739</v>
      </c>
      <c r="N81">
        <v>2218662759091.9458</v>
      </c>
      <c r="O81">
        <v>2217719333316.6782</v>
      </c>
      <c r="P81">
        <v>2224222330676.4121</v>
      </c>
      <c r="Q81">
        <v>2230502600991.8989</v>
      </c>
      <c r="R81">
        <v>2226612376658.3008</v>
      </c>
      <c r="S81">
        <v>2221840348932.3252</v>
      </c>
      <c r="T81">
        <v>2221735043593.8091</v>
      </c>
      <c r="U81">
        <v>2220985989962.1382</v>
      </c>
      <c r="V81">
        <v>2221174869219.1919</v>
      </c>
      <c r="W81">
        <v>2219539439792.3208</v>
      </c>
      <c r="X81">
        <v>2219413993869.8208</v>
      </c>
      <c r="Y81">
        <v>2231590682784.6738</v>
      </c>
      <c r="Z81">
        <v>2247323600516.7041</v>
      </c>
      <c r="AA81">
        <v>2258422763185.7769</v>
      </c>
      <c r="AB81">
        <v>2258184197818.4072</v>
      </c>
      <c r="AC81">
        <v>2265464733778.8149</v>
      </c>
      <c r="AD81">
        <v>2272206786763.5532</v>
      </c>
      <c r="AE81">
        <v>2278907918243.8218</v>
      </c>
      <c r="AF81">
        <v>2286189664840.4268</v>
      </c>
      <c r="AG81">
        <v>2288620662342.5571</v>
      </c>
    </row>
    <row r="82" spans="1:33" x14ac:dyDescent="0.25">
      <c r="A82" t="s">
        <v>1226</v>
      </c>
      <c r="B82" t="s">
        <v>1203</v>
      </c>
      <c r="C82">
        <v>28911347345010.68</v>
      </c>
      <c r="D82">
        <v>47988386281863.313</v>
      </c>
      <c r="E82">
        <v>39348535951176.852</v>
      </c>
      <c r="F82">
        <v>30959895332525.148</v>
      </c>
      <c r="G82">
        <v>26819024424943.969</v>
      </c>
      <c r="H82">
        <v>25549239567532.09</v>
      </c>
      <c r="I82">
        <v>24859418457641.961</v>
      </c>
      <c r="J82">
        <v>25028256241159.66</v>
      </c>
      <c r="K82">
        <v>24854832966508.949</v>
      </c>
      <c r="L82">
        <v>25029448468854.238</v>
      </c>
      <c r="M82">
        <v>25228697229566.109</v>
      </c>
      <c r="N82">
        <v>25014382379187.602</v>
      </c>
      <c r="O82">
        <v>24938523682275.871</v>
      </c>
      <c r="P82">
        <v>25085727118627.988</v>
      </c>
      <c r="Q82">
        <v>25189656358059.602</v>
      </c>
      <c r="R82">
        <v>25189315197519.301</v>
      </c>
      <c r="S82">
        <v>25327292625711.789</v>
      </c>
      <c r="T82">
        <v>25352402775156.191</v>
      </c>
      <c r="U82">
        <v>25325542802295.43</v>
      </c>
      <c r="V82">
        <v>25508441535823.41</v>
      </c>
      <c r="W82">
        <v>25059516451311.66</v>
      </c>
      <c r="X82">
        <v>24963575137433.77</v>
      </c>
      <c r="Y82">
        <v>24935515600092.609</v>
      </c>
      <c r="Z82">
        <v>24877762256370.48</v>
      </c>
      <c r="AA82">
        <v>24985427753977.27</v>
      </c>
      <c r="AB82">
        <v>25104984347190.211</v>
      </c>
      <c r="AC82">
        <v>25095220919469.789</v>
      </c>
      <c r="AD82">
        <v>25213684331596.609</v>
      </c>
      <c r="AE82">
        <v>25465257214529.109</v>
      </c>
      <c r="AF82">
        <v>25706569602502.359</v>
      </c>
      <c r="AG82">
        <v>25960393044482.949</v>
      </c>
    </row>
    <row r="83" spans="1:33" x14ac:dyDescent="0.25">
      <c r="A83" t="s">
        <v>1226</v>
      </c>
      <c r="B83" t="s">
        <v>1204</v>
      </c>
      <c r="C83">
        <v>245902486256.41751</v>
      </c>
      <c r="D83">
        <v>264538047088.53021</v>
      </c>
      <c r="E83">
        <v>269160701346.18079</v>
      </c>
      <c r="F83">
        <v>261784362627.01901</v>
      </c>
      <c r="G83">
        <v>256369927044.5376</v>
      </c>
      <c r="H83">
        <v>255820833674.54309</v>
      </c>
      <c r="I83">
        <v>256452433516.1665</v>
      </c>
      <c r="J83">
        <v>258118915582.76031</v>
      </c>
      <c r="K83">
        <v>257763906505.38629</v>
      </c>
      <c r="L83">
        <v>259136598635.84219</v>
      </c>
      <c r="M83">
        <v>260008491349.5419</v>
      </c>
      <c r="N83">
        <v>260965925682.85059</v>
      </c>
      <c r="O83">
        <v>261014735817.7182</v>
      </c>
      <c r="P83">
        <v>261754527328.84491</v>
      </c>
      <c r="Q83">
        <v>262870842367.6553</v>
      </c>
      <c r="R83">
        <v>264087048875.3696</v>
      </c>
      <c r="S83">
        <v>265580775274.26611</v>
      </c>
      <c r="T83">
        <v>266401813773.84619</v>
      </c>
      <c r="U83">
        <v>267598219554.26019</v>
      </c>
      <c r="V83">
        <v>270051217893.06589</v>
      </c>
      <c r="W83">
        <v>269950066940.98639</v>
      </c>
      <c r="X83">
        <v>271933794236.95389</v>
      </c>
      <c r="Y83">
        <v>274620519617.51111</v>
      </c>
      <c r="Z83">
        <v>277263307617.78137</v>
      </c>
      <c r="AA83">
        <v>280883640387.63831</v>
      </c>
      <c r="AB83">
        <v>284175929408.43652</v>
      </c>
      <c r="AC83">
        <v>286669107325.26752</v>
      </c>
      <c r="AD83">
        <v>289430720336.60492</v>
      </c>
      <c r="AE83">
        <v>293142541138.44067</v>
      </c>
      <c r="AF83">
        <v>296676031510.98273</v>
      </c>
      <c r="AG83">
        <v>300347280436.75482</v>
      </c>
    </row>
    <row r="84" spans="1:33" x14ac:dyDescent="0.25">
      <c r="A84" t="s">
        <v>1226</v>
      </c>
      <c r="B84" t="s">
        <v>1205</v>
      </c>
      <c r="C84">
        <v>3939813956032.6831</v>
      </c>
      <c r="D84">
        <v>3959529837788.9302</v>
      </c>
      <c r="E84">
        <v>4207382302113.7119</v>
      </c>
      <c r="F84">
        <v>4162249555735.8569</v>
      </c>
      <c r="G84">
        <v>4135887030449.3789</v>
      </c>
      <c r="H84">
        <v>4226586903598.4038</v>
      </c>
      <c r="I84">
        <v>4269994182978.5112</v>
      </c>
      <c r="J84">
        <v>4237405677279.5371</v>
      </c>
      <c r="K84">
        <v>4120411865221.9258</v>
      </c>
      <c r="L84">
        <v>4040671679584.9761</v>
      </c>
      <c r="M84">
        <v>3975147995222.4121</v>
      </c>
      <c r="N84">
        <v>4006393454939.7622</v>
      </c>
      <c r="O84">
        <v>4081462700404.7778</v>
      </c>
      <c r="P84">
        <v>4082267862913.7251</v>
      </c>
      <c r="Q84">
        <v>4020589172463.271</v>
      </c>
      <c r="R84">
        <v>4036244740648.3311</v>
      </c>
      <c r="S84">
        <v>4073548248071.0952</v>
      </c>
      <c r="T84">
        <v>4037707501035.002</v>
      </c>
      <c r="U84">
        <v>4038370087012.938</v>
      </c>
      <c r="V84">
        <v>4060235008609.792</v>
      </c>
      <c r="W84">
        <v>4050457500847.5591</v>
      </c>
      <c r="X84">
        <v>4113052339036.6392</v>
      </c>
      <c r="Y84">
        <v>4171708240759.6479</v>
      </c>
      <c r="Z84">
        <v>4252998062861.9321</v>
      </c>
      <c r="AA84">
        <v>4400190249267.7471</v>
      </c>
      <c r="AB84">
        <v>4534715986539.5264</v>
      </c>
      <c r="AC84">
        <v>4633646640710.5723</v>
      </c>
      <c r="AD84">
        <v>4704005872552.0088</v>
      </c>
      <c r="AE84">
        <v>4774858926314.2656</v>
      </c>
      <c r="AF84">
        <v>4838653402603.9238</v>
      </c>
      <c r="AG84">
        <v>4925250979004.9902</v>
      </c>
    </row>
    <row r="85" spans="1:33" x14ac:dyDescent="0.25">
      <c r="A85" t="s">
        <v>1226</v>
      </c>
      <c r="B85" t="s">
        <v>1206</v>
      </c>
      <c r="C85">
        <v>13747220213697.91</v>
      </c>
      <c r="D85">
        <v>14460297581668.58</v>
      </c>
      <c r="E85">
        <v>14673715235687.43</v>
      </c>
      <c r="F85">
        <v>14534102515066.439</v>
      </c>
      <c r="G85">
        <v>14578401667302.141</v>
      </c>
      <c r="H85">
        <v>14677142584048.029</v>
      </c>
      <c r="I85">
        <v>14777858049258.891</v>
      </c>
      <c r="J85">
        <v>14751194898233.08</v>
      </c>
      <c r="K85">
        <v>14540808783315.34</v>
      </c>
      <c r="L85">
        <v>14405050705141.92</v>
      </c>
      <c r="M85">
        <v>14239539465019.141</v>
      </c>
      <c r="N85">
        <v>14116771127089.061</v>
      </c>
      <c r="O85">
        <v>13949897043720.529</v>
      </c>
      <c r="P85">
        <v>13834464670588.539</v>
      </c>
      <c r="Q85">
        <v>13732998067351.141</v>
      </c>
      <c r="R85">
        <v>13624654278230.061</v>
      </c>
      <c r="S85">
        <v>13543904691461.1</v>
      </c>
      <c r="T85">
        <v>13394500189500.17</v>
      </c>
      <c r="U85">
        <v>13268812758281.33</v>
      </c>
      <c r="V85">
        <v>13196973377683.449</v>
      </c>
      <c r="W85">
        <v>13004389683777.881</v>
      </c>
      <c r="X85">
        <v>12846038992985.93</v>
      </c>
      <c r="Y85">
        <v>12726545077111.65</v>
      </c>
      <c r="Z85">
        <v>12600430351805.85</v>
      </c>
      <c r="AA85">
        <v>12540060444068.26</v>
      </c>
      <c r="AB85">
        <v>12448502565815.66</v>
      </c>
      <c r="AC85">
        <v>12318254332447.67</v>
      </c>
      <c r="AD85">
        <v>12247768799430.551</v>
      </c>
      <c r="AE85">
        <v>12217291486449.619</v>
      </c>
      <c r="AF85">
        <v>12174445134109.561</v>
      </c>
      <c r="AG85">
        <v>12149081856674.59</v>
      </c>
    </row>
    <row r="86" spans="1:33" x14ac:dyDescent="0.25">
      <c r="A86" t="s">
        <v>1226</v>
      </c>
      <c r="B86" t="s">
        <v>1207</v>
      </c>
      <c r="C86">
        <v>103292031030468.91</v>
      </c>
      <c r="D86">
        <v>111562570209174.41</v>
      </c>
      <c r="E86">
        <v>110019954803871.8</v>
      </c>
      <c r="F86">
        <v>110646141113613.59</v>
      </c>
      <c r="G86">
        <v>110044350153854.09</v>
      </c>
      <c r="H86">
        <v>111357957952269.7</v>
      </c>
      <c r="I86">
        <v>112043001727963.5</v>
      </c>
      <c r="J86">
        <v>112258179826254.7</v>
      </c>
      <c r="K86">
        <v>113013454952396.09</v>
      </c>
      <c r="L86">
        <v>113576654165100.7</v>
      </c>
      <c r="M86">
        <v>113442177407462.8</v>
      </c>
      <c r="N86">
        <v>113644507802568.3</v>
      </c>
      <c r="O86">
        <v>114151546994047</v>
      </c>
      <c r="P86">
        <v>114019030771790.2</v>
      </c>
      <c r="Q86">
        <v>114895879309719.59</v>
      </c>
      <c r="R86">
        <v>114971575088711.3</v>
      </c>
      <c r="S86">
        <v>115975746514602</v>
      </c>
      <c r="T86">
        <v>116918071090924.2</v>
      </c>
      <c r="U86">
        <v>116828623828362</v>
      </c>
      <c r="V86">
        <v>116971199925344.7</v>
      </c>
      <c r="W86">
        <v>117069990940977</v>
      </c>
      <c r="X86">
        <v>117060466420439.5</v>
      </c>
      <c r="Y86">
        <v>116771490487659.5</v>
      </c>
      <c r="Z86">
        <v>115726405244398</v>
      </c>
      <c r="AA86">
        <v>115444242491001.59</v>
      </c>
      <c r="AB86">
        <v>115806077622910.8</v>
      </c>
      <c r="AC86">
        <v>115071805181964.09</v>
      </c>
      <c r="AD86">
        <v>115373983347698.3</v>
      </c>
      <c r="AE86">
        <v>116031148781841</v>
      </c>
      <c r="AF86">
        <v>115762709719159.2</v>
      </c>
      <c r="AG86">
        <v>116518540987178.2</v>
      </c>
    </row>
    <row r="87" spans="1:33" x14ac:dyDescent="0.25">
      <c r="A87" t="s">
        <v>1226</v>
      </c>
      <c r="B87" t="s">
        <v>1208</v>
      </c>
      <c r="C87">
        <v>20576415190343.078</v>
      </c>
      <c r="D87">
        <v>17774435411178.82</v>
      </c>
      <c r="E87">
        <v>18354334538022.25</v>
      </c>
      <c r="F87">
        <v>17409443447627.91</v>
      </c>
      <c r="G87">
        <v>16627199696267.09</v>
      </c>
      <c r="H87">
        <v>16416387776187.051</v>
      </c>
      <c r="I87">
        <v>16290355287500.029</v>
      </c>
      <c r="J87">
        <v>16755076186455.039</v>
      </c>
      <c r="K87">
        <v>17082491326973.119</v>
      </c>
      <c r="L87">
        <v>17608504454215.789</v>
      </c>
      <c r="M87">
        <v>17985034936826.16</v>
      </c>
      <c r="N87">
        <v>18332834371881.68</v>
      </c>
      <c r="O87">
        <v>18463656807669.898</v>
      </c>
      <c r="P87">
        <v>18808064825916.629</v>
      </c>
      <c r="Q87">
        <v>19109590477839.27</v>
      </c>
      <c r="R87">
        <v>19341366772989.328</v>
      </c>
      <c r="S87">
        <v>19507041324607.699</v>
      </c>
      <c r="T87">
        <v>19736026965824.691</v>
      </c>
      <c r="U87">
        <v>19799374058020.57</v>
      </c>
      <c r="V87">
        <v>19904387784735.281</v>
      </c>
      <c r="W87">
        <v>19311506970890.352</v>
      </c>
      <c r="X87">
        <v>19234601662673.84</v>
      </c>
      <c r="Y87">
        <v>19301256467380.781</v>
      </c>
      <c r="Z87">
        <v>19343924698334.199</v>
      </c>
      <c r="AA87">
        <v>19364998682859</v>
      </c>
      <c r="AB87">
        <v>19507154555213.461</v>
      </c>
      <c r="AC87">
        <v>19516000400328.961</v>
      </c>
      <c r="AD87">
        <v>19628243754982.629</v>
      </c>
      <c r="AE87">
        <v>19827636862898.219</v>
      </c>
      <c r="AF87">
        <v>20181368648552.77</v>
      </c>
      <c r="AG87">
        <v>20460386618711.148</v>
      </c>
    </row>
    <row r="88" spans="1:33" x14ac:dyDescent="0.25">
      <c r="A88" t="s">
        <v>1226</v>
      </c>
      <c r="B88" t="s">
        <v>1209</v>
      </c>
      <c r="C88">
        <v>1512973659690.3259</v>
      </c>
      <c r="D88">
        <v>2952562174022.4482</v>
      </c>
      <c r="E88">
        <v>2331823086048.1582</v>
      </c>
      <c r="F88">
        <v>1586644173283.365</v>
      </c>
      <c r="G88">
        <v>1250953150905.2</v>
      </c>
      <c r="H88">
        <v>1140978229680.4431</v>
      </c>
      <c r="I88">
        <v>1076815350448.011</v>
      </c>
      <c r="J88">
        <v>1083592979875.363</v>
      </c>
      <c r="K88">
        <v>1081049294164.853</v>
      </c>
      <c r="L88">
        <v>1095476184325.959</v>
      </c>
      <c r="M88">
        <v>1092458134157.542</v>
      </c>
      <c r="N88">
        <v>1091091257790.686</v>
      </c>
      <c r="O88">
        <v>1094533880210.931</v>
      </c>
      <c r="P88">
        <v>1113805605563.4509</v>
      </c>
      <c r="Q88">
        <v>1127560568642.5339</v>
      </c>
      <c r="R88">
        <v>1135593175823.083</v>
      </c>
      <c r="S88">
        <v>1146453230748.782</v>
      </c>
      <c r="T88">
        <v>1159048517286.302</v>
      </c>
      <c r="U88">
        <v>1162313922284.9141</v>
      </c>
      <c r="V88">
        <v>1179417277372.739</v>
      </c>
      <c r="W88">
        <v>1147846877118.906</v>
      </c>
      <c r="X88">
        <v>1150674860264.1211</v>
      </c>
      <c r="Y88">
        <v>1158284501393.0381</v>
      </c>
      <c r="Z88">
        <v>1164640235568.8889</v>
      </c>
      <c r="AA88">
        <v>1177514465540.46</v>
      </c>
      <c r="AB88">
        <v>1193865048136.394</v>
      </c>
      <c r="AC88">
        <v>1201405622656.8789</v>
      </c>
      <c r="AD88">
        <v>1215837331418.574</v>
      </c>
      <c r="AE88">
        <v>1238304324361.144</v>
      </c>
      <c r="AF88">
        <v>1262695545138.606</v>
      </c>
      <c r="AG88">
        <v>1285026546464.5759</v>
      </c>
    </row>
    <row r="89" spans="1:33" x14ac:dyDescent="0.25">
      <c r="A89" t="s">
        <v>1226</v>
      </c>
      <c r="B89" t="s">
        <v>1210</v>
      </c>
      <c r="C89">
        <v>2573437244229.1938</v>
      </c>
      <c r="D89">
        <v>2573437244229.1938</v>
      </c>
      <c r="E89">
        <v>2573437244229.1938</v>
      </c>
      <c r="F89">
        <v>2573437244229.1938</v>
      </c>
      <c r="G89">
        <v>2573437244229.1938</v>
      </c>
      <c r="H89">
        <v>2573437244229.1938</v>
      </c>
      <c r="I89">
        <v>2573437244229.1938</v>
      </c>
      <c r="J89">
        <v>2573437244229.1938</v>
      </c>
      <c r="K89">
        <v>2573437244229.1938</v>
      </c>
      <c r="L89">
        <v>2573437244229.1938</v>
      </c>
      <c r="M89">
        <v>2573437244229.1938</v>
      </c>
      <c r="N89">
        <v>2573437244229.1938</v>
      </c>
      <c r="O89">
        <v>2573437244229.1938</v>
      </c>
      <c r="P89">
        <v>2573437244229.1938</v>
      </c>
      <c r="Q89">
        <v>2573437244229.1938</v>
      </c>
      <c r="R89">
        <v>2573437244229.1938</v>
      </c>
      <c r="S89">
        <v>2573437244229.1938</v>
      </c>
      <c r="T89">
        <v>2573437244229.1938</v>
      </c>
      <c r="U89">
        <v>2573437244229.1938</v>
      </c>
      <c r="V89">
        <v>2573437244229.1938</v>
      </c>
      <c r="W89">
        <v>2573437244229.1938</v>
      </c>
      <c r="X89">
        <v>2573437244229.1938</v>
      </c>
      <c r="Y89">
        <v>2573437244229.1938</v>
      </c>
      <c r="Z89">
        <v>2573437244229.1938</v>
      </c>
      <c r="AA89">
        <v>2573437244229.1938</v>
      </c>
      <c r="AB89">
        <v>2573437244229.1938</v>
      </c>
      <c r="AC89">
        <v>2573437244229.1938</v>
      </c>
      <c r="AD89">
        <v>2573437244229.1938</v>
      </c>
      <c r="AE89">
        <v>2573437244229.1938</v>
      </c>
      <c r="AF89">
        <v>2573437244229.1938</v>
      </c>
      <c r="AG89">
        <v>2573437244229.1938</v>
      </c>
    </row>
    <row r="90" spans="1:33" x14ac:dyDescent="0.25">
      <c r="A90" t="s">
        <v>1226</v>
      </c>
      <c r="B90" t="s">
        <v>1211</v>
      </c>
      <c r="C90">
        <v>15232845995387.43</v>
      </c>
      <c r="D90">
        <v>14036097100910.029</v>
      </c>
      <c r="E90">
        <v>15527322161558.66</v>
      </c>
      <c r="F90">
        <v>16692062397330.68</v>
      </c>
      <c r="G90">
        <v>17028669758530.721</v>
      </c>
      <c r="H90">
        <v>17394770157285.32</v>
      </c>
      <c r="I90">
        <v>17694572365111.789</v>
      </c>
      <c r="J90">
        <v>17979809301170.969</v>
      </c>
      <c r="K90">
        <v>17964180568031.77</v>
      </c>
      <c r="L90">
        <v>18001432287833.59</v>
      </c>
      <c r="M90">
        <v>18069269986497.25</v>
      </c>
      <c r="N90">
        <v>18196198577818</v>
      </c>
      <c r="O90">
        <v>17971749268473.359</v>
      </c>
      <c r="P90">
        <v>17724212802343.16</v>
      </c>
      <c r="Q90">
        <v>17086509391709.15</v>
      </c>
      <c r="R90">
        <v>17292680049280.471</v>
      </c>
      <c r="S90">
        <v>17403157744820.279</v>
      </c>
      <c r="T90">
        <v>17424016436862.43</v>
      </c>
      <c r="U90">
        <v>17441876910293.4</v>
      </c>
      <c r="V90">
        <v>17433448924328.51</v>
      </c>
      <c r="W90">
        <v>17468645783450.721</v>
      </c>
      <c r="X90">
        <v>17522960926579.311</v>
      </c>
      <c r="Y90">
        <v>17535602359601.92</v>
      </c>
      <c r="Z90">
        <v>17574075858947.039</v>
      </c>
      <c r="AA90">
        <v>17647367345652.512</v>
      </c>
      <c r="AB90">
        <v>17721731028525.539</v>
      </c>
      <c r="AC90">
        <v>17771542292640.641</v>
      </c>
      <c r="AD90">
        <v>17817576849481.141</v>
      </c>
      <c r="AE90">
        <v>17891796408225.75</v>
      </c>
      <c r="AF90">
        <v>17987454431074.609</v>
      </c>
      <c r="AG90">
        <v>18109611640264.691</v>
      </c>
    </row>
    <row r="91" spans="1:33" x14ac:dyDescent="0.25">
      <c r="A91" t="s">
        <v>1226</v>
      </c>
      <c r="B91" t="s">
        <v>1212</v>
      </c>
      <c r="C91">
        <v>3750585285119.7642</v>
      </c>
      <c r="D91">
        <v>3074794280349.041</v>
      </c>
      <c r="E91">
        <v>3168002607331.8032</v>
      </c>
      <c r="F91">
        <v>3096644303588.3242</v>
      </c>
      <c r="G91">
        <v>3091570851428.9541</v>
      </c>
      <c r="H91">
        <v>3159152840268.3359</v>
      </c>
      <c r="I91">
        <v>3179999814051.1118</v>
      </c>
      <c r="J91">
        <v>3129228093851.918</v>
      </c>
      <c r="K91">
        <v>3020045372776.0581</v>
      </c>
      <c r="L91">
        <v>2940444295684.7202</v>
      </c>
      <c r="M91">
        <v>2859164905039.4131</v>
      </c>
      <c r="N91">
        <v>2842111313756.1982</v>
      </c>
      <c r="O91">
        <v>2827538213013.7671</v>
      </c>
      <c r="P91">
        <v>2805494757025.8911</v>
      </c>
      <c r="Q91">
        <v>2777575671891.833</v>
      </c>
      <c r="R91">
        <v>2739001593250.9888</v>
      </c>
      <c r="S91">
        <v>2695899350244.3208</v>
      </c>
      <c r="T91">
        <v>2646404636290.3652</v>
      </c>
      <c r="U91">
        <v>2617768274516.1621</v>
      </c>
      <c r="V91">
        <v>2599225863751.6929</v>
      </c>
      <c r="W91">
        <v>2533976446292.4072</v>
      </c>
      <c r="X91">
        <v>2498622891626.4438</v>
      </c>
      <c r="Y91">
        <v>2495950281229.0259</v>
      </c>
      <c r="Z91">
        <v>2492955137040.4009</v>
      </c>
      <c r="AA91">
        <v>2478018365225.3892</v>
      </c>
      <c r="AB91">
        <v>2452401654956.374</v>
      </c>
      <c r="AC91">
        <v>2412947063441.8428</v>
      </c>
      <c r="AD91">
        <v>2376454356186.3149</v>
      </c>
      <c r="AE91">
        <v>2354039789404.7568</v>
      </c>
      <c r="AF91">
        <v>2328570123035.125</v>
      </c>
      <c r="AG91">
        <v>2328438833839.248</v>
      </c>
    </row>
    <row r="92" spans="1:33" x14ac:dyDescent="0.25">
      <c r="A92" t="s">
        <v>1226</v>
      </c>
      <c r="B92" t="s">
        <v>1213</v>
      </c>
      <c r="C92">
        <v>3220340458344.332</v>
      </c>
      <c r="D92">
        <v>2934844903287.9482</v>
      </c>
      <c r="E92">
        <v>3016350677415.1558</v>
      </c>
      <c r="F92">
        <v>2979350661491.1831</v>
      </c>
      <c r="G92">
        <v>2971719245698.0088</v>
      </c>
      <c r="H92">
        <v>3013551191553.4932</v>
      </c>
      <c r="I92">
        <v>3055894498603.521</v>
      </c>
      <c r="J92">
        <v>3022530347444.1548</v>
      </c>
      <c r="K92">
        <v>2931512388384.5122</v>
      </c>
      <c r="L92">
        <v>2869395003955.5781</v>
      </c>
      <c r="M92">
        <v>2793934559204.564</v>
      </c>
      <c r="N92">
        <v>2781956573257.7529</v>
      </c>
      <c r="O92">
        <v>2775352213423.1162</v>
      </c>
      <c r="P92">
        <v>2768396834463.4092</v>
      </c>
      <c r="Q92">
        <v>2756089497238.7559</v>
      </c>
      <c r="R92">
        <v>2728129307177.6792</v>
      </c>
      <c r="S92">
        <v>2704129999589.606</v>
      </c>
      <c r="T92">
        <v>2671168870388.6509</v>
      </c>
      <c r="U92">
        <v>2646831544383.8452</v>
      </c>
      <c r="V92">
        <v>2643867382883.2598</v>
      </c>
      <c r="W92">
        <v>2603695194125.3262</v>
      </c>
      <c r="X92">
        <v>2575253977855.8198</v>
      </c>
      <c r="Y92">
        <v>2564004031575.8198</v>
      </c>
      <c r="Z92">
        <v>2553425788559.8428</v>
      </c>
      <c r="AA92">
        <v>2554587185171.1831</v>
      </c>
      <c r="AB92">
        <v>2535931168709.165</v>
      </c>
      <c r="AC92">
        <v>2501951650688.5649</v>
      </c>
      <c r="AD92">
        <v>2474736834572.0801</v>
      </c>
      <c r="AE92">
        <v>2452488289039.9082</v>
      </c>
      <c r="AF92">
        <v>2429069679757.5049</v>
      </c>
      <c r="AG92">
        <v>2418092748352.5591</v>
      </c>
    </row>
    <row r="93" spans="1:33" x14ac:dyDescent="0.25">
      <c r="A93" t="s">
        <v>1226</v>
      </c>
      <c r="B93" t="s">
        <v>1214</v>
      </c>
      <c r="C93">
        <v>2012311442740.269</v>
      </c>
      <c r="D93">
        <v>2319061277849.1958</v>
      </c>
      <c r="E93">
        <v>2293271417964.585</v>
      </c>
      <c r="F93">
        <v>2142043091999.9929</v>
      </c>
      <c r="G93">
        <v>2074524147838.824</v>
      </c>
      <c r="H93">
        <v>2076002717254.9189</v>
      </c>
      <c r="I93">
        <v>2085951787327.2939</v>
      </c>
      <c r="J93">
        <v>2088150159607.5339</v>
      </c>
      <c r="K93">
        <v>2053382245765.002</v>
      </c>
      <c r="L93">
        <v>2040549862795.2219</v>
      </c>
      <c r="M93">
        <v>2020520476544.189</v>
      </c>
      <c r="N93">
        <v>2021441250008.5811</v>
      </c>
      <c r="O93">
        <v>2016394427077.917</v>
      </c>
      <c r="P93">
        <v>2019278765335.5271</v>
      </c>
      <c r="Q93">
        <v>2028134801429.0139</v>
      </c>
      <c r="R93">
        <v>2026416297724.8711</v>
      </c>
      <c r="S93">
        <v>2024477341576.5811</v>
      </c>
      <c r="T93">
        <v>2015135284745.7649</v>
      </c>
      <c r="U93">
        <v>2005112388738.605</v>
      </c>
      <c r="V93">
        <v>2008047995006.4819</v>
      </c>
      <c r="W93">
        <v>1981183557626.6799</v>
      </c>
      <c r="X93">
        <v>1978581193425.5371</v>
      </c>
      <c r="Y93">
        <v>1989569978746.123</v>
      </c>
      <c r="Z93">
        <v>2005385134553.2251</v>
      </c>
      <c r="AA93">
        <v>2024111287983.2759</v>
      </c>
      <c r="AB93">
        <v>2033432837609.9851</v>
      </c>
      <c r="AC93">
        <v>2032405426684.239</v>
      </c>
      <c r="AD93">
        <v>2035136986271.2529</v>
      </c>
      <c r="AE93">
        <v>2050953167438.561</v>
      </c>
      <c r="AF93">
        <v>2066132599918.354</v>
      </c>
      <c r="AG93">
        <v>2084771597730.9519</v>
      </c>
    </row>
    <row r="94" spans="1:33" x14ac:dyDescent="0.25">
      <c r="A94" t="s">
        <v>1226</v>
      </c>
      <c r="B94" t="s">
        <v>1215</v>
      </c>
      <c r="C94">
        <v>1821271178634.5229</v>
      </c>
      <c r="D94">
        <v>3521953198347.1172</v>
      </c>
      <c r="E94">
        <v>2727635759436.0679</v>
      </c>
      <c r="F94">
        <v>1841609758487.7529</v>
      </c>
      <c r="G94">
        <v>1434664088295.885</v>
      </c>
      <c r="H94">
        <v>1291411229892.082</v>
      </c>
      <c r="I94">
        <v>1206165132705.0181</v>
      </c>
      <c r="J94">
        <v>1208076828656.376</v>
      </c>
      <c r="K94">
        <v>1188907025514.8711</v>
      </c>
      <c r="L94">
        <v>1198645795296.342</v>
      </c>
      <c r="M94">
        <v>1200203128095.741</v>
      </c>
      <c r="N94">
        <v>1193880543437.103</v>
      </c>
      <c r="O94">
        <v>1192817453981.2261</v>
      </c>
      <c r="P94">
        <v>1212195523185.7241</v>
      </c>
      <c r="Q94">
        <v>1224219002762.7219</v>
      </c>
      <c r="R94">
        <v>1227812369461.5339</v>
      </c>
      <c r="S94">
        <v>1237513837858.5891</v>
      </c>
      <c r="T94">
        <v>1249444063974.5439</v>
      </c>
      <c r="U94">
        <v>1248007960674.5</v>
      </c>
      <c r="V94">
        <v>1262260197970.397</v>
      </c>
      <c r="W94">
        <v>1217678826694.9861</v>
      </c>
      <c r="X94">
        <v>1215105031170.23</v>
      </c>
      <c r="Y94">
        <v>1220115850476.8799</v>
      </c>
      <c r="Z94">
        <v>1228620566123.897</v>
      </c>
      <c r="AA94">
        <v>1238723024403.4319</v>
      </c>
      <c r="AB94">
        <v>1254156472205.8601</v>
      </c>
      <c r="AC94">
        <v>1259521654664.468</v>
      </c>
      <c r="AD94">
        <v>1273055840310.343</v>
      </c>
      <c r="AE94">
        <v>1294640908092.832</v>
      </c>
      <c r="AF94">
        <v>1316145156209.085</v>
      </c>
      <c r="AG94">
        <v>1337105425802.594</v>
      </c>
    </row>
    <row r="95" spans="1:33" x14ac:dyDescent="0.25">
      <c r="A95" t="s">
        <v>1226</v>
      </c>
      <c r="B95" t="s">
        <v>1216</v>
      </c>
      <c r="C95">
        <v>438024408554.23468</v>
      </c>
      <c r="D95">
        <v>513007775031.10968</v>
      </c>
      <c r="E95">
        <v>500369561183.57013</v>
      </c>
      <c r="F95">
        <v>461666129868.47791</v>
      </c>
      <c r="G95">
        <v>439414494894.211</v>
      </c>
      <c r="H95">
        <v>436561815076.39893</v>
      </c>
      <c r="I95">
        <v>436781533675.97357</v>
      </c>
      <c r="J95">
        <v>440044354879.65863</v>
      </c>
      <c r="K95">
        <v>438460916172.05658</v>
      </c>
      <c r="L95">
        <v>439808523582.78168</v>
      </c>
      <c r="M95">
        <v>441315793175.8645</v>
      </c>
      <c r="N95">
        <v>444857657001.00952</v>
      </c>
      <c r="O95">
        <v>446397151988.69647</v>
      </c>
      <c r="P95">
        <v>448548929473.86517</v>
      </c>
      <c r="Q95">
        <v>451452876964.91162</v>
      </c>
      <c r="R95">
        <v>454466683755.74518</v>
      </c>
      <c r="S95">
        <v>457823983957.24738</v>
      </c>
      <c r="T95">
        <v>461176889786.75812</v>
      </c>
      <c r="U95">
        <v>464937007420.81403</v>
      </c>
      <c r="V95">
        <v>470265183460.50171</v>
      </c>
      <c r="W95">
        <v>469959774607.09277</v>
      </c>
      <c r="X95">
        <v>473648117498.62097</v>
      </c>
      <c r="Y95">
        <v>479756294566.79901</v>
      </c>
      <c r="Z95">
        <v>486618106431.51837</v>
      </c>
      <c r="AA95">
        <v>493047805050.40747</v>
      </c>
      <c r="AB95">
        <v>498263192208.98022</v>
      </c>
      <c r="AC95">
        <v>502519873878.07501</v>
      </c>
      <c r="AD95">
        <v>506787541477.14862</v>
      </c>
      <c r="AE95">
        <v>513302930349.87183</v>
      </c>
      <c r="AF95">
        <v>520353700210.22559</v>
      </c>
      <c r="AG95">
        <v>529086782147.98993</v>
      </c>
    </row>
    <row r="96" spans="1:33" x14ac:dyDescent="0.25">
      <c r="A96" t="s">
        <v>1226</v>
      </c>
      <c r="B96" t="s">
        <v>1217</v>
      </c>
      <c r="C96">
        <v>822011761940.72107</v>
      </c>
      <c r="D96">
        <v>1012037164603.55</v>
      </c>
      <c r="E96">
        <v>970947668469.66003</v>
      </c>
      <c r="F96">
        <v>883357790930.07227</v>
      </c>
      <c r="G96">
        <v>846232096474.39355</v>
      </c>
      <c r="H96">
        <v>852189521013.5293</v>
      </c>
      <c r="I96">
        <v>855801955087.70544</v>
      </c>
      <c r="J96">
        <v>866226349091.64758</v>
      </c>
      <c r="K96">
        <v>871027982279.396</v>
      </c>
      <c r="L96">
        <v>880271089534.49353</v>
      </c>
      <c r="M96">
        <v>888700395424.78345</v>
      </c>
      <c r="N96">
        <v>899159369393.09241</v>
      </c>
      <c r="O96">
        <v>901359885939.12866</v>
      </c>
      <c r="P96">
        <v>906966822025.86609</v>
      </c>
      <c r="Q96">
        <v>916279089209.69788</v>
      </c>
      <c r="R96">
        <v>925067382018.20496</v>
      </c>
      <c r="S96">
        <v>932701641778.59778</v>
      </c>
      <c r="T96">
        <v>940260001447.71033</v>
      </c>
      <c r="U96">
        <v>948768724035.82617</v>
      </c>
      <c r="V96">
        <v>957130921351.2002</v>
      </c>
      <c r="W96">
        <v>956566799051.14429</v>
      </c>
      <c r="X96">
        <v>966125814794.27319</v>
      </c>
      <c r="Y96">
        <v>980171141338.21033</v>
      </c>
      <c r="Z96">
        <v>995306029810.25537</v>
      </c>
      <c r="AA96">
        <v>1005591224805.093</v>
      </c>
      <c r="AB96">
        <v>1014085587916.48</v>
      </c>
      <c r="AC96">
        <v>1022973517910.451</v>
      </c>
      <c r="AD96">
        <v>1031772067488.05</v>
      </c>
      <c r="AE96">
        <v>1044716110082.0601</v>
      </c>
      <c r="AF96">
        <v>1058186178405.213</v>
      </c>
      <c r="AG96">
        <v>1071008311972.302</v>
      </c>
    </row>
    <row r="97" spans="1:33" x14ac:dyDescent="0.25">
      <c r="A97" t="s">
        <v>1226</v>
      </c>
      <c r="B97" t="s">
        <v>1218</v>
      </c>
      <c r="C97">
        <v>947521461492.68274</v>
      </c>
      <c r="D97">
        <v>1308838717702.5581</v>
      </c>
      <c r="E97">
        <v>1159623034456.1399</v>
      </c>
      <c r="F97">
        <v>973459791731.1969</v>
      </c>
      <c r="G97">
        <v>883904531951.73462</v>
      </c>
      <c r="H97">
        <v>861778640254.34766</v>
      </c>
      <c r="I97">
        <v>861440287362.87646</v>
      </c>
      <c r="J97">
        <v>870738817555.49792</v>
      </c>
      <c r="K97">
        <v>859906585570.14929</v>
      </c>
      <c r="L97">
        <v>849367016487.27759</v>
      </c>
      <c r="M97">
        <v>829879618748.93005</v>
      </c>
      <c r="N97">
        <v>822511181875.17542</v>
      </c>
      <c r="O97">
        <v>819670993370.12512</v>
      </c>
      <c r="P97">
        <v>824324786303.18298</v>
      </c>
      <c r="Q97">
        <v>829756132292.18884</v>
      </c>
      <c r="R97">
        <v>831504288898.12329</v>
      </c>
      <c r="S97">
        <v>834268739043.03894</v>
      </c>
      <c r="T97">
        <v>833578449749.85498</v>
      </c>
      <c r="U97">
        <v>829467997226.45898</v>
      </c>
      <c r="V97">
        <v>835081691549.91931</v>
      </c>
      <c r="W97">
        <v>815968046153.97546</v>
      </c>
      <c r="X97">
        <v>811913162536.11292</v>
      </c>
      <c r="Y97">
        <v>811736988524.49548</v>
      </c>
      <c r="Z97">
        <v>810691469857.41882</v>
      </c>
      <c r="AA97">
        <v>815760177285.12756</v>
      </c>
      <c r="AB97">
        <v>817029618060.42822</v>
      </c>
      <c r="AC97">
        <v>810900573590.83411</v>
      </c>
      <c r="AD97">
        <v>808579028204.09741</v>
      </c>
      <c r="AE97">
        <v>809441786915.19678</v>
      </c>
      <c r="AF97">
        <v>809522053112.07861</v>
      </c>
      <c r="AG97">
        <v>808539924159.46265</v>
      </c>
    </row>
    <row r="98" spans="1:33" x14ac:dyDescent="0.25">
      <c r="A98" t="s">
        <v>1226</v>
      </c>
      <c r="B98" t="s">
        <v>1219</v>
      </c>
      <c r="C98">
        <v>1349274518696.3391</v>
      </c>
      <c r="D98">
        <v>1863791800659.801</v>
      </c>
      <c r="E98">
        <v>1651308044484.9431</v>
      </c>
      <c r="F98">
        <v>1386210809293.0959</v>
      </c>
      <c r="G98">
        <v>1258683745320</v>
      </c>
      <c r="H98">
        <v>1227176383129.291</v>
      </c>
      <c r="I98">
        <v>1226694567198.6311</v>
      </c>
      <c r="J98">
        <v>1239935713030.271</v>
      </c>
      <c r="K98">
        <v>1224510569439.947</v>
      </c>
      <c r="L98">
        <v>1209502179045.1201</v>
      </c>
      <c r="M98">
        <v>1181752043272.332</v>
      </c>
      <c r="N98">
        <v>1171259358388.2161</v>
      </c>
      <c r="O98">
        <v>1167214918094.355</v>
      </c>
      <c r="P98">
        <v>1173841938668.615</v>
      </c>
      <c r="Q98">
        <v>1181576198042.1641</v>
      </c>
      <c r="R98">
        <v>1184065580350.574</v>
      </c>
      <c r="S98">
        <v>1188002168903.2639</v>
      </c>
      <c r="T98">
        <v>1187019194066.626</v>
      </c>
      <c r="U98">
        <v>1181165892505.106</v>
      </c>
      <c r="V98">
        <v>1189159816668.5359</v>
      </c>
      <c r="W98">
        <v>1161941905792.3889</v>
      </c>
      <c r="X98">
        <v>1156167734584.4441</v>
      </c>
      <c r="Y98">
        <v>1155916862056.071</v>
      </c>
      <c r="Z98">
        <v>1154428039107.3169</v>
      </c>
      <c r="AA98">
        <v>1161645899654.9399</v>
      </c>
      <c r="AB98">
        <v>1163453588621.0649</v>
      </c>
      <c r="AC98">
        <v>1154725803697.0669</v>
      </c>
      <c r="AD98">
        <v>1151419913369.9121</v>
      </c>
      <c r="AE98">
        <v>1152648485378.0181</v>
      </c>
      <c r="AF98">
        <v>1152762784777.627</v>
      </c>
      <c r="AG98">
        <v>1151364229047.0249</v>
      </c>
    </row>
    <row r="99" spans="1:33" x14ac:dyDescent="0.25">
      <c r="A99" t="s">
        <v>1226</v>
      </c>
      <c r="B99" t="s">
        <v>1220</v>
      </c>
      <c r="C99">
        <v>1518724144178.9839</v>
      </c>
      <c r="D99">
        <v>1633819670893.3149</v>
      </c>
      <c r="E99">
        <v>1662369754864.2629</v>
      </c>
      <c r="F99">
        <v>1616812575353.8799</v>
      </c>
      <c r="G99">
        <v>1583372352071.0549</v>
      </c>
      <c r="H99">
        <v>1579981083560.05</v>
      </c>
      <c r="I99">
        <v>1583881922236.1289</v>
      </c>
      <c r="J99">
        <v>1594174321426.1809</v>
      </c>
      <c r="K99">
        <v>1591981741491.676</v>
      </c>
      <c r="L99">
        <v>1600459657729.0659</v>
      </c>
      <c r="M99">
        <v>1605844574878.9021</v>
      </c>
      <c r="N99">
        <v>1611757807642.8269</v>
      </c>
      <c r="O99">
        <v>1612059265067.811</v>
      </c>
      <c r="P99">
        <v>1616628308865.2581</v>
      </c>
      <c r="Q99">
        <v>1623522808501.116</v>
      </c>
      <c r="R99">
        <v>1631034250193.687</v>
      </c>
      <c r="S99">
        <v>1640259689030.593</v>
      </c>
      <c r="T99">
        <v>1645330524269.373</v>
      </c>
      <c r="U99">
        <v>1652719674223.1289</v>
      </c>
      <c r="V99">
        <v>1667869695109.418</v>
      </c>
      <c r="W99">
        <v>1667244974328.9641</v>
      </c>
      <c r="X99">
        <v>1679496719261.3479</v>
      </c>
      <c r="Y99">
        <v>1696090267241.8911</v>
      </c>
      <c r="Z99">
        <v>1712412452531.9241</v>
      </c>
      <c r="AA99">
        <v>1734772075125.616</v>
      </c>
      <c r="AB99">
        <v>1755105658984.9009</v>
      </c>
      <c r="AC99">
        <v>1770503833910.5371</v>
      </c>
      <c r="AD99">
        <v>1787559897153.5229</v>
      </c>
      <c r="AE99">
        <v>1810484561138.968</v>
      </c>
      <c r="AF99">
        <v>1832307834354.708</v>
      </c>
      <c r="AG99">
        <v>1854981921419.6399</v>
      </c>
    </row>
    <row r="100" spans="1:33" x14ac:dyDescent="0.25">
      <c r="A100" t="s">
        <v>1226</v>
      </c>
      <c r="B100" t="s">
        <v>1221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1226</v>
      </c>
      <c r="B101" t="s">
        <v>1222</v>
      </c>
      <c r="C101">
        <v>2983462612529.9321</v>
      </c>
      <c r="D101">
        <v>2983462612529.9321</v>
      </c>
      <c r="E101">
        <v>2983462612529.9321</v>
      </c>
      <c r="F101">
        <v>2983462612529.9321</v>
      </c>
      <c r="G101">
        <v>2983462612529.9321</v>
      </c>
      <c r="H101">
        <v>2983462612529.9321</v>
      </c>
      <c r="I101">
        <v>2983462612529.9321</v>
      </c>
      <c r="J101">
        <v>2983462612529.9321</v>
      </c>
      <c r="K101">
        <v>2983462612529.9321</v>
      </c>
      <c r="L101">
        <v>2983462612529.9321</v>
      </c>
      <c r="M101">
        <v>2983462612529.9321</v>
      </c>
      <c r="N101">
        <v>2983462612529.9321</v>
      </c>
      <c r="O101">
        <v>2983462612529.9321</v>
      </c>
      <c r="P101">
        <v>2983462612529.9321</v>
      </c>
      <c r="Q101">
        <v>2983462612529.9321</v>
      </c>
      <c r="R101">
        <v>2983462612529.9321</v>
      </c>
      <c r="S101">
        <v>2983462612529.9321</v>
      </c>
      <c r="T101">
        <v>2983462612529.9321</v>
      </c>
      <c r="U101">
        <v>2983462612529.9321</v>
      </c>
      <c r="V101">
        <v>2983462612529.9321</v>
      </c>
      <c r="W101">
        <v>2983462612529.9321</v>
      </c>
      <c r="X101">
        <v>2983462612529.9321</v>
      </c>
      <c r="Y101">
        <v>2983462612529.9321</v>
      </c>
      <c r="Z101">
        <v>2983462612529.9321</v>
      </c>
      <c r="AA101">
        <v>2983462612529.9321</v>
      </c>
      <c r="AB101">
        <v>2983462612529.9321</v>
      </c>
      <c r="AC101">
        <v>2983462612529.9321</v>
      </c>
      <c r="AD101">
        <v>2983462612529.9321</v>
      </c>
      <c r="AE101">
        <v>2983462612529.9321</v>
      </c>
      <c r="AF101">
        <v>2983462612529.9321</v>
      </c>
      <c r="AG101">
        <v>2983462612529.9321</v>
      </c>
    </row>
    <row r="102" spans="1:33" x14ac:dyDescent="0.25">
      <c r="A102" t="s">
        <v>1226</v>
      </c>
      <c r="B102" t="s">
        <v>1223</v>
      </c>
      <c r="C102">
        <v>17501301782987.359</v>
      </c>
      <c r="D102">
        <v>17561416759618.68</v>
      </c>
      <c r="E102">
        <v>17888157470401.488</v>
      </c>
      <c r="F102">
        <v>18261206259286.789</v>
      </c>
      <c r="G102">
        <v>18658400303372.609</v>
      </c>
      <c r="H102">
        <v>19065614866999.141</v>
      </c>
      <c r="I102">
        <v>19406892453536.23</v>
      </c>
      <c r="J102">
        <v>19680524906090.238</v>
      </c>
      <c r="K102">
        <v>19891167998113.109</v>
      </c>
      <c r="L102">
        <v>20109058470029.949</v>
      </c>
      <c r="M102">
        <v>20360553170469.828</v>
      </c>
      <c r="N102">
        <v>20664502325378.23</v>
      </c>
      <c r="O102">
        <v>20938014443079.262</v>
      </c>
      <c r="P102">
        <v>21194331877575.02</v>
      </c>
      <c r="Q102">
        <v>21484003851318.68</v>
      </c>
      <c r="R102">
        <v>21776641957202.52</v>
      </c>
      <c r="S102">
        <v>22014168318683.129</v>
      </c>
      <c r="T102">
        <v>22241465108696.359</v>
      </c>
      <c r="U102">
        <v>22526357967612.039</v>
      </c>
      <c r="V102">
        <v>22771407980525.66</v>
      </c>
      <c r="W102">
        <v>23079098400147.301</v>
      </c>
      <c r="X102">
        <v>23415199789020.809</v>
      </c>
      <c r="Y102">
        <v>23757458077091.031</v>
      </c>
      <c r="Z102">
        <v>24152941935290.879</v>
      </c>
      <c r="AA102">
        <v>24582042056320.539</v>
      </c>
      <c r="AB102">
        <v>25010474326719.922</v>
      </c>
      <c r="AC102">
        <v>25435164847747.988</v>
      </c>
      <c r="AD102">
        <v>25853512451233.672</v>
      </c>
      <c r="AE102">
        <v>26301365538009.52</v>
      </c>
      <c r="AF102">
        <v>26780502474675.52</v>
      </c>
      <c r="AG102">
        <v>27282115085146.371</v>
      </c>
    </row>
    <row r="103" spans="1:33" x14ac:dyDescent="0.25">
      <c r="A103" t="s">
        <v>1227</v>
      </c>
      <c r="B103" t="s">
        <v>1199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1227</v>
      </c>
      <c r="B104" t="s">
        <v>1200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1227</v>
      </c>
      <c r="B105" t="s">
        <v>1201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1227</v>
      </c>
      <c r="B106" t="s">
        <v>1202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1227</v>
      </c>
      <c r="B107" t="s">
        <v>1203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1227</v>
      </c>
      <c r="B108" t="s">
        <v>1204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1227</v>
      </c>
      <c r="B109" t="s">
        <v>1205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1227</v>
      </c>
      <c r="B110" t="s">
        <v>1206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1227</v>
      </c>
      <c r="B111" t="s">
        <v>1207</v>
      </c>
      <c r="C111">
        <v>4176553964507071</v>
      </c>
      <c r="D111">
        <v>4176553964507071</v>
      </c>
      <c r="E111">
        <v>4176553964507071</v>
      </c>
      <c r="F111">
        <v>4176553964507071</v>
      </c>
      <c r="G111">
        <v>4176553964507071</v>
      </c>
      <c r="H111">
        <v>4176553964507071</v>
      </c>
      <c r="I111">
        <v>4176553964507071</v>
      </c>
      <c r="J111">
        <v>4176553964507071</v>
      </c>
      <c r="K111">
        <v>4176553964507071</v>
      </c>
      <c r="L111">
        <v>4176553964507071</v>
      </c>
      <c r="M111">
        <v>4176553964507071</v>
      </c>
      <c r="N111">
        <v>4176553964507071</v>
      </c>
      <c r="O111">
        <v>4176553964507071</v>
      </c>
      <c r="P111">
        <v>4176553964507071</v>
      </c>
      <c r="Q111">
        <v>4176553964507071</v>
      </c>
      <c r="R111">
        <v>4176553964507071</v>
      </c>
      <c r="S111">
        <v>4176553964507071</v>
      </c>
      <c r="T111">
        <v>4176553964507071</v>
      </c>
      <c r="U111">
        <v>4176553964507071</v>
      </c>
      <c r="V111">
        <v>4176553964507071</v>
      </c>
      <c r="W111">
        <v>4176553964507071</v>
      </c>
      <c r="X111">
        <v>4176553964507071</v>
      </c>
      <c r="Y111">
        <v>4176553964507071</v>
      </c>
      <c r="Z111">
        <v>4176553964507071</v>
      </c>
      <c r="AA111">
        <v>4176553964507071</v>
      </c>
      <c r="AB111">
        <v>4176553964507071</v>
      </c>
      <c r="AC111">
        <v>4176553964507071</v>
      </c>
      <c r="AD111">
        <v>4176553964507071</v>
      </c>
      <c r="AE111">
        <v>4176553964507071</v>
      </c>
      <c r="AF111">
        <v>4176553964507071</v>
      </c>
      <c r="AG111">
        <v>4176553964507071</v>
      </c>
    </row>
    <row r="112" spans="1:33" x14ac:dyDescent="0.25">
      <c r="A112" t="s">
        <v>1227</v>
      </c>
      <c r="B112" t="s">
        <v>1208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1227</v>
      </c>
      <c r="B113" t="s">
        <v>1209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1227</v>
      </c>
      <c r="B114" t="s">
        <v>1210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1227</v>
      </c>
      <c r="B115" t="s">
        <v>1211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1227</v>
      </c>
      <c r="B116" t="s">
        <v>1212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1227</v>
      </c>
      <c r="B117" t="s">
        <v>1213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1227</v>
      </c>
      <c r="B118" t="s">
        <v>1214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1227</v>
      </c>
      <c r="B119" t="s">
        <v>1215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1227</v>
      </c>
      <c r="B120" t="s">
        <v>1216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1227</v>
      </c>
      <c r="B121" t="s">
        <v>1217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1227</v>
      </c>
      <c r="B122" t="s">
        <v>1218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1227</v>
      </c>
      <c r="B123" t="s">
        <v>1219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1227</v>
      </c>
      <c r="B124" t="s">
        <v>1220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1227</v>
      </c>
      <c r="B125" t="s">
        <v>1221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1227</v>
      </c>
      <c r="B126" t="s">
        <v>1222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1227</v>
      </c>
      <c r="B127" t="s">
        <v>1223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1228</v>
      </c>
      <c r="B128" t="s">
        <v>1199</v>
      </c>
      <c r="C128">
        <v>18900451900446.012</v>
      </c>
      <c r="D128">
        <v>19215341179708.371</v>
      </c>
      <c r="E128">
        <v>19762680914048.531</v>
      </c>
      <c r="F128">
        <v>20205620662023.801</v>
      </c>
      <c r="G128">
        <v>20131966302711.359</v>
      </c>
      <c r="H128">
        <v>20021484763742.699</v>
      </c>
      <c r="I128">
        <v>19868432356547.578</v>
      </c>
      <c r="J128">
        <v>19674836265327.27</v>
      </c>
      <c r="K128">
        <v>19238991662056.398</v>
      </c>
      <c r="L128">
        <v>18776793664169.16</v>
      </c>
      <c r="M128">
        <v>18286552951497.828</v>
      </c>
      <c r="N128">
        <v>17769283116143.031</v>
      </c>
      <c r="O128">
        <v>17047267676460.99</v>
      </c>
      <c r="P128">
        <v>16307345443001.15</v>
      </c>
      <c r="Q128">
        <v>15550530007864.15</v>
      </c>
      <c r="R128">
        <v>14772429138613.91</v>
      </c>
      <c r="S128">
        <v>13975070019451.711</v>
      </c>
      <c r="T128">
        <v>13163858474914.24</v>
      </c>
      <c r="U128">
        <v>12329334312062.279</v>
      </c>
      <c r="V128">
        <v>11476903355432.52</v>
      </c>
      <c r="W128">
        <v>10608930653259.77</v>
      </c>
      <c r="X128">
        <v>9716631740671.9023</v>
      </c>
      <c r="Y128">
        <v>8800682345736.002</v>
      </c>
      <c r="Z128">
        <v>7862096060552.7021</v>
      </c>
      <c r="AA128">
        <v>6896818516719.4805</v>
      </c>
      <c r="AB128">
        <v>6106216678228.1475</v>
      </c>
      <c r="AC128">
        <v>6106216678228.1475</v>
      </c>
      <c r="AD128">
        <v>6106216678228.1475</v>
      </c>
      <c r="AE128">
        <v>6106216678228.1475</v>
      </c>
      <c r="AF128">
        <v>6106216678228.1475</v>
      </c>
      <c r="AG128">
        <v>6106216678228.1475</v>
      </c>
    </row>
    <row r="129" spans="1:33" x14ac:dyDescent="0.25">
      <c r="A129" t="s">
        <v>1228</v>
      </c>
      <c r="B129" t="s">
        <v>1200</v>
      </c>
      <c r="C129">
        <v>268258005779.01361</v>
      </c>
      <c r="D129">
        <v>260591759525.02341</v>
      </c>
      <c r="E129">
        <v>287004203683.4231</v>
      </c>
      <c r="F129">
        <v>308524565764.59003</v>
      </c>
      <c r="G129">
        <v>319157382898.91089</v>
      </c>
      <c r="H129">
        <v>329798378984.47357</v>
      </c>
      <c r="I129">
        <v>338419493495.14008</v>
      </c>
      <c r="J129">
        <v>343773804349.93079</v>
      </c>
      <c r="K129">
        <v>348401868770.18909</v>
      </c>
      <c r="L129">
        <v>352985608551.46033</v>
      </c>
      <c r="M129">
        <v>357836073791.89978</v>
      </c>
      <c r="N129">
        <v>362006172487.28479</v>
      </c>
      <c r="O129">
        <v>361644062960.07068</v>
      </c>
      <c r="P129">
        <v>362612400796.89038</v>
      </c>
      <c r="Q129">
        <v>363580891381.52618</v>
      </c>
      <c r="R129">
        <v>362846590971.23822</v>
      </c>
      <c r="S129">
        <v>361876239640.47949</v>
      </c>
      <c r="T129">
        <v>361731045898.23352</v>
      </c>
      <c r="U129">
        <v>361647631704.50043</v>
      </c>
      <c r="V129">
        <v>361713063314.43378</v>
      </c>
      <c r="W129">
        <v>361369755654.76001</v>
      </c>
      <c r="X129">
        <v>361288438271.95648</v>
      </c>
      <c r="Y129">
        <v>363249025921.89172</v>
      </c>
      <c r="Z129">
        <v>365862902094.94348</v>
      </c>
      <c r="AA129">
        <v>367686183344.40723</v>
      </c>
      <c r="AB129">
        <v>367543600201.19922</v>
      </c>
      <c r="AC129">
        <v>368694541109.03418</v>
      </c>
      <c r="AD129">
        <v>369716132388.99792</v>
      </c>
      <c r="AE129">
        <v>370648657806.03448</v>
      </c>
      <c r="AF129">
        <v>371657321066.29358</v>
      </c>
      <c r="AG129">
        <v>371773589926.64429</v>
      </c>
    </row>
    <row r="130" spans="1:33" x14ac:dyDescent="0.25">
      <c r="A130" t="s">
        <v>1228</v>
      </c>
      <c r="B130" t="s">
        <v>1201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1228</v>
      </c>
      <c r="B131" t="s">
        <v>1202</v>
      </c>
      <c r="C131">
        <v>943434638647.11938</v>
      </c>
      <c r="D131">
        <v>916473272691.19995</v>
      </c>
      <c r="E131">
        <v>1009363006356.3879</v>
      </c>
      <c r="F131">
        <v>1085047811977.161</v>
      </c>
      <c r="G131">
        <v>1122442289587.5801</v>
      </c>
      <c r="H131">
        <v>1159865531692.415</v>
      </c>
      <c r="I131">
        <v>1190185066908.1001</v>
      </c>
      <c r="J131">
        <v>1209015603994.3069</v>
      </c>
      <c r="K131">
        <v>1225292010252.0901</v>
      </c>
      <c r="L131">
        <v>1241412531507.8789</v>
      </c>
      <c r="M131">
        <v>1258471097600.2329</v>
      </c>
      <c r="N131">
        <v>1273136887515.3501</v>
      </c>
      <c r="O131">
        <v>1271863387140.344</v>
      </c>
      <c r="P131">
        <v>1275268927469.012</v>
      </c>
      <c r="Q131">
        <v>1278675004995.3679</v>
      </c>
      <c r="R131">
        <v>1276092549197.9099</v>
      </c>
      <c r="S131">
        <v>1272679927626.9839</v>
      </c>
      <c r="T131">
        <v>1272169296805.9131</v>
      </c>
      <c r="U131">
        <v>1271875938031.7959</v>
      </c>
      <c r="V131">
        <v>1272106053987.1221</v>
      </c>
      <c r="W131">
        <v>1270898677763.9641</v>
      </c>
      <c r="X131">
        <v>1270612693249.0271</v>
      </c>
      <c r="Y131">
        <v>1277507869762.7009</v>
      </c>
      <c r="Z131">
        <v>1286700591954.272</v>
      </c>
      <c r="AA131">
        <v>1293112876582.0681</v>
      </c>
      <c r="AB131">
        <v>1292611426957.856</v>
      </c>
      <c r="AC131">
        <v>1296659162705.1431</v>
      </c>
      <c r="AD131">
        <v>1300251989682.51</v>
      </c>
      <c r="AE131">
        <v>1303531581571.283</v>
      </c>
      <c r="AF131">
        <v>1307078942089.7351</v>
      </c>
      <c r="AG131">
        <v>1307487847203.05</v>
      </c>
    </row>
    <row r="132" spans="1:33" x14ac:dyDescent="0.25">
      <c r="A132" t="s">
        <v>1228</v>
      </c>
      <c r="B132" t="s">
        <v>1203</v>
      </c>
      <c r="C132">
        <v>13764479371101.859</v>
      </c>
      <c r="D132">
        <v>13764479371101.859</v>
      </c>
      <c r="E132">
        <v>13764479371101.859</v>
      </c>
      <c r="F132">
        <v>13764479371101.859</v>
      </c>
      <c r="G132">
        <v>13764479371101.859</v>
      </c>
      <c r="H132">
        <v>13764479371101.859</v>
      </c>
      <c r="I132">
        <v>13764479371101.859</v>
      </c>
      <c r="J132">
        <v>13764479371101.859</v>
      </c>
      <c r="K132">
        <v>13764479371101.859</v>
      </c>
      <c r="L132">
        <v>13764479371101.859</v>
      </c>
      <c r="M132">
        <v>13764479371101.859</v>
      </c>
      <c r="N132">
        <v>13764479371101.859</v>
      </c>
      <c r="O132">
        <v>13764479371101.859</v>
      </c>
      <c r="P132">
        <v>13764479371101.859</v>
      </c>
      <c r="Q132">
        <v>13764479371101.859</v>
      </c>
      <c r="R132">
        <v>13764479371101.859</v>
      </c>
      <c r="S132">
        <v>13764479371101.859</v>
      </c>
      <c r="T132">
        <v>13764479371101.859</v>
      </c>
      <c r="U132">
        <v>13764479371101.859</v>
      </c>
      <c r="V132">
        <v>13764479371101.859</v>
      </c>
      <c r="W132">
        <v>13764479371101.859</v>
      </c>
      <c r="X132">
        <v>13764479371101.859</v>
      </c>
      <c r="Y132">
        <v>13764479371101.859</v>
      </c>
      <c r="Z132">
        <v>13764479371101.859</v>
      </c>
      <c r="AA132">
        <v>13764479371101.859</v>
      </c>
      <c r="AB132">
        <v>13764479371101.859</v>
      </c>
      <c r="AC132">
        <v>13764479371101.859</v>
      </c>
      <c r="AD132">
        <v>13764479371101.859</v>
      </c>
      <c r="AE132">
        <v>13764479371101.859</v>
      </c>
      <c r="AF132">
        <v>13764479371101.859</v>
      </c>
      <c r="AG132">
        <v>13764479371101.859</v>
      </c>
    </row>
    <row r="133" spans="1:33" x14ac:dyDescent="0.25">
      <c r="A133" t="s">
        <v>1228</v>
      </c>
      <c r="B133" t="s">
        <v>1204</v>
      </c>
      <c r="C133">
        <v>117072361207.7951</v>
      </c>
      <c r="D133">
        <v>117072361207.7951</v>
      </c>
      <c r="E133">
        <v>117072361207.7951</v>
      </c>
      <c r="F133">
        <v>117072361207.7951</v>
      </c>
      <c r="G133">
        <v>117072361207.7951</v>
      </c>
      <c r="H133">
        <v>117072361207.7951</v>
      </c>
      <c r="I133">
        <v>117072361207.7951</v>
      </c>
      <c r="J133">
        <v>117072361207.7951</v>
      </c>
      <c r="K133">
        <v>117072361207.7951</v>
      </c>
      <c r="L133">
        <v>117072361207.7951</v>
      </c>
      <c r="M133">
        <v>117072361207.7951</v>
      </c>
      <c r="N133">
        <v>117072361207.7951</v>
      </c>
      <c r="O133">
        <v>117072361207.7951</v>
      </c>
      <c r="P133">
        <v>117072361207.7951</v>
      </c>
      <c r="Q133">
        <v>117072361207.7951</v>
      </c>
      <c r="R133">
        <v>117072361207.7951</v>
      </c>
      <c r="S133">
        <v>117072361207.7951</v>
      </c>
      <c r="T133">
        <v>117072361207.7951</v>
      </c>
      <c r="U133">
        <v>117072361207.7951</v>
      </c>
      <c r="V133">
        <v>117072361207.7951</v>
      </c>
      <c r="W133">
        <v>117072361207.7951</v>
      </c>
      <c r="X133">
        <v>117072361207.7951</v>
      </c>
      <c r="Y133">
        <v>117072361207.7951</v>
      </c>
      <c r="Z133">
        <v>117072361207.7951</v>
      </c>
      <c r="AA133">
        <v>117072361207.7951</v>
      </c>
      <c r="AB133">
        <v>117072361207.7951</v>
      </c>
      <c r="AC133">
        <v>117072361207.7951</v>
      </c>
      <c r="AD133">
        <v>117072361207.7951</v>
      </c>
      <c r="AE133">
        <v>117072361207.7951</v>
      </c>
      <c r="AF133">
        <v>117072361207.7951</v>
      </c>
      <c r="AG133">
        <v>117072361207.7951</v>
      </c>
    </row>
    <row r="134" spans="1:33" x14ac:dyDescent="0.25">
      <c r="A134" t="s">
        <v>1228</v>
      </c>
      <c r="B134" t="s">
        <v>1205</v>
      </c>
      <c r="C134">
        <v>1875716384873.002</v>
      </c>
      <c r="D134">
        <v>1933709973932.55</v>
      </c>
      <c r="E134">
        <v>2120432482121.1411</v>
      </c>
      <c r="F134">
        <v>2193340896495.1121</v>
      </c>
      <c r="G134">
        <v>2225606890540.21</v>
      </c>
      <c r="H134">
        <v>2279393120340.6509</v>
      </c>
      <c r="I134">
        <v>2306331707269.269</v>
      </c>
      <c r="J134">
        <v>2333916475654.064</v>
      </c>
      <c r="K134">
        <v>2332786854738.0811</v>
      </c>
      <c r="L134">
        <v>2338391880554.252</v>
      </c>
      <c r="M134">
        <v>2359878610604.459</v>
      </c>
      <c r="N134">
        <v>2382351365691.499</v>
      </c>
      <c r="O134">
        <v>2378172725608.2222</v>
      </c>
      <c r="P134">
        <v>2349013189082.0781</v>
      </c>
      <c r="Q134">
        <v>2303828352442.7471</v>
      </c>
      <c r="R134">
        <v>2297251661177.6582</v>
      </c>
      <c r="S134">
        <v>2287051567228.6729</v>
      </c>
      <c r="T134">
        <v>2277502441265.1709</v>
      </c>
      <c r="U134">
        <v>2291680141066.6221</v>
      </c>
      <c r="V134">
        <v>2299271576544.374</v>
      </c>
      <c r="W134">
        <v>2310117851949.5352</v>
      </c>
      <c r="X134">
        <v>2344805829822.9702</v>
      </c>
      <c r="Y134">
        <v>2369475601861.0122</v>
      </c>
      <c r="Z134">
        <v>2400693345988.312</v>
      </c>
      <c r="AA134">
        <v>2441297474082.7451</v>
      </c>
      <c r="AB134">
        <v>2485745185209.104</v>
      </c>
      <c r="AC134">
        <v>2520677276077.0952</v>
      </c>
      <c r="AD134">
        <v>2547749885826.2529</v>
      </c>
      <c r="AE134">
        <v>2578268796675.021</v>
      </c>
      <c r="AF134">
        <v>2610553936837.3398</v>
      </c>
      <c r="AG134">
        <v>2648343585700.4238</v>
      </c>
    </row>
    <row r="135" spans="1:33" x14ac:dyDescent="0.25">
      <c r="A135" t="s">
        <v>1228</v>
      </c>
      <c r="B135" t="s">
        <v>1206</v>
      </c>
      <c r="C135">
        <v>6544950215683.8867</v>
      </c>
      <c r="D135">
        <v>6566400996066.6201</v>
      </c>
      <c r="E135">
        <v>6887995117585.8818</v>
      </c>
      <c r="F135">
        <v>7206996287630.3076</v>
      </c>
      <c r="G135">
        <v>7431028768324.0146</v>
      </c>
      <c r="H135">
        <v>7643044907843.5</v>
      </c>
      <c r="I135">
        <v>7872557945063.5615</v>
      </c>
      <c r="J135">
        <v>8139539867728.9482</v>
      </c>
      <c r="K135">
        <v>8372380648780.708</v>
      </c>
      <c r="L135">
        <v>8677356308574.8838</v>
      </c>
      <c r="M135">
        <v>9054720985821.3691</v>
      </c>
      <c r="N135">
        <v>9499986738230.2656</v>
      </c>
      <c r="O135">
        <v>9893737837510.1973</v>
      </c>
      <c r="P135">
        <v>10338823114603.369</v>
      </c>
      <c r="Q135">
        <v>10806576459667.971</v>
      </c>
      <c r="R135">
        <v>11262088790206.119</v>
      </c>
      <c r="S135">
        <v>11689198357536.6</v>
      </c>
      <c r="T135">
        <v>12103670969596.961</v>
      </c>
      <c r="U135">
        <v>12481873567952.15</v>
      </c>
      <c r="V135">
        <v>12821192943693.92</v>
      </c>
      <c r="W135">
        <v>13080145556394.619</v>
      </c>
      <c r="X135">
        <v>13323871945520.061</v>
      </c>
      <c r="Y135">
        <v>13573846832056.109</v>
      </c>
      <c r="Z135">
        <v>13818648706736.461</v>
      </c>
      <c r="AA135">
        <v>14041386553277.609</v>
      </c>
      <c r="AB135">
        <v>14273068977456.02</v>
      </c>
      <c r="AC135">
        <v>14512174830182.061</v>
      </c>
      <c r="AD135">
        <v>14787176854887.869</v>
      </c>
      <c r="AE135">
        <v>15056707530991.59</v>
      </c>
      <c r="AF135">
        <v>15357318634681.109</v>
      </c>
      <c r="AG135">
        <v>15659204115089.789</v>
      </c>
    </row>
    <row r="136" spans="1:33" x14ac:dyDescent="0.25">
      <c r="A136" t="s">
        <v>1228</v>
      </c>
      <c r="B136" t="s">
        <v>1207</v>
      </c>
      <c r="C136">
        <v>49176574628351.273</v>
      </c>
      <c r="D136">
        <v>53113715560071</v>
      </c>
      <c r="E136">
        <v>52996515864225.969</v>
      </c>
      <c r="F136">
        <v>52709582143732.688</v>
      </c>
      <c r="G136">
        <v>52326370699311.203</v>
      </c>
      <c r="H136">
        <v>51938056778290.242</v>
      </c>
      <c r="I136">
        <v>52718290745307.789</v>
      </c>
      <c r="J136">
        <v>52080522072202.422</v>
      </c>
      <c r="K136">
        <v>52399241903083.227</v>
      </c>
      <c r="L136">
        <v>53207665790323.57</v>
      </c>
      <c r="M136">
        <v>53635881082579.922</v>
      </c>
      <c r="N136">
        <v>53426482431126.117</v>
      </c>
      <c r="O136">
        <v>53661893799564.203</v>
      </c>
      <c r="P136">
        <v>53768386411502.25</v>
      </c>
      <c r="Q136">
        <v>54203239531399.133</v>
      </c>
      <c r="R136">
        <v>54092763588739.906</v>
      </c>
      <c r="S136">
        <v>54016212171668.453</v>
      </c>
      <c r="T136">
        <v>53929778259994.211</v>
      </c>
      <c r="U136">
        <v>53923227520483.227</v>
      </c>
      <c r="V136">
        <v>53903768819383.727</v>
      </c>
      <c r="W136">
        <v>53918463672969.977</v>
      </c>
      <c r="X136">
        <v>53985393648448.328</v>
      </c>
      <c r="Y136">
        <v>54108813064360.523</v>
      </c>
      <c r="Z136">
        <v>54312631734155.078</v>
      </c>
      <c r="AA136">
        <v>54414592698362.172</v>
      </c>
      <c r="AB136">
        <v>54218682666486.773</v>
      </c>
      <c r="AC136">
        <v>54452884418853.75</v>
      </c>
      <c r="AD136">
        <v>54601342517524.672</v>
      </c>
      <c r="AE136">
        <v>54739569769074.656</v>
      </c>
      <c r="AF136">
        <v>54612682998470.922</v>
      </c>
      <c r="AG136">
        <v>54880641758603.672</v>
      </c>
    </row>
    <row r="137" spans="1:33" x14ac:dyDescent="0.25">
      <c r="A137" t="s">
        <v>1228</v>
      </c>
      <c r="B137" t="s">
        <v>1208</v>
      </c>
      <c r="C137">
        <v>9796279607411.002</v>
      </c>
      <c r="D137">
        <v>11176937549956.98</v>
      </c>
      <c r="E137">
        <v>13892157837096.18</v>
      </c>
      <c r="F137">
        <v>14659536067408.211</v>
      </c>
      <c r="G137">
        <v>14270381943117.99</v>
      </c>
      <c r="H137">
        <v>14566629749705.09</v>
      </c>
      <c r="I137">
        <v>14939662480648.539</v>
      </c>
      <c r="J137">
        <v>16087339042170.42</v>
      </c>
      <c r="K137">
        <v>16645887293546.99</v>
      </c>
      <c r="L137">
        <v>17514634736125.609</v>
      </c>
      <c r="M137">
        <v>18262828824533.68</v>
      </c>
      <c r="N137">
        <v>18852475574733.828</v>
      </c>
      <c r="O137">
        <v>18870803244367.809</v>
      </c>
      <c r="P137">
        <v>19182727469294.949</v>
      </c>
      <c r="Q137">
        <v>19385039052599.109</v>
      </c>
      <c r="R137">
        <v>19486937864168.359</v>
      </c>
      <c r="S137">
        <v>19533768577571.07</v>
      </c>
      <c r="T137">
        <v>19671237956526.699</v>
      </c>
      <c r="U137">
        <v>19565907211284.961</v>
      </c>
      <c r="V137">
        <v>19556649685283.172</v>
      </c>
      <c r="W137">
        <v>18546923280310.391</v>
      </c>
      <c r="X137">
        <v>18274736206923.422</v>
      </c>
      <c r="Y137">
        <v>18197449116415.27</v>
      </c>
      <c r="Z137">
        <v>18112186418498.359</v>
      </c>
      <c r="AA137">
        <v>17996788636819.422</v>
      </c>
      <c r="AB137">
        <v>18024205048831.941</v>
      </c>
      <c r="AC137">
        <v>17858033619521.5</v>
      </c>
      <c r="AD137">
        <v>17832714216161.32</v>
      </c>
      <c r="AE137">
        <v>17918773870359.852</v>
      </c>
      <c r="AF137">
        <v>18165454158017.031</v>
      </c>
      <c r="AG137">
        <v>18321722684826.922</v>
      </c>
    </row>
    <row r="138" spans="1:33" x14ac:dyDescent="0.25">
      <c r="A138" t="s">
        <v>1228</v>
      </c>
      <c r="B138" t="s">
        <v>1209</v>
      </c>
      <c r="C138">
        <v>720315607547.14758</v>
      </c>
      <c r="D138">
        <v>720315607547.14758</v>
      </c>
      <c r="E138">
        <v>720315607547.14758</v>
      </c>
      <c r="F138">
        <v>720315607547.14758</v>
      </c>
      <c r="G138">
        <v>720315607547.14758</v>
      </c>
      <c r="H138">
        <v>720315607547.14758</v>
      </c>
      <c r="I138">
        <v>720315607547.14758</v>
      </c>
      <c r="J138">
        <v>720315607547.14758</v>
      </c>
      <c r="K138">
        <v>720315607547.14758</v>
      </c>
      <c r="L138">
        <v>720315607547.14758</v>
      </c>
      <c r="M138">
        <v>720315607547.14758</v>
      </c>
      <c r="N138">
        <v>720315607547.14758</v>
      </c>
      <c r="O138">
        <v>720315607547.14758</v>
      </c>
      <c r="P138">
        <v>720315607547.14758</v>
      </c>
      <c r="Q138">
        <v>720315607547.14758</v>
      </c>
      <c r="R138">
        <v>720315607547.14758</v>
      </c>
      <c r="S138">
        <v>720315607547.14758</v>
      </c>
      <c r="T138">
        <v>720315607547.14758</v>
      </c>
      <c r="U138">
        <v>720315607547.14758</v>
      </c>
      <c r="V138">
        <v>720315607547.14758</v>
      </c>
      <c r="W138">
        <v>720315607547.14758</v>
      </c>
      <c r="X138">
        <v>720315607547.14758</v>
      </c>
      <c r="Y138">
        <v>720315607547.14758</v>
      </c>
      <c r="Z138">
        <v>720315607547.14758</v>
      </c>
      <c r="AA138">
        <v>720315607547.14758</v>
      </c>
      <c r="AB138">
        <v>720315607547.14758</v>
      </c>
      <c r="AC138">
        <v>720315607547.14758</v>
      </c>
      <c r="AD138">
        <v>720315607547.14758</v>
      </c>
      <c r="AE138">
        <v>720315607547.14758</v>
      </c>
      <c r="AF138">
        <v>720315607547.14758</v>
      </c>
      <c r="AG138">
        <v>720315607547.14758</v>
      </c>
    </row>
    <row r="139" spans="1:33" x14ac:dyDescent="0.25">
      <c r="A139" t="s">
        <v>1228</v>
      </c>
      <c r="B139" t="s">
        <v>1210</v>
      </c>
      <c r="C139">
        <v>1225194503677.4929</v>
      </c>
      <c r="D139">
        <v>1225194503677.4929</v>
      </c>
      <c r="E139">
        <v>1225194503677.4929</v>
      </c>
      <c r="F139">
        <v>1225194503677.4929</v>
      </c>
      <c r="G139">
        <v>1225194503677.4929</v>
      </c>
      <c r="H139">
        <v>1225194503677.4929</v>
      </c>
      <c r="I139">
        <v>1225194503677.4929</v>
      </c>
      <c r="J139">
        <v>1225194503677.4929</v>
      </c>
      <c r="K139">
        <v>1225194503677.4929</v>
      </c>
      <c r="L139">
        <v>1225194503677.4929</v>
      </c>
      <c r="M139">
        <v>1225194503677.4929</v>
      </c>
      <c r="N139">
        <v>1225194503677.4929</v>
      </c>
      <c r="O139">
        <v>1225194503677.4929</v>
      </c>
      <c r="P139">
        <v>1225194503677.4929</v>
      </c>
      <c r="Q139">
        <v>1225194503677.4929</v>
      </c>
      <c r="R139">
        <v>1225194503677.4929</v>
      </c>
      <c r="S139">
        <v>1225194503677.4929</v>
      </c>
      <c r="T139">
        <v>1225194503677.4929</v>
      </c>
      <c r="U139">
        <v>1225194503677.4929</v>
      </c>
      <c r="V139">
        <v>1225194503677.4929</v>
      </c>
      <c r="W139">
        <v>1225194503677.4929</v>
      </c>
      <c r="X139">
        <v>1225194503677.4929</v>
      </c>
      <c r="Y139">
        <v>1225194503677.4929</v>
      </c>
      <c r="Z139">
        <v>1225194503677.4929</v>
      </c>
      <c r="AA139">
        <v>1225194503677.4929</v>
      </c>
      <c r="AB139">
        <v>1225194503677.4929</v>
      </c>
      <c r="AC139">
        <v>1225194503677.4929</v>
      </c>
      <c r="AD139">
        <v>1225194503677.4929</v>
      </c>
      <c r="AE139">
        <v>1225194503677.4929</v>
      </c>
      <c r="AF139">
        <v>1225194503677.4929</v>
      </c>
      <c r="AG139">
        <v>1225194503677.4929</v>
      </c>
    </row>
    <row r="140" spans="1:33" x14ac:dyDescent="0.25">
      <c r="A140" t="s">
        <v>1228</v>
      </c>
      <c r="B140" t="s">
        <v>1211</v>
      </c>
      <c r="C140">
        <v>7252245700090.6846</v>
      </c>
      <c r="D140">
        <v>6324356581297.8779</v>
      </c>
      <c r="E140">
        <v>8094514974986.5732</v>
      </c>
      <c r="F140">
        <v>9795779517441.3535</v>
      </c>
      <c r="G140">
        <v>10464844053130.98</v>
      </c>
      <c r="H140">
        <v>11140092825531.01</v>
      </c>
      <c r="I140">
        <v>11762443052372.85</v>
      </c>
      <c r="J140">
        <v>12345891291189.76</v>
      </c>
      <c r="K140">
        <v>12490230347373.75</v>
      </c>
      <c r="L140">
        <v>12659178657527.83</v>
      </c>
      <c r="M140">
        <v>12847742011564.08</v>
      </c>
      <c r="N140">
        <v>13067652192057.609</v>
      </c>
      <c r="O140">
        <v>12835334520876.949</v>
      </c>
      <c r="P140">
        <v>12600533932749.17</v>
      </c>
      <c r="Q140">
        <v>12017660311854.301</v>
      </c>
      <c r="R140">
        <v>12313272856553.141</v>
      </c>
      <c r="S140">
        <v>12553709666150.859</v>
      </c>
      <c r="T140">
        <v>12727104171152.369</v>
      </c>
      <c r="U140">
        <v>12887539623202.061</v>
      </c>
      <c r="V140">
        <v>13017867933755.93</v>
      </c>
      <c r="W140">
        <v>13224831475882.381</v>
      </c>
      <c r="X140">
        <v>13444317786982.789</v>
      </c>
      <c r="Y140">
        <v>13621725749878.1</v>
      </c>
      <c r="Z140">
        <v>13816852872215.25</v>
      </c>
      <c r="AA140">
        <v>14017398074033.42</v>
      </c>
      <c r="AB140">
        <v>14210469695840.779</v>
      </c>
      <c r="AC140">
        <v>14395349465234.789</v>
      </c>
      <c r="AD140">
        <v>14572989758215.85</v>
      </c>
      <c r="AE140">
        <v>14764348167329.711</v>
      </c>
      <c r="AF140">
        <v>14965384632000.98</v>
      </c>
      <c r="AG140">
        <v>15178532410837.84</v>
      </c>
    </row>
    <row r="141" spans="1:33" x14ac:dyDescent="0.25">
      <c r="A141" t="s">
        <v>1228</v>
      </c>
      <c r="B141" t="s">
        <v>1212</v>
      </c>
      <c r="C141">
        <v>1785626009418.6951</v>
      </c>
      <c r="D141">
        <v>1785626009418.6951</v>
      </c>
      <c r="E141">
        <v>1785626009418.6951</v>
      </c>
      <c r="F141">
        <v>1785626009418.6951</v>
      </c>
      <c r="G141">
        <v>1785626009418.6951</v>
      </c>
      <c r="H141">
        <v>1785626009418.6951</v>
      </c>
      <c r="I141">
        <v>1785626009418.6951</v>
      </c>
      <c r="J141">
        <v>1785626009418.6951</v>
      </c>
      <c r="K141">
        <v>1785626009418.6951</v>
      </c>
      <c r="L141">
        <v>1785626009418.6951</v>
      </c>
      <c r="M141">
        <v>1785626009418.6951</v>
      </c>
      <c r="N141">
        <v>1785626009418.6951</v>
      </c>
      <c r="O141">
        <v>1785626009418.6951</v>
      </c>
      <c r="P141">
        <v>1785626009418.6951</v>
      </c>
      <c r="Q141">
        <v>1785626009418.6951</v>
      </c>
      <c r="R141">
        <v>1785626009418.6951</v>
      </c>
      <c r="S141">
        <v>1785626009418.6951</v>
      </c>
      <c r="T141">
        <v>1785626009418.6951</v>
      </c>
      <c r="U141">
        <v>1785626009418.6951</v>
      </c>
      <c r="V141">
        <v>1785626009418.6951</v>
      </c>
      <c r="W141">
        <v>1785626009418.6951</v>
      </c>
      <c r="X141">
        <v>1785626009418.6951</v>
      </c>
      <c r="Y141">
        <v>1785626009418.6951</v>
      </c>
      <c r="Z141">
        <v>1785626009418.6951</v>
      </c>
      <c r="AA141">
        <v>1785626009418.6951</v>
      </c>
      <c r="AB141">
        <v>1785626009418.6951</v>
      </c>
      <c r="AC141">
        <v>1785626009418.6951</v>
      </c>
      <c r="AD141">
        <v>1785626009418.6951</v>
      </c>
      <c r="AE141">
        <v>1785626009418.6951</v>
      </c>
      <c r="AF141">
        <v>1785626009418.6951</v>
      </c>
      <c r="AG141">
        <v>1785626009418.6951</v>
      </c>
    </row>
    <row r="142" spans="1:33" x14ac:dyDescent="0.25">
      <c r="A142" t="s">
        <v>1228</v>
      </c>
      <c r="B142" t="s">
        <v>1213</v>
      </c>
      <c r="C142">
        <v>1533180355721.291</v>
      </c>
      <c r="D142">
        <v>1533180355721.291</v>
      </c>
      <c r="E142">
        <v>1533180355721.291</v>
      </c>
      <c r="F142">
        <v>1533180355721.291</v>
      </c>
      <c r="G142">
        <v>1533180355721.291</v>
      </c>
      <c r="H142">
        <v>1533180355721.291</v>
      </c>
      <c r="I142">
        <v>1533180355721.291</v>
      </c>
      <c r="J142">
        <v>1533180355721.291</v>
      </c>
      <c r="K142">
        <v>1533180355721.291</v>
      </c>
      <c r="L142">
        <v>1533180355721.291</v>
      </c>
      <c r="M142">
        <v>1533180355721.291</v>
      </c>
      <c r="N142">
        <v>1533180355721.291</v>
      </c>
      <c r="O142">
        <v>1533180355721.291</v>
      </c>
      <c r="P142">
        <v>1533180355721.291</v>
      </c>
      <c r="Q142">
        <v>1533180355721.291</v>
      </c>
      <c r="R142">
        <v>1533180355721.291</v>
      </c>
      <c r="S142">
        <v>1533180355721.291</v>
      </c>
      <c r="T142">
        <v>1533180355721.291</v>
      </c>
      <c r="U142">
        <v>1533180355721.291</v>
      </c>
      <c r="V142">
        <v>1533180355721.291</v>
      </c>
      <c r="W142">
        <v>1533180355721.291</v>
      </c>
      <c r="X142">
        <v>1533180355721.291</v>
      </c>
      <c r="Y142">
        <v>1533180355721.291</v>
      </c>
      <c r="Z142">
        <v>1533180355721.291</v>
      </c>
      <c r="AA142">
        <v>1533180355721.291</v>
      </c>
      <c r="AB142">
        <v>1533180355721.291</v>
      </c>
      <c r="AC142">
        <v>1533180355721.291</v>
      </c>
      <c r="AD142">
        <v>1533180355721.291</v>
      </c>
      <c r="AE142">
        <v>1533180355721.291</v>
      </c>
      <c r="AF142">
        <v>1533180355721.291</v>
      </c>
      <c r="AG142">
        <v>1533180355721.291</v>
      </c>
    </row>
    <row r="143" spans="1:33" x14ac:dyDescent="0.25">
      <c r="A143" t="s">
        <v>1228</v>
      </c>
      <c r="B143" t="s">
        <v>1214</v>
      </c>
      <c r="C143">
        <v>958046645536.5896</v>
      </c>
      <c r="D143">
        <v>958046645536.5896</v>
      </c>
      <c r="E143">
        <v>958046645536.5896</v>
      </c>
      <c r="F143">
        <v>958046645536.5896</v>
      </c>
      <c r="G143">
        <v>958046645536.5896</v>
      </c>
      <c r="H143">
        <v>958046645536.5896</v>
      </c>
      <c r="I143">
        <v>958046645536.5896</v>
      </c>
      <c r="J143">
        <v>958046645536.5896</v>
      </c>
      <c r="K143">
        <v>958046645536.5896</v>
      </c>
      <c r="L143">
        <v>958046645536.5896</v>
      </c>
      <c r="M143">
        <v>958046645536.5896</v>
      </c>
      <c r="N143">
        <v>958046645536.5896</v>
      </c>
      <c r="O143">
        <v>958046645536.5896</v>
      </c>
      <c r="P143">
        <v>958046645536.5896</v>
      </c>
      <c r="Q143">
        <v>958046645536.5896</v>
      </c>
      <c r="R143">
        <v>958046645536.5896</v>
      </c>
      <c r="S143">
        <v>958046645536.5896</v>
      </c>
      <c r="T143">
        <v>958046645536.5896</v>
      </c>
      <c r="U143">
        <v>958046645536.5896</v>
      </c>
      <c r="V143">
        <v>958046645536.5896</v>
      </c>
      <c r="W143">
        <v>958046645536.5896</v>
      </c>
      <c r="X143">
        <v>958046645536.5896</v>
      </c>
      <c r="Y143">
        <v>958046645536.5896</v>
      </c>
      <c r="Z143">
        <v>958046645536.5896</v>
      </c>
      <c r="AA143">
        <v>958046645536.5896</v>
      </c>
      <c r="AB143">
        <v>958046645536.5896</v>
      </c>
      <c r="AC143">
        <v>958046645536.5896</v>
      </c>
      <c r="AD143">
        <v>958046645536.5896</v>
      </c>
      <c r="AE143">
        <v>958046645536.5896</v>
      </c>
      <c r="AF143">
        <v>958046645536.5896</v>
      </c>
      <c r="AG143">
        <v>958046645536.5896</v>
      </c>
    </row>
    <row r="144" spans="1:33" x14ac:dyDescent="0.25">
      <c r="A144" t="s">
        <v>1228</v>
      </c>
      <c r="B144" t="s">
        <v>1215</v>
      </c>
      <c r="C144">
        <v>867093783916.07495</v>
      </c>
      <c r="D144">
        <v>867093783916.07495</v>
      </c>
      <c r="E144">
        <v>867093783916.07495</v>
      </c>
      <c r="F144">
        <v>867093783916.07495</v>
      </c>
      <c r="G144">
        <v>867093783916.07495</v>
      </c>
      <c r="H144">
        <v>867093783916.07495</v>
      </c>
      <c r="I144">
        <v>867093783916.07495</v>
      </c>
      <c r="J144">
        <v>867093783916.07495</v>
      </c>
      <c r="K144">
        <v>867093783916.07495</v>
      </c>
      <c r="L144">
        <v>867093783916.07495</v>
      </c>
      <c r="M144">
        <v>867093783916.07495</v>
      </c>
      <c r="N144">
        <v>867093783916.07495</v>
      </c>
      <c r="O144">
        <v>867093783916.07495</v>
      </c>
      <c r="P144">
        <v>867093783916.07495</v>
      </c>
      <c r="Q144">
        <v>867093783916.07495</v>
      </c>
      <c r="R144">
        <v>867093783916.07495</v>
      </c>
      <c r="S144">
        <v>867093783916.07495</v>
      </c>
      <c r="T144">
        <v>867093783916.07495</v>
      </c>
      <c r="U144">
        <v>867093783916.07495</v>
      </c>
      <c r="V144">
        <v>867093783916.07495</v>
      </c>
      <c r="W144">
        <v>867093783916.07495</v>
      </c>
      <c r="X144">
        <v>867093783916.07495</v>
      </c>
      <c r="Y144">
        <v>867093783916.07495</v>
      </c>
      <c r="Z144">
        <v>867093783916.07495</v>
      </c>
      <c r="AA144">
        <v>867093783916.07495</v>
      </c>
      <c r="AB144">
        <v>867093783916.07495</v>
      </c>
      <c r="AC144">
        <v>867093783916.07495</v>
      </c>
      <c r="AD144">
        <v>867093783916.07495</v>
      </c>
      <c r="AE144">
        <v>867093783916.07495</v>
      </c>
      <c r="AF144">
        <v>867093783916.07495</v>
      </c>
      <c r="AG144">
        <v>867093783916.07495</v>
      </c>
    </row>
    <row r="145" spans="1:33" x14ac:dyDescent="0.25">
      <c r="A145" t="s">
        <v>1228</v>
      </c>
      <c r="B145" t="s">
        <v>1216</v>
      </c>
      <c r="C145">
        <v>208540192320.86511</v>
      </c>
      <c r="D145">
        <v>208540192320.86511</v>
      </c>
      <c r="E145">
        <v>208540192320.86511</v>
      </c>
      <c r="F145">
        <v>208540192320.86511</v>
      </c>
      <c r="G145">
        <v>208540192320.86511</v>
      </c>
      <c r="H145">
        <v>208540192320.86511</v>
      </c>
      <c r="I145">
        <v>208540192320.86511</v>
      </c>
      <c r="J145">
        <v>208540192320.86511</v>
      </c>
      <c r="K145">
        <v>208540192320.86511</v>
      </c>
      <c r="L145">
        <v>208540192320.86511</v>
      </c>
      <c r="M145">
        <v>208540192320.86511</v>
      </c>
      <c r="N145">
        <v>208540192320.86511</v>
      </c>
      <c r="O145">
        <v>208540192320.86511</v>
      </c>
      <c r="P145">
        <v>208540192320.86511</v>
      </c>
      <c r="Q145">
        <v>208540192320.86511</v>
      </c>
      <c r="R145">
        <v>208540192320.86511</v>
      </c>
      <c r="S145">
        <v>208540192320.86511</v>
      </c>
      <c r="T145">
        <v>208540192320.86511</v>
      </c>
      <c r="U145">
        <v>208540192320.86511</v>
      </c>
      <c r="V145">
        <v>208540192320.86511</v>
      </c>
      <c r="W145">
        <v>208540192320.86511</v>
      </c>
      <c r="X145">
        <v>208540192320.86511</v>
      </c>
      <c r="Y145">
        <v>208540192320.86511</v>
      </c>
      <c r="Z145">
        <v>208540192320.86511</v>
      </c>
      <c r="AA145">
        <v>208540192320.86511</v>
      </c>
      <c r="AB145">
        <v>208540192320.86511</v>
      </c>
      <c r="AC145">
        <v>208540192320.86511</v>
      </c>
      <c r="AD145">
        <v>208540192320.86511</v>
      </c>
      <c r="AE145">
        <v>208540192320.86511</v>
      </c>
      <c r="AF145">
        <v>208540192320.86511</v>
      </c>
      <c r="AG145">
        <v>208540192320.86511</v>
      </c>
    </row>
    <row r="146" spans="1:33" x14ac:dyDescent="0.25">
      <c r="A146" t="s">
        <v>1228</v>
      </c>
      <c r="B146" t="s">
        <v>1217</v>
      </c>
      <c r="C146">
        <v>391353740972.87592</v>
      </c>
      <c r="D146">
        <v>391353740972.87592</v>
      </c>
      <c r="E146">
        <v>391353740972.87592</v>
      </c>
      <c r="F146">
        <v>391353740972.87592</v>
      </c>
      <c r="G146">
        <v>391353740972.87592</v>
      </c>
      <c r="H146">
        <v>391353740972.87592</v>
      </c>
      <c r="I146">
        <v>391353740972.87592</v>
      </c>
      <c r="J146">
        <v>391353740972.87592</v>
      </c>
      <c r="K146">
        <v>391353740972.87592</v>
      </c>
      <c r="L146">
        <v>391353740972.87592</v>
      </c>
      <c r="M146">
        <v>391353740972.87592</v>
      </c>
      <c r="N146">
        <v>391353740972.87592</v>
      </c>
      <c r="O146">
        <v>391353740972.87592</v>
      </c>
      <c r="P146">
        <v>391353740972.87592</v>
      </c>
      <c r="Q146">
        <v>391353740972.87592</v>
      </c>
      <c r="R146">
        <v>391353740972.87592</v>
      </c>
      <c r="S146">
        <v>391353740972.87592</v>
      </c>
      <c r="T146">
        <v>391353740972.87592</v>
      </c>
      <c r="U146">
        <v>391353740972.87592</v>
      </c>
      <c r="V146">
        <v>391353740972.87592</v>
      </c>
      <c r="W146">
        <v>391353740972.87592</v>
      </c>
      <c r="X146">
        <v>391353740972.87592</v>
      </c>
      <c r="Y146">
        <v>391353740972.87592</v>
      </c>
      <c r="Z146">
        <v>391353740972.87592</v>
      </c>
      <c r="AA146">
        <v>391353740972.87592</v>
      </c>
      <c r="AB146">
        <v>391353740972.87592</v>
      </c>
      <c r="AC146">
        <v>391353740972.87592</v>
      </c>
      <c r="AD146">
        <v>391353740972.87592</v>
      </c>
      <c r="AE146">
        <v>391353740972.87592</v>
      </c>
      <c r="AF146">
        <v>391353740972.87592</v>
      </c>
      <c r="AG146">
        <v>391353740972.87592</v>
      </c>
    </row>
    <row r="147" spans="1:33" x14ac:dyDescent="0.25">
      <c r="A147" t="s">
        <v>1228</v>
      </c>
      <c r="B147" t="s">
        <v>1218</v>
      </c>
      <c r="C147">
        <v>451107983822.24292</v>
      </c>
      <c r="D147">
        <v>876750989801.27124</v>
      </c>
      <c r="E147">
        <v>734624318273.3468</v>
      </c>
      <c r="F147">
        <v>498271328028.69348</v>
      </c>
      <c r="G147">
        <v>363458628078.30969</v>
      </c>
      <c r="H147">
        <v>313286217735.61157</v>
      </c>
      <c r="I147">
        <v>286064047084.77393</v>
      </c>
      <c r="J147">
        <v>296394316044.68402</v>
      </c>
      <c r="K147">
        <v>299922007152.79462</v>
      </c>
      <c r="L147">
        <v>308591692753.27032</v>
      </c>
      <c r="M147">
        <v>305274575532.22949</v>
      </c>
      <c r="N147">
        <v>305950841669.55011</v>
      </c>
      <c r="O147">
        <v>306678305029.41388</v>
      </c>
      <c r="P147">
        <v>315734139172.79919</v>
      </c>
      <c r="Q147">
        <v>321650166250.05298</v>
      </c>
      <c r="R147">
        <v>324685554122.18433</v>
      </c>
      <c r="S147">
        <v>329511109284.25458</v>
      </c>
      <c r="T147">
        <v>335535894303.18182</v>
      </c>
      <c r="U147">
        <v>333907706926.37347</v>
      </c>
      <c r="V147">
        <v>340071621120.6861</v>
      </c>
      <c r="W147">
        <v>316317845359.75952</v>
      </c>
      <c r="X147">
        <v>313429685658.67029</v>
      </c>
      <c r="Y147">
        <v>311342458778.04327</v>
      </c>
      <c r="Z147">
        <v>309432252802.48053</v>
      </c>
      <c r="AA147">
        <v>310839453297.80353</v>
      </c>
      <c r="AB147">
        <v>314355285162.27417</v>
      </c>
      <c r="AC147">
        <v>313029942373.05127</v>
      </c>
      <c r="AD147">
        <v>315314148398.03888</v>
      </c>
      <c r="AE147">
        <v>321588556033.09442</v>
      </c>
      <c r="AF147">
        <v>328455636600.30121</v>
      </c>
      <c r="AG147">
        <v>333011032407.25708</v>
      </c>
    </row>
    <row r="148" spans="1:33" x14ac:dyDescent="0.25">
      <c r="A148" t="s">
        <v>1228</v>
      </c>
      <c r="B148" t="s">
        <v>1219</v>
      </c>
      <c r="C148">
        <v>642379653114.0979</v>
      </c>
      <c r="D148">
        <v>1248497071419.405</v>
      </c>
      <c r="E148">
        <v>1046108097540.491</v>
      </c>
      <c r="F148">
        <v>709540452252.11279</v>
      </c>
      <c r="G148">
        <v>517566604448.01978</v>
      </c>
      <c r="H148">
        <v>446120882563.96521</v>
      </c>
      <c r="I148">
        <v>407356397857.81879</v>
      </c>
      <c r="J148">
        <v>422066744003.35999</v>
      </c>
      <c r="K148">
        <v>427090190875.48352</v>
      </c>
      <c r="L148">
        <v>439435859381.40009</v>
      </c>
      <c r="M148">
        <v>434712270603.97198</v>
      </c>
      <c r="N148">
        <v>435675276408.09009</v>
      </c>
      <c r="O148">
        <v>436711187270.94598</v>
      </c>
      <c r="P148">
        <v>449606732914.79999</v>
      </c>
      <c r="Q148">
        <v>458031180182.3913</v>
      </c>
      <c r="R148">
        <v>462353585190.26788</v>
      </c>
      <c r="S148">
        <v>469225195896.04327</v>
      </c>
      <c r="T148">
        <v>477804514926.82892</v>
      </c>
      <c r="U148">
        <v>475485969301.77289</v>
      </c>
      <c r="V148">
        <v>484263408859.41083</v>
      </c>
      <c r="W148">
        <v>450437932963.00812</v>
      </c>
      <c r="X148">
        <v>446325181485.62592</v>
      </c>
      <c r="Y148">
        <v>443352961689.85321</v>
      </c>
      <c r="Z148">
        <v>440632820402.25848</v>
      </c>
      <c r="AA148">
        <v>442636679785.07928</v>
      </c>
      <c r="AB148">
        <v>447643239044.72693</v>
      </c>
      <c r="AC148">
        <v>445755945377.28918</v>
      </c>
      <c r="AD148">
        <v>449008664297.35797</v>
      </c>
      <c r="AE148">
        <v>457943446976.11359</v>
      </c>
      <c r="AF148">
        <v>467722198385.68109</v>
      </c>
      <c r="AG148">
        <v>474209101041.39392</v>
      </c>
    </row>
    <row r="149" spans="1:33" x14ac:dyDescent="0.25">
      <c r="A149" t="s">
        <v>1228</v>
      </c>
      <c r="B149" t="s">
        <v>1220</v>
      </c>
      <c r="C149">
        <v>723053370826.50732</v>
      </c>
      <c r="D149">
        <v>723053370826.50732</v>
      </c>
      <c r="E149">
        <v>723053370826.50732</v>
      </c>
      <c r="F149">
        <v>723053370826.50732</v>
      </c>
      <c r="G149">
        <v>723053370826.50732</v>
      </c>
      <c r="H149">
        <v>723053370826.50732</v>
      </c>
      <c r="I149">
        <v>723053370826.50732</v>
      </c>
      <c r="J149">
        <v>723053370826.50732</v>
      </c>
      <c r="K149">
        <v>723053370826.50732</v>
      </c>
      <c r="L149">
        <v>723053370826.50732</v>
      </c>
      <c r="M149">
        <v>723053370826.50732</v>
      </c>
      <c r="N149">
        <v>723053370826.50732</v>
      </c>
      <c r="O149">
        <v>723053370826.50732</v>
      </c>
      <c r="P149">
        <v>723053370826.50732</v>
      </c>
      <c r="Q149">
        <v>723053370826.50732</v>
      </c>
      <c r="R149">
        <v>723053370826.50732</v>
      </c>
      <c r="S149">
        <v>723053370826.50732</v>
      </c>
      <c r="T149">
        <v>723053370826.50732</v>
      </c>
      <c r="U149">
        <v>723053370826.50732</v>
      </c>
      <c r="V149">
        <v>723053370826.50732</v>
      </c>
      <c r="W149">
        <v>723053370826.50732</v>
      </c>
      <c r="X149">
        <v>723053370826.50732</v>
      </c>
      <c r="Y149">
        <v>723053370826.50732</v>
      </c>
      <c r="Z149">
        <v>723053370826.50732</v>
      </c>
      <c r="AA149">
        <v>723053370826.50732</v>
      </c>
      <c r="AB149">
        <v>723053370826.50732</v>
      </c>
      <c r="AC149">
        <v>723053370826.50732</v>
      </c>
      <c r="AD149">
        <v>723053370826.50732</v>
      </c>
      <c r="AE149">
        <v>723053370826.50732</v>
      </c>
      <c r="AF149">
        <v>723053370826.50732</v>
      </c>
      <c r="AG149">
        <v>723053370826.50732</v>
      </c>
    </row>
    <row r="150" spans="1:33" x14ac:dyDescent="0.25">
      <c r="A150" t="s">
        <v>1228</v>
      </c>
      <c r="B150" t="s">
        <v>1221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1228</v>
      </c>
      <c r="B151" t="s">
        <v>1222</v>
      </c>
      <c r="C151">
        <v>1420404559309.0901</v>
      </c>
      <c r="D151">
        <v>1420404559309.0901</v>
      </c>
      <c r="E151">
        <v>1420404559309.0901</v>
      </c>
      <c r="F151">
        <v>1420404559309.0901</v>
      </c>
      <c r="G151">
        <v>1420404559309.0901</v>
      </c>
      <c r="H151">
        <v>1420404559309.0901</v>
      </c>
      <c r="I151">
        <v>1420404559309.0901</v>
      </c>
      <c r="J151">
        <v>1420404559309.0901</v>
      </c>
      <c r="K151">
        <v>1420404559309.0901</v>
      </c>
      <c r="L151">
        <v>1420404559309.0901</v>
      </c>
      <c r="M151">
        <v>1420404559309.0901</v>
      </c>
      <c r="N151">
        <v>1420404559309.0901</v>
      </c>
      <c r="O151">
        <v>1420404559309.0901</v>
      </c>
      <c r="P151">
        <v>1420404559309.0901</v>
      </c>
      <c r="Q151">
        <v>1420404559309.0901</v>
      </c>
      <c r="R151">
        <v>1420404559309.0901</v>
      </c>
      <c r="S151">
        <v>1420404559309.0901</v>
      </c>
      <c r="T151">
        <v>1420404559309.0901</v>
      </c>
      <c r="U151">
        <v>1420404559309.0901</v>
      </c>
      <c r="V151">
        <v>1420404559309.0901</v>
      </c>
      <c r="W151">
        <v>1420404559309.0901</v>
      </c>
      <c r="X151">
        <v>1420404559309.0901</v>
      </c>
      <c r="Y151">
        <v>1420404559309.0901</v>
      </c>
      <c r="Z151">
        <v>1420404559309.0901</v>
      </c>
      <c r="AA151">
        <v>1420404559309.0901</v>
      </c>
      <c r="AB151">
        <v>1420404559309.0901</v>
      </c>
      <c r="AC151">
        <v>1420404559309.0901</v>
      </c>
      <c r="AD151">
        <v>1420404559309.0901</v>
      </c>
      <c r="AE151">
        <v>1420404559309.0901</v>
      </c>
      <c r="AF151">
        <v>1420404559309.0901</v>
      </c>
      <c r="AG151">
        <v>1420404559309.0901</v>
      </c>
    </row>
    <row r="152" spans="1:33" x14ac:dyDescent="0.25">
      <c r="A152" t="s">
        <v>1228</v>
      </c>
      <c r="B152" t="s">
        <v>1223</v>
      </c>
      <c r="C152">
        <v>8332240780225.3477</v>
      </c>
      <c r="D152">
        <v>8596690349490.5957</v>
      </c>
      <c r="E152">
        <v>8448319520161.332</v>
      </c>
      <c r="F152">
        <v>8481445952202.1357</v>
      </c>
      <c r="G152">
        <v>8552639591711.4229</v>
      </c>
      <c r="H152">
        <v>8615851732667.6768</v>
      </c>
      <c r="I152">
        <v>8659001699321.5352</v>
      </c>
      <c r="J152">
        <v>8700965105811.8291</v>
      </c>
      <c r="K152">
        <v>8755536618513.3525</v>
      </c>
      <c r="L152">
        <v>8823099288698.7813</v>
      </c>
      <c r="M152">
        <v>8908595693318.6563</v>
      </c>
      <c r="N152">
        <v>9007029476995.5313</v>
      </c>
      <c r="O152">
        <v>9107937879985.2695</v>
      </c>
      <c r="P152">
        <v>9211240546449.5449</v>
      </c>
      <c r="Q152">
        <v>9338983107562.4004</v>
      </c>
      <c r="R152">
        <v>9449731378919.793</v>
      </c>
      <c r="S152">
        <v>9556089259880.1191</v>
      </c>
      <c r="T152">
        <v>9669135136081.6895</v>
      </c>
      <c r="U152">
        <v>9797745259131.7285</v>
      </c>
      <c r="V152">
        <v>9880350783774.8809</v>
      </c>
      <c r="W152">
        <v>10000858587458.551</v>
      </c>
      <c r="X152">
        <v>10126948172159.76</v>
      </c>
      <c r="Y152">
        <v>10261464518616.199</v>
      </c>
      <c r="Z152">
        <v>10409124855045.311</v>
      </c>
      <c r="AA152">
        <v>10570141860129.311</v>
      </c>
      <c r="AB152">
        <v>10738100598020.42</v>
      </c>
      <c r="AC152">
        <v>10914982714168.949</v>
      </c>
      <c r="AD152">
        <v>11100765244107.67</v>
      </c>
      <c r="AE152">
        <v>11291719342369.67</v>
      </c>
      <c r="AF152">
        <v>11490247121921.939</v>
      </c>
      <c r="AG152">
        <v>11694966290111.75</v>
      </c>
    </row>
    <row r="153" spans="1:33" x14ac:dyDescent="0.25">
      <c r="A153" t="s">
        <v>1229</v>
      </c>
      <c r="B153" t="s">
        <v>1199</v>
      </c>
      <c r="C153">
        <v>4406726263673.3965</v>
      </c>
      <c r="D153">
        <v>3696546777566.7778</v>
      </c>
      <c r="E153">
        <v>6590963202613.3604</v>
      </c>
      <c r="F153">
        <v>6673087061985.2637</v>
      </c>
      <c r="G153">
        <v>6758562042526.6104</v>
      </c>
      <c r="H153">
        <v>6852603009307.5215</v>
      </c>
      <c r="I153">
        <v>6939090782000.6699</v>
      </c>
      <c r="J153">
        <v>7022003897056.2363</v>
      </c>
      <c r="K153">
        <v>7102473724124.8086</v>
      </c>
      <c r="L153">
        <v>7184990113534.7646</v>
      </c>
      <c r="M153">
        <v>7270683334449.4697</v>
      </c>
      <c r="N153">
        <v>7363318566357.8135</v>
      </c>
      <c r="O153">
        <v>7502136226242.4443</v>
      </c>
      <c r="P153">
        <v>7594044173654.1396</v>
      </c>
      <c r="Q153">
        <v>7706326128917.9512</v>
      </c>
      <c r="R153">
        <v>7820849295201.5557</v>
      </c>
      <c r="S153">
        <v>7932099612469.791</v>
      </c>
      <c r="T153">
        <v>8057843071405.8721</v>
      </c>
      <c r="U153">
        <v>8184382045046.7236</v>
      </c>
      <c r="V153">
        <v>8310840751900.4004</v>
      </c>
      <c r="W153">
        <v>8432440738863.0469</v>
      </c>
      <c r="X153">
        <v>8548261654709.9922</v>
      </c>
      <c r="Y153">
        <v>8667620430652.8447</v>
      </c>
      <c r="Z153">
        <v>8787484605355.0488</v>
      </c>
      <c r="AA153">
        <v>8909992425500.1465</v>
      </c>
      <c r="AB153">
        <v>9035445149466.7441</v>
      </c>
      <c r="AC153">
        <v>9161924352895.0391</v>
      </c>
      <c r="AD153">
        <v>9290125750054.332</v>
      </c>
      <c r="AE153">
        <v>9422407616293.2695</v>
      </c>
      <c r="AF153">
        <v>9557468625465.0254</v>
      </c>
      <c r="AG153">
        <v>9695712725162.6367</v>
      </c>
    </row>
    <row r="154" spans="1:33" x14ac:dyDescent="0.25">
      <c r="A154" t="s">
        <v>1229</v>
      </c>
      <c r="B154" t="s">
        <v>1200</v>
      </c>
      <c r="C154">
        <v>62545573287.543091</v>
      </c>
      <c r="D154">
        <v>62545573287.543091</v>
      </c>
      <c r="E154">
        <v>62545573287.543091</v>
      </c>
      <c r="F154">
        <v>62545573287.543091</v>
      </c>
      <c r="G154">
        <v>62545573287.543091</v>
      </c>
      <c r="H154">
        <v>62545573287.543091</v>
      </c>
      <c r="I154">
        <v>62545573287.543091</v>
      </c>
      <c r="J154">
        <v>62545573287.543091</v>
      </c>
      <c r="K154">
        <v>62545573287.543091</v>
      </c>
      <c r="L154">
        <v>62545573287.543091</v>
      </c>
      <c r="M154">
        <v>62545573287.543091</v>
      </c>
      <c r="N154">
        <v>62545573287.543091</v>
      </c>
      <c r="O154">
        <v>62545573287.543091</v>
      </c>
      <c r="P154">
        <v>62545573287.543091</v>
      </c>
      <c r="Q154">
        <v>62545573287.543091</v>
      </c>
      <c r="R154">
        <v>62545573287.543091</v>
      </c>
      <c r="S154">
        <v>62545573287.543091</v>
      </c>
      <c r="T154">
        <v>62545573287.543091</v>
      </c>
      <c r="U154">
        <v>62545573287.543091</v>
      </c>
      <c r="V154">
        <v>62545573287.543091</v>
      </c>
      <c r="W154">
        <v>62545573287.543091</v>
      </c>
      <c r="X154">
        <v>62545573287.543091</v>
      </c>
      <c r="Y154">
        <v>62545573287.543091</v>
      </c>
      <c r="Z154">
        <v>62545573287.543091</v>
      </c>
      <c r="AA154">
        <v>62545573287.543091</v>
      </c>
      <c r="AB154">
        <v>62545573287.543091</v>
      </c>
      <c r="AC154">
        <v>62545573287.543091</v>
      </c>
      <c r="AD154">
        <v>62545573287.543091</v>
      </c>
      <c r="AE154">
        <v>62545573287.543091</v>
      </c>
      <c r="AF154">
        <v>62545573287.543091</v>
      </c>
      <c r="AG154">
        <v>62545573287.543091</v>
      </c>
    </row>
    <row r="155" spans="1:33" x14ac:dyDescent="0.25">
      <c r="A155" t="s">
        <v>1229</v>
      </c>
      <c r="B155" t="s">
        <v>1201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1229</v>
      </c>
      <c r="B156" t="s">
        <v>1202</v>
      </c>
      <c r="C156">
        <v>219966073937.48999</v>
      </c>
      <c r="D156">
        <v>219966073937.48999</v>
      </c>
      <c r="E156">
        <v>219966073937.48999</v>
      </c>
      <c r="F156">
        <v>219966073937.48999</v>
      </c>
      <c r="G156">
        <v>219966073937.48999</v>
      </c>
      <c r="H156">
        <v>219966073937.48999</v>
      </c>
      <c r="I156">
        <v>219966073937.48999</v>
      </c>
      <c r="J156">
        <v>219966073937.48999</v>
      </c>
      <c r="K156">
        <v>219966073937.48999</v>
      </c>
      <c r="L156">
        <v>219966073937.48999</v>
      </c>
      <c r="M156">
        <v>219966073937.48999</v>
      </c>
      <c r="N156">
        <v>219966073937.48999</v>
      </c>
      <c r="O156">
        <v>219966073937.48999</v>
      </c>
      <c r="P156">
        <v>219966073937.48999</v>
      </c>
      <c r="Q156">
        <v>219966073937.48999</v>
      </c>
      <c r="R156">
        <v>219966073937.48999</v>
      </c>
      <c r="S156">
        <v>219966073937.48999</v>
      </c>
      <c r="T156">
        <v>219966073937.48999</v>
      </c>
      <c r="U156">
        <v>219966073937.48999</v>
      </c>
      <c r="V156">
        <v>219966073937.48999</v>
      </c>
      <c r="W156">
        <v>219966073937.48999</v>
      </c>
      <c r="X156">
        <v>219966073937.48999</v>
      </c>
      <c r="Y156">
        <v>219966073937.48999</v>
      </c>
      <c r="Z156">
        <v>219966073937.48999</v>
      </c>
      <c r="AA156">
        <v>219966073937.48999</v>
      </c>
      <c r="AB156">
        <v>219966073937.48999</v>
      </c>
      <c r="AC156">
        <v>219966073937.48999</v>
      </c>
      <c r="AD156">
        <v>219966073937.48999</v>
      </c>
      <c r="AE156">
        <v>219966073937.48999</v>
      </c>
      <c r="AF156">
        <v>219966073937.48999</v>
      </c>
      <c r="AG156">
        <v>219966073937.48999</v>
      </c>
    </row>
    <row r="157" spans="1:33" x14ac:dyDescent="0.25">
      <c r="A157" t="s">
        <v>1229</v>
      </c>
      <c r="B157" t="s">
        <v>1203</v>
      </c>
      <c r="C157">
        <v>3209250925317.5</v>
      </c>
      <c r="D157">
        <v>3929292131625.4858</v>
      </c>
      <c r="E157">
        <v>4421982551215.9268</v>
      </c>
      <c r="F157">
        <v>3306226396324.9678</v>
      </c>
      <c r="G157">
        <v>2721408004679.0371</v>
      </c>
      <c r="H157">
        <v>2502168583261.981</v>
      </c>
      <c r="I157">
        <v>2362801311289.4761</v>
      </c>
      <c r="J157">
        <v>2359325011874.979</v>
      </c>
      <c r="K157">
        <v>2325062018083.2178</v>
      </c>
      <c r="L157">
        <v>2333661755821.7158</v>
      </c>
      <c r="M157">
        <v>2346806219489.7271</v>
      </c>
      <c r="N157">
        <v>2309371040988.4561</v>
      </c>
      <c r="O157">
        <v>2292618793018.793</v>
      </c>
      <c r="P157">
        <v>2302415758794.4199</v>
      </c>
      <c r="Q157">
        <v>2307378195215.7822</v>
      </c>
      <c r="R157">
        <v>2298600013701.8579</v>
      </c>
      <c r="S157">
        <v>2301650999756.8809</v>
      </c>
      <c r="T157">
        <v>2302384900096.4141</v>
      </c>
      <c r="U157">
        <v>2290851797137.3218</v>
      </c>
      <c r="V157">
        <v>2299745363348.1372</v>
      </c>
      <c r="W157">
        <v>2237743530641.582</v>
      </c>
      <c r="X157">
        <v>2220155861688.2222</v>
      </c>
      <c r="Y157">
        <v>2212315069029.668</v>
      </c>
      <c r="Z157">
        <v>2203610232826.9468</v>
      </c>
      <c r="AA157">
        <v>2204031521138.854</v>
      </c>
      <c r="AB157">
        <v>2217211315779.9438</v>
      </c>
      <c r="AC157">
        <v>2211782421068.4351</v>
      </c>
      <c r="AD157">
        <v>2217672854567.5122</v>
      </c>
      <c r="AE157">
        <v>2236146928440.4048</v>
      </c>
      <c r="AF157">
        <v>2257434063334.4189</v>
      </c>
      <c r="AG157">
        <v>2276122806410.832</v>
      </c>
    </row>
    <row r="158" spans="1:33" x14ac:dyDescent="0.25">
      <c r="A158" t="s">
        <v>1229</v>
      </c>
      <c r="B158" t="s">
        <v>1204</v>
      </c>
      <c r="C158">
        <v>27295953112.765251</v>
      </c>
      <c r="D158">
        <v>27295953112.765251</v>
      </c>
      <c r="E158">
        <v>27295953112.765251</v>
      </c>
      <c r="F158">
        <v>27013548206.737411</v>
      </c>
      <c r="G158">
        <v>26526365711.885681</v>
      </c>
      <c r="H158">
        <v>26176275988.548828</v>
      </c>
      <c r="I158">
        <v>25963899366.009739</v>
      </c>
      <c r="J158">
        <v>25846329735.536381</v>
      </c>
      <c r="K158">
        <v>25542506237.880459</v>
      </c>
      <c r="L158">
        <v>25417923440.236839</v>
      </c>
      <c r="M158">
        <v>25280313727.652889</v>
      </c>
      <c r="N158">
        <v>25173100149.92971</v>
      </c>
      <c r="O158">
        <v>24963739016.96014</v>
      </c>
      <c r="P158">
        <v>24803986995.251431</v>
      </c>
      <c r="Q158">
        <v>24739782914.474091</v>
      </c>
      <c r="R158">
        <v>24694137018.076038</v>
      </c>
      <c r="S158">
        <v>24639858205.824669</v>
      </c>
      <c r="T158">
        <v>24587371455.946041</v>
      </c>
      <c r="U158">
        <v>24570777647.6292</v>
      </c>
      <c r="V158">
        <v>24616888790.98941</v>
      </c>
      <c r="W158">
        <v>24613408054.457729</v>
      </c>
      <c r="X158">
        <v>24680558699.328709</v>
      </c>
      <c r="Y158">
        <v>24840362415.144341</v>
      </c>
      <c r="Z158">
        <v>24984278808.770821</v>
      </c>
      <c r="AA158">
        <v>25171308087.556969</v>
      </c>
      <c r="AB158">
        <v>25419887816.299271</v>
      </c>
      <c r="AC158">
        <v>25528066350.6847</v>
      </c>
      <c r="AD158">
        <v>25616790669.504471</v>
      </c>
      <c r="AE158">
        <v>25782952760.46954</v>
      </c>
      <c r="AF158">
        <v>25965467420.585892</v>
      </c>
      <c r="AG158">
        <v>26131129801.850861</v>
      </c>
    </row>
    <row r="159" spans="1:33" x14ac:dyDescent="0.25">
      <c r="A159" t="s">
        <v>1229</v>
      </c>
      <c r="B159" t="s">
        <v>1205</v>
      </c>
      <c r="C159">
        <v>437331800316.75958</v>
      </c>
      <c r="D159">
        <v>345304052734.05762</v>
      </c>
      <c r="E159">
        <v>440803462928.91138</v>
      </c>
      <c r="F159">
        <v>424205886053.01257</v>
      </c>
      <c r="G159">
        <v>408563248251.81879</v>
      </c>
      <c r="H159">
        <v>405151868294.10773</v>
      </c>
      <c r="I159">
        <v>399036795827.63812</v>
      </c>
      <c r="J159">
        <v>393169716927.28308</v>
      </c>
      <c r="K159">
        <v>381058467937.41022</v>
      </c>
      <c r="L159">
        <v>372762028977.27478</v>
      </c>
      <c r="M159">
        <v>366903544219.45038</v>
      </c>
      <c r="N159">
        <v>367248361002.85162</v>
      </c>
      <c r="O159">
        <v>371216072575.59637</v>
      </c>
      <c r="P159">
        <v>368966509396.95819</v>
      </c>
      <c r="Q159">
        <v>362284347180.20093</v>
      </c>
      <c r="R159">
        <v>362107889030.68909</v>
      </c>
      <c r="S159">
        <v>363026843997.82031</v>
      </c>
      <c r="T159">
        <v>359651324490.95599</v>
      </c>
      <c r="U159">
        <v>358940483795.46332</v>
      </c>
      <c r="V159">
        <v>359063893209.0672</v>
      </c>
      <c r="W159">
        <v>357673311484.93707</v>
      </c>
      <c r="X159">
        <v>361902557035.40942</v>
      </c>
      <c r="Y159">
        <v>366165313558.91449</v>
      </c>
      <c r="Z159">
        <v>372204584451.69757</v>
      </c>
      <c r="AA159">
        <v>382271787743.30267</v>
      </c>
      <c r="AB159">
        <v>393785774741.48578</v>
      </c>
      <c r="AC159">
        <v>401029833125.99451</v>
      </c>
      <c r="AD159">
        <v>405363754095.92139</v>
      </c>
      <c r="AE159">
        <v>409804019851.11823</v>
      </c>
      <c r="AF159">
        <v>414711213407.68579</v>
      </c>
      <c r="AG159">
        <v>420474173343.85779</v>
      </c>
    </row>
    <row r="160" spans="1:33" x14ac:dyDescent="0.25">
      <c r="A160" t="s">
        <v>1229</v>
      </c>
      <c r="B160" t="s">
        <v>1206</v>
      </c>
      <c r="C160">
        <v>1525984889769.1399</v>
      </c>
      <c r="D160">
        <v>1169935393226.717</v>
      </c>
      <c r="E160">
        <v>1306706095443.688</v>
      </c>
      <c r="F160">
        <v>1295775779436.5559</v>
      </c>
      <c r="G160">
        <v>1273902616847.457</v>
      </c>
      <c r="H160">
        <v>1249285258369.488</v>
      </c>
      <c r="I160">
        <v>1228473539890.3721</v>
      </c>
      <c r="J160">
        <v>1216757974526.9121</v>
      </c>
      <c r="K160">
        <v>1190604054309.7991</v>
      </c>
      <c r="L160">
        <v>1172066635163.24</v>
      </c>
      <c r="M160">
        <v>1153692635596.821</v>
      </c>
      <c r="N160">
        <v>1135718570210.552</v>
      </c>
      <c r="O160">
        <v>1115820539479.823</v>
      </c>
      <c r="P160">
        <v>1100556210901.6279</v>
      </c>
      <c r="Q160">
        <v>1089338213780.576</v>
      </c>
      <c r="R160">
        <v>1077671204394.6021</v>
      </c>
      <c r="S160">
        <v>1066686067122.566</v>
      </c>
      <c r="T160">
        <v>1054667679533.927</v>
      </c>
      <c r="U160">
        <v>1042573586388.9919</v>
      </c>
      <c r="V160">
        <v>1032173731383.209</v>
      </c>
      <c r="W160">
        <v>1016251025518.891</v>
      </c>
      <c r="X160">
        <v>1000457280153.917</v>
      </c>
      <c r="Y160">
        <v>989786451467.32654</v>
      </c>
      <c r="Z160">
        <v>978191492886.65356</v>
      </c>
      <c r="AA160">
        <v>968804003906.0835</v>
      </c>
      <c r="AB160">
        <v>964500273557.53857</v>
      </c>
      <c r="AC160">
        <v>952328386427.17004</v>
      </c>
      <c r="AD160">
        <v>943097007524.75281</v>
      </c>
      <c r="AE160">
        <v>937607571532.44397</v>
      </c>
      <c r="AF160">
        <v>933883380270.0188</v>
      </c>
      <c r="AG160">
        <v>928848699722.76428</v>
      </c>
    </row>
    <row r="161" spans="1:33" x14ac:dyDescent="0.25">
      <c r="A161" t="s">
        <v>1229</v>
      </c>
      <c r="B161" t="s">
        <v>1207</v>
      </c>
      <c r="C161">
        <v>11465741883512.131</v>
      </c>
      <c r="D161">
        <v>12383810751697.23</v>
      </c>
      <c r="E161">
        <v>12197099832422.211</v>
      </c>
      <c r="F161">
        <v>12325766821488.43</v>
      </c>
      <c r="G161">
        <v>12221704049859.5</v>
      </c>
      <c r="H161">
        <v>12430939136377.49</v>
      </c>
      <c r="I161">
        <v>12519293867193.029</v>
      </c>
      <c r="J161">
        <v>12580778289587.939</v>
      </c>
      <c r="K161">
        <v>12657557024510.801</v>
      </c>
      <c r="L161">
        <v>12751856476183.279</v>
      </c>
      <c r="M161">
        <v>12703834895441.859</v>
      </c>
      <c r="N161">
        <v>12751427076890.59</v>
      </c>
      <c r="O161">
        <v>12808689604974.199</v>
      </c>
      <c r="P161">
        <v>12779994082099.811</v>
      </c>
      <c r="Q161">
        <v>12876541865421.891</v>
      </c>
      <c r="R161">
        <v>12897138361833.26</v>
      </c>
      <c r="S161">
        <v>13053460288080.869</v>
      </c>
      <c r="T161">
        <v>13202311089436.25</v>
      </c>
      <c r="U161">
        <v>13189785401404.4</v>
      </c>
      <c r="V161">
        <v>13212780683117.199</v>
      </c>
      <c r="W161">
        <v>13225922778365.539</v>
      </c>
      <c r="X161">
        <v>13218845542657.27</v>
      </c>
      <c r="Y161">
        <v>13165706706188.5</v>
      </c>
      <c r="Z161">
        <v>12992163917772.99</v>
      </c>
      <c r="AA161">
        <v>12942051768176.461</v>
      </c>
      <c r="AB161">
        <v>13012220273677.66</v>
      </c>
      <c r="AC161">
        <v>12883132247183.359</v>
      </c>
      <c r="AD161">
        <v>12916556365976.051</v>
      </c>
      <c r="AE161">
        <v>13004120211610.119</v>
      </c>
      <c r="AF161">
        <v>12974055011890.41</v>
      </c>
      <c r="AG161">
        <v>13065886720694.301</v>
      </c>
    </row>
    <row r="162" spans="1:33" x14ac:dyDescent="0.25">
      <c r="A162" t="s">
        <v>1229</v>
      </c>
      <c r="B162" t="s">
        <v>1208</v>
      </c>
      <c r="C162">
        <v>2284047114833.665</v>
      </c>
      <c r="D162">
        <v>2495096363055.5859</v>
      </c>
      <c r="E162">
        <v>2700557844246.7842</v>
      </c>
      <c r="F162">
        <v>2718921857739.1362</v>
      </c>
      <c r="G162">
        <v>2782852897022.7622</v>
      </c>
      <c r="H162">
        <v>2833903638103.5449</v>
      </c>
      <c r="I162">
        <v>2862699928948.582</v>
      </c>
      <c r="J162">
        <v>2880805225320.998</v>
      </c>
      <c r="K162">
        <v>2905243634480.7178</v>
      </c>
      <c r="L162">
        <v>2933024695580.855</v>
      </c>
      <c r="M162">
        <v>2969925866097.0039</v>
      </c>
      <c r="N162">
        <v>3003323077546.8188</v>
      </c>
      <c r="O162">
        <v>3023731287531.3579</v>
      </c>
      <c r="P162">
        <v>3048747304241.269</v>
      </c>
      <c r="Q162">
        <v>3078947130329.3501</v>
      </c>
      <c r="R162">
        <v>3107479499437.3291</v>
      </c>
      <c r="S162">
        <v>3121213679657.9302</v>
      </c>
      <c r="T162">
        <v>3141380212779.1211</v>
      </c>
      <c r="U162">
        <v>3158703536495.6572</v>
      </c>
      <c r="V162">
        <v>3162881046865.8149</v>
      </c>
      <c r="W162">
        <v>3155960395316.021</v>
      </c>
      <c r="X162">
        <v>3158521182615.1309</v>
      </c>
      <c r="Y162">
        <v>3176673665269.0068</v>
      </c>
      <c r="Z162">
        <v>3189227675192.3838</v>
      </c>
      <c r="AA162">
        <v>3189901383538.6729</v>
      </c>
      <c r="AB162">
        <v>3198358422894.8218</v>
      </c>
      <c r="AC162">
        <v>3203752421738.9961</v>
      </c>
      <c r="AD162">
        <v>3211072965456.6411</v>
      </c>
      <c r="AE162">
        <v>3218650300417.353</v>
      </c>
      <c r="AF162">
        <v>3243128583808.1299</v>
      </c>
      <c r="AG162">
        <v>3262676278454.3848</v>
      </c>
    </row>
    <row r="163" spans="1:33" x14ac:dyDescent="0.25">
      <c r="A163" t="s">
        <v>1229</v>
      </c>
      <c r="B163" t="s">
        <v>1209</v>
      </c>
      <c r="C163">
        <v>167944857754.27249</v>
      </c>
      <c r="D163">
        <v>157784427546.12411</v>
      </c>
      <c r="E163">
        <v>279661247563.77301</v>
      </c>
      <c r="F163">
        <v>247783590610.26208</v>
      </c>
      <c r="G163">
        <v>229901610616.4585</v>
      </c>
      <c r="H163">
        <v>221194628581.18539</v>
      </c>
      <c r="I163">
        <v>214491214663.96259</v>
      </c>
      <c r="J163">
        <v>211786197619.16299</v>
      </c>
      <c r="K163">
        <v>206636458577.20151</v>
      </c>
      <c r="L163">
        <v>203557534756.95651</v>
      </c>
      <c r="M163">
        <v>199759131322.7959</v>
      </c>
      <c r="N163">
        <v>196798464892.10309</v>
      </c>
      <c r="O163">
        <v>194061940141.41351</v>
      </c>
      <c r="P163">
        <v>192899282795.7453</v>
      </c>
      <c r="Q163">
        <v>192119501572.4549</v>
      </c>
      <c r="R163">
        <v>191001966941.3533</v>
      </c>
      <c r="S163">
        <v>189834157970.78049</v>
      </c>
      <c r="T163">
        <v>188860822840.35818</v>
      </c>
      <c r="U163">
        <v>187520434435.47971</v>
      </c>
      <c r="V163">
        <v>187148275532.76959</v>
      </c>
      <c r="W163">
        <v>184385762674.30209</v>
      </c>
      <c r="X163">
        <v>183210686232.88171</v>
      </c>
      <c r="Y163">
        <v>183263628378.10709</v>
      </c>
      <c r="Z163">
        <v>182942709744.53799</v>
      </c>
      <c r="AA163">
        <v>182991558187.83029</v>
      </c>
      <c r="AB163">
        <v>183830307117.61871</v>
      </c>
      <c r="AC163">
        <v>182915249743.93021</v>
      </c>
      <c r="AD163">
        <v>182352986682.90839</v>
      </c>
      <c r="AE163">
        <v>182660428297.75381</v>
      </c>
      <c r="AF163">
        <v>183218597656.84241</v>
      </c>
      <c r="AG163">
        <v>183641674852.13669</v>
      </c>
    </row>
    <row r="164" spans="1:33" x14ac:dyDescent="0.25">
      <c r="A164" t="s">
        <v>1229</v>
      </c>
      <c r="B164" t="s">
        <v>1210</v>
      </c>
      <c r="C164">
        <v>285659667075.81708</v>
      </c>
      <c r="D164">
        <v>285659667075.81708</v>
      </c>
      <c r="E164">
        <v>285659667075.81708</v>
      </c>
      <c r="F164">
        <v>285659667075.81708</v>
      </c>
      <c r="G164">
        <v>285659667075.81708</v>
      </c>
      <c r="H164">
        <v>285659667075.81708</v>
      </c>
      <c r="I164">
        <v>285659667075.81708</v>
      </c>
      <c r="J164">
        <v>285659667075.81708</v>
      </c>
      <c r="K164">
        <v>285659667075.81708</v>
      </c>
      <c r="L164">
        <v>285659667075.81708</v>
      </c>
      <c r="M164">
        <v>285659667075.81708</v>
      </c>
      <c r="N164">
        <v>285659667075.81708</v>
      </c>
      <c r="O164">
        <v>285659667075.81708</v>
      </c>
      <c r="P164">
        <v>285659667075.81708</v>
      </c>
      <c r="Q164">
        <v>285659667075.81708</v>
      </c>
      <c r="R164">
        <v>285659667075.81708</v>
      </c>
      <c r="S164">
        <v>285659667075.81708</v>
      </c>
      <c r="T164">
        <v>285659667075.81708</v>
      </c>
      <c r="U164">
        <v>285659667075.81708</v>
      </c>
      <c r="V164">
        <v>285659667075.81708</v>
      </c>
      <c r="W164">
        <v>285659667075.81708</v>
      </c>
      <c r="X164">
        <v>285659667075.81708</v>
      </c>
      <c r="Y164">
        <v>285659667075.81708</v>
      </c>
      <c r="Z164">
        <v>285659667075.81708</v>
      </c>
      <c r="AA164">
        <v>285659667075.81708</v>
      </c>
      <c r="AB164">
        <v>285659667075.81708</v>
      </c>
      <c r="AC164">
        <v>285659667075.81708</v>
      </c>
      <c r="AD164">
        <v>285659667075.81708</v>
      </c>
      <c r="AE164">
        <v>285659667075.81708</v>
      </c>
      <c r="AF164">
        <v>285659667075.81708</v>
      </c>
      <c r="AG164">
        <v>285659667075.81708</v>
      </c>
    </row>
    <row r="165" spans="1:33" x14ac:dyDescent="0.25">
      <c r="A165" t="s">
        <v>1229</v>
      </c>
      <c r="B165" t="s">
        <v>1211</v>
      </c>
      <c r="C165">
        <v>1690894046636.415</v>
      </c>
      <c r="D165">
        <v>1243314253729.0039</v>
      </c>
      <c r="E165">
        <v>1343742450550.168</v>
      </c>
      <c r="F165">
        <v>1336428721288.207</v>
      </c>
      <c r="G165">
        <v>1299572330513.012</v>
      </c>
      <c r="H165">
        <v>1268075516555.719</v>
      </c>
      <c r="I165">
        <v>1243498912170.9661</v>
      </c>
      <c r="J165">
        <v>1225746602536.9561</v>
      </c>
      <c r="K165">
        <v>1198178710672.4661</v>
      </c>
      <c r="L165">
        <v>1179905592520.1079</v>
      </c>
      <c r="M165">
        <v>1160520041714.9629</v>
      </c>
      <c r="N165">
        <v>1152343079056.8411</v>
      </c>
      <c r="O165">
        <v>1143351288613.5591</v>
      </c>
      <c r="P165">
        <v>1134154222523.6311</v>
      </c>
      <c r="Q165">
        <v>1127234909351.2949</v>
      </c>
      <c r="R165">
        <v>1123244135644.438</v>
      </c>
      <c r="S165">
        <v>1114831419732.7439</v>
      </c>
      <c r="T165">
        <v>1101355835470.571</v>
      </c>
      <c r="U165">
        <v>1090603515027.228</v>
      </c>
      <c r="V165">
        <v>1079905874996.311</v>
      </c>
      <c r="W165">
        <v>1067354479344.15</v>
      </c>
      <c r="X165">
        <v>1054985949333.542</v>
      </c>
      <c r="Y165">
        <v>1043598081145.7791</v>
      </c>
      <c r="Z165">
        <v>1032647656257.4189</v>
      </c>
      <c r="AA165">
        <v>1029473503136.129</v>
      </c>
      <c r="AB165">
        <v>1029614237968.11</v>
      </c>
      <c r="AC165">
        <v>1019273365218.264</v>
      </c>
      <c r="AD165">
        <v>1009032889291.233</v>
      </c>
      <c r="AE165">
        <v>1001426933562.866</v>
      </c>
      <c r="AF165">
        <v>997617232697.15466</v>
      </c>
      <c r="AG165">
        <v>996101419952.70337</v>
      </c>
    </row>
    <row r="166" spans="1:33" x14ac:dyDescent="0.25">
      <c r="A166" t="s">
        <v>1229</v>
      </c>
      <c r="B166" t="s">
        <v>1212</v>
      </c>
      <c r="C166">
        <v>416326819816.30267</v>
      </c>
      <c r="D166">
        <v>254552499624.90259</v>
      </c>
      <c r="E166">
        <v>269834284886.31229</v>
      </c>
      <c r="F166">
        <v>264829821119.02179</v>
      </c>
      <c r="G166">
        <v>259780902865.6795</v>
      </c>
      <c r="H166">
        <v>259264675146.40201</v>
      </c>
      <c r="I166">
        <v>255622185695.526</v>
      </c>
      <c r="J166">
        <v>249322985021.97449</v>
      </c>
      <c r="K166">
        <v>238303829291.8645</v>
      </c>
      <c r="L166">
        <v>230090307312.7038</v>
      </c>
      <c r="M166">
        <v>222364673317.96249</v>
      </c>
      <c r="N166">
        <v>219301759228.98792</v>
      </c>
      <c r="O166">
        <v>216836757977.4111</v>
      </c>
      <c r="P166">
        <v>213674932656.9711</v>
      </c>
      <c r="Q166">
        <v>210361406402.879</v>
      </c>
      <c r="R166">
        <v>206164347238.5058</v>
      </c>
      <c r="S166">
        <v>201304916231.95959</v>
      </c>
      <c r="T166">
        <v>196931706166.6058</v>
      </c>
      <c r="U166">
        <v>193603732204.54681</v>
      </c>
      <c r="V166">
        <v>190676404298.03049</v>
      </c>
      <c r="W166">
        <v>185342421652.8804</v>
      </c>
      <c r="X166">
        <v>181650476586.2717</v>
      </c>
      <c r="Y166">
        <v>180677479022.81119</v>
      </c>
      <c r="Z166">
        <v>179657248567.9205</v>
      </c>
      <c r="AA166">
        <v>177325055093.42371</v>
      </c>
      <c r="AB166">
        <v>175494085949.1618</v>
      </c>
      <c r="AC166">
        <v>171878824870.99261</v>
      </c>
      <c r="AD166">
        <v>168193547977.29169</v>
      </c>
      <c r="AE166">
        <v>165494604992.86691</v>
      </c>
      <c r="AF166">
        <v>163118512713.3938</v>
      </c>
      <c r="AG166">
        <v>162010484648.55069</v>
      </c>
    </row>
    <row r="167" spans="1:33" x14ac:dyDescent="0.25">
      <c r="A167" t="s">
        <v>1229</v>
      </c>
      <c r="B167" t="s">
        <v>1213</v>
      </c>
      <c r="C167">
        <v>357467968284.17102</v>
      </c>
      <c r="D167">
        <v>238427872514.31909</v>
      </c>
      <c r="E167">
        <v>252166689416.43491</v>
      </c>
      <c r="F167">
        <v>249516637935.89069</v>
      </c>
      <c r="G167">
        <v>244137516571.48071</v>
      </c>
      <c r="H167">
        <v>241550679813.5939</v>
      </c>
      <c r="I167">
        <v>239584250405.216</v>
      </c>
      <c r="J167">
        <v>234970478718.6936</v>
      </c>
      <c r="K167">
        <v>226505124287.40341</v>
      </c>
      <c r="L167">
        <v>219950660615.29929</v>
      </c>
      <c r="M167">
        <v>213530753995.70871</v>
      </c>
      <c r="N167">
        <v>211147558951.52539</v>
      </c>
      <c r="O167">
        <v>209766317261.46161</v>
      </c>
      <c r="P167">
        <v>208047328338.914</v>
      </c>
      <c r="Q167">
        <v>206176172548.25549</v>
      </c>
      <c r="R167">
        <v>203510768920.78021</v>
      </c>
      <c r="S167">
        <v>200490008245.22379</v>
      </c>
      <c r="T167">
        <v>197494984992.46371</v>
      </c>
      <c r="U167">
        <v>194857576456.45099</v>
      </c>
      <c r="V167">
        <v>192904693060.07111</v>
      </c>
      <c r="W167">
        <v>189742150792.26889</v>
      </c>
      <c r="X167">
        <v>186971088271.2092</v>
      </c>
      <c r="Y167">
        <v>185665252714.60089</v>
      </c>
      <c r="Z167">
        <v>184304330042.53409</v>
      </c>
      <c r="AA167">
        <v>183090607367.51239</v>
      </c>
      <c r="AB167">
        <v>181979382849.9422</v>
      </c>
      <c r="AC167">
        <v>178891795181.8623</v>
      </c>
      <c r="AD167">
        <v>175963147387.8924</v>
      </c>
      <c r="AE167">
        <v>173399790384.1355</v>
      </c>
      <c r="AF167">
        <v>171335829689.37189</v>
      </c>
      <c r="AG167">
        <v>169656124201.61859</v>
      </c>
    </row>
    <row r="168" spans="1:33" x14ac:dyDescent="0.25">
      <c r="A168" t="s">
        <v>1229</v>
      </c>
      <c r="B168" t="s">
        <v>1214</v>
      </c>
      <c r="C168">
        <v>223372929755.7515</v>
      </c>
      <c r="D168">
        <v>184723535282.95959</v>
      </c>
      <c r="E168">
        <v>314368324953.82648</v>
      </c>
      <c r="F168">
        <v>299418655644.51477</v>
      </c>
      <c r="G168">
        <v>291500380000.33282</v>
      </c>
      <c r="H168">
        <v>288667969827.35571</v>
      </c>
      <c r="I168">
        <v>287366634777.66882</v>
      </c>
      <c r="J168">
        <v>286273097986.64618</v>
      </c>
      <c r="K168">
        <v>280627190867.09009</v>
      </c>
      <c r="L168">
        <v>277424087637.49811</v>
      </c>
      <c r="M168">
        <v>273873345708.9599</v>
      </c>
      <c r="N168">
        <v>273045644822.31409</v>
      </c>
      <c r="O168">
        <v>271702774844.06631</v>
      </c>
      <c r="P168">
        <v>270983546873.52869</v>
      </c>
      <c r="Q168">
        <v>271393302541.5285</v>
      </c>
      <c r="R168">
        <v>270737118658.9855</v>
      </c>
      <c r="S168">
        <v>269498395041.78741</v>
      </c>
      <c r="T168">
        <v>268150951276.7634</v>
      </c>
      <c r="U168">
        <v>266810862655.33871</v>
      </c>
      <c r="V168">
        <v>265904665698.34698</v>
      </c>
      <c r="W168">
        <v>263136103116.4465</v>
      </c>
      <c r="X168">
        <v>262352316763.6441</v>
      </c>
      <c r="Y168">
        <v>263689654932.21021</v>
      </c>
      <c r="Z168">
        <v>265316130594.53931</v>
      </c>
      <c r="AA168">
        <v>267091470654.84369</v>
      </c>
      <c r="AB168">
        <v>269092935024.88141</v>
      </c>
      <c r="AC168">
        <v>268617013968.4523</v>
      </c>
      <c r="AD168">
        <v>268216498585.8988</v>
      </c>
      <c r="AE168">
        <v>269507882558.9512</v>
      </c>
      <c r="AF168">
        <v>271291937537.302</v>
      </c>
      <c r="AG168">
        <v>272876414711.59949</v>
      </c>
    </row>
    <row r="169" spans="1:33" x14ac:dyDescent="0.25">
      <c r="A169" t="s">
        <v>1229</v>
      </c>
      <c r="B169" t="s">
        <v>1215</v>
      </c>
      <c r="C169">
        <v>202166856685.61938</v>
      </c>
      <c r="D169">
        <v>273858767750.70639</v>
      </c>
      <c r="E169">
        <v>275429622203.30261</v>
      </c>
      <c r="F169">
        <v>188936912164.65439</v>
      </c>
      <c r="G169">
        <v>148614795608.83261</v>
      </c>
      <c r="H169">
        <v>133671831492.1602</v>
      </c>
      <c r="I169">
        <v>124329329468.6684</v>
      </c>
      <c r="J169">
        <v>123729139201.1174</v>
      </c>
      <c r="K169">
        <v>121121746021.9156</v>
      </c>
      <c r="L169">
        <v>121443799336.2113</v>
      </c>
      <c r="M169">
        <v>121255184195.84579</v>
      </c>
      <c r="N169">
        <v>120138835928.5034</v>
      </c>
      <c r="O169">
        <v>119808759432.8638</v>
      </c>
      <c r="P169">
        <v>121422544943.52831</v>
      </c>
      <c r="Q169">
        <v>122441066701.502</v>
      </c>
      <c r="R169">
        <v>122632919265.9185</v>
      </c>
      <c r="S169">
        <v>123355287102.0049</v>
      </c>
      <c r="T169">
        <v>124383098859.4294</v>
      </c>
      <c r="U169">
        <v>124143529479.6517</v>
      </c>
      <c r="V169">
        <v>125351510923.39549</v>
      </c>
      <c r="W169">
        <v>121153838747.2912</v>
      </c>
      <c r="X169">
        <v>120796314526.0014</v>
      </c>
      <c r="Y169">
        <v>121240123136.13</v>
      </c>
      <c r="Z169">
        <v>121959816578.4351</v>
      </c>
      <c r="AA169">
        <v>122790849256.5827</v>
      </c>
      <c r="AB169">
        <v>124365504163.4998</v>
      </c>
      <c r="AC169">
        <v>124763988836.9137</v>
      </c>
      <c r="AD169">
        <v>125903421345.3157</v>
      </c>
      <c r="AE169">
        <v>127846720321.35001</v>
      </c>
      <c r="AF169">
        <v>129834217173.5596</v>
      </c>
      <c r="AG169">
        <v>131705026002.36391</v>
      </c>
    </row>
    <row r="170" spans="1:33" x14ac:dyDescent="0.25">
      <c r="A170" t="s">
        <v>1229</v>
      </c>
      <c r="B170" t="s">
        <v>1216</v>
      </c>
      <c r="C170">
        <v>48622093660.63736</v>
      </c>
      <c r="D170">
        <v>44719946220.15226</v>
      </c>
      <c r="E170">
        <v>58596225189.598473</v>
      </c>
      <c r="F170">
        <v>49058999100.659866</v>
      </c>
      <c r="G170">
        <v>42770512169.377289</v>
      </c>
      <c r="H170">
        <v>40001908115.679482</v>
      </c>
      <c r="I170">
        <v>38150322448.266891</v>
      </c>
      <c r="J170">
        <v>37742199854.708977</v>
      </c>
      <c r="K170">
        <v>36780710973.53965</v>
      </c>
      <c r="L170">
        <v>36406511811.804161</v>
      </c>
      <c r="M170">
        <v>35863936321.905022</v>
      </c>
      <c r="N170">
        <v>35430000013.080551</v>
      </c>
      <c r="O170">
        <v>34996706277.425797</v>
      </c>
      <c r="P170">
        <v>34859705246.101173</v>
      </c>
      <c r="Q170">
        <v>34703227600.425179</v>
      </c>
      <c r="R170">
        <v>34445976755.579803</v>
      </c>
      <c r="S170">
        <v>34287371971.135071</v>
      </c>
      <c r="T170">
        <v>34255708624.25444</v>
      </c>
      <c r="U170">
        <v>34050063052.246681</v>
      </c>
      <c r="V170">
        <v>34135658229.993259</v>
      </c>
      <c r="W170">
        <v>33155911407.725498</v>
      </c>
      <c r="X170">
        <v>32923565812.630859</v>
      </c>
      <c r="Y170">
        <v>32967770415.168892</v>
      </c>
      <c r="Z170">
        <v>33105303231.185719</v>
      </c>
      <c r="AA170">
        <v>33228588648.991039</v>
      </c>
      <c r="AB170">
        <v>33437978871.539612</v>
      </c>
      <c r="AC170">
        <v>33361645610.515289</v>
      </c>
      <c r="AD170">
        <v>33368824703.85981</v>
      </c>
      <c r="AE170">
        <v>33590645393.588249</v>
      </c>
      <c r="AF170">
        <v>33878407385.147869</v>
      </c>
      <c r="AG170">
        <v>34220389257.615028</v>
      </c>
    </row>
    <row r="171" spans="1:33" x14ac:dyDescent="0.25">
      <c r="A171" t="s">
        <v>1229</v>
      </c>
      <c r="B171" t="s">
        <v>1217</v>
      </c>
      <c r="C171">
        <v>91245903421.563736</v>
      </c>
      <c r="D171">
        <v>87386586323.664917</v>
      </c>
      <c r="E171">
        <v>121736754097.7009</v>
      </c>
      <c r="F171">
        <v>98925478051.96788</v>
      </c>
      <c r="G171">
        <v>87028192252.024734</v>
      </c>
      <c r="H171">
        <v>83187231860.766296</v>
      </c>
      <c r="I171">
        <v>80749012614.015396</v>
      </c>
      <c r="J171">
        <v>80332583504.948975</v>
      </c>
      <c r="K171">
        <v>78711933814.761047</v>
      </c>
      <c r="L171">
        <v>78183224568.870438</v>
      </c>
      <c r="M171">
        <v>77100797642.48085</v>
      </c>
      <c r="N171">
        <v>76549993315.7043</v>
      </c>
      <c r="O171">
        <v>75715020982.48085</v>
      </c>
      <c r="P171">
        <v>75559994469.800293</v>
      </c>
      <c r="Q171">
        <v>75660956356.322342</v>
      </c>
      <c r="R171">
        <v>75442841555.511169</v>
      </c>
      <c r="S171">
        <v>75291682326.532944</v>
      </c>
      <c r="T171">
        <v>75182573362.344666</v>
      </c>
      <c r="U171">
        <v>74830831018.67247</v>
      </c>
      <c r="V171">
        <v>74897580335.374603</v>
      </c>
      <c r="W171">
        <v>73267674946.192459</v>
      </c>
      <c r="X171">
        <v>73067530123.651428</v>
      </c>
      <c r="Y171">
        <v>73408521418.631165</v>
      </c>
      <c r="Z171">
        <v>73893736613.816284</v>
      </c>
      <c r="AA171">
        <v>74267806075.396561</v>
      </c>
      <c r="AB171">
        <v>74683126563.134979</v>
      </c>
      <c r="AC171">
        <v>74595107186.070053</v>
      </c>
      <c r="AD171">
        <v>74683332818.265778</v>
      </c>
      <c r="AE171">
        <v>75170378527.736664</v>
      </c>
      <c r="AF171">
        <v>75793939351.899643</v>
      </c>
      <c r="AG171">
        <v>76343892876.261688</v>
      </c>
    </row>
    <row r="172" spans="1:33" x14ac:dyDescent="0.25">
      <c r="A172" t="s">
        <v>1229</v>
      </c>
      <c r="B172" t="s">
        <v>1218</v>
      </c>
      <c r="C172">
        <v>105177876726.60471</v>
      </c>
      <c r="D172">
        <v>96102177058.368744</v>
      </c>
      <c r="E172">
        <v>262300464913.03619</v>
      </c>
      <c r="F172">
        <v>238816590174.98569</v>
      </c>
      <c r="G172">
        <v>223552608027.50671</v>
      </c>
      <c r="H172">
        <v>217088938169.15491</v>
      </c>
      <c r="I172">
        <v>214571151036.27139</v>
      </c>
      <c r="J172">
        <v>215686591324.75021</v>
      </c>
      <c r="K172">
        <v>212727009880.98999</v>
      </c>
      <c r="L172">
        <v>209192034261.8931</v>
      </c>
      <c r="M172">
        <v>204628746245.6369</v>
      </c>
      <c r="N172">
        <v>202479064571.93091</v>
      </c>
      <c r="O172">
        <v>201705021063.04831</v>
      </c>
      <c r="P172">
        <v>202117735099.11649</v>
      </c>
      <c r="Q172">
        <v>203314713090.1651</v>
      </c>
      <c r="R172">
        <v>203759556594.90521</v>
      </c>
      <c r="S172">
        <v>204077689154.6546</v>
      </c>
      <c r="T172">
        <v>204207110494.19061</v>
      </c>
      <c r="U172">
        <v>203643404895.33041</v>
      </c>
      <c r="V172">
        <v>204648848338.51419</v>
      </c>
      <c r="W172">
        <v>202442587178.67599</v>
      </c>
      <c r="X172">
        <v>202104183126.3902</v>
      </c>
      <c r="Y172">
        <v>202671389651.53799</v>
      </c>
      <c r="Z172">
        <v>202850219224.97189</v>
      </c>
      <c r="AA172">
        <v>203977291623.37411</v>
      </c>
      <c r="AB172">
        <v>205208318945.8974</v>
      </c>
      <c r="AC172">
        <v>204246015949.22559</v>
      </c>
      <c r="AD172">
        <v>203680277554.45651</v>
      </c>
      <c r="AE172">
        <v>203719804141.5748</v>
      </c>
      <c r="AF172">
        <v>204033137044.31699</v>
      </c>
      <c r="AG172">
        <v>203718957143.27939</v>
      </c>
    </row>
    <row r="173" spans="1:33" x14ac:dyDescent="0.25">
      <c r="A173" t="s">
        <v>1229</v>
      </c>
      <c r="B173" t="s">
        <v>1219</v>
      </c>
      <c r="C173">
        <v>149773735757.10641</v>
      </c>
      <c r="D173">
        <v>136849901522.8925</v>
      </c>
      <c r="E173">
        <v>373516957591.4624</v>
      </c>
      <c r="F173">
        <v>340075821878.93597</v>
      </c>
      <c r="G173">
        <v>318339847547.56372</v>
      </c>
      <c r="H173">
        <v>309135554672.33911</v>
      </c>
      <c r="I173">
        <v>305550215279.0238</v>
      </c>
      <c r="J173">
        <v>307138606908.69818</v>
      </c>
      <c r="K173">
        <v>302924150571.44397</v>
      </c>
      <c r="L173">
        <v>297890330525.25067</v>
      </c>
      <c r="M173">
        <v>291392189330.53082</v>
      </c>
      <c r="N173">
        <v>288331033648.55737</v>
      </c>
      <c r="O173">
        <v>287228792458.94647</v>
      </c>
      <c r="P173">
        <v>287816498970.09808</v>
      </c>
      <c r="Q173">
        <v>289521000628.79181</v>
      </c>
      <c r="R173">
        <v>290154459637.52802</v>
      </c>
      <c r="S173">
        <v>290607481731.36139</v>
      </c>
      <c r="T173">
        <v>290791778259.41711</v>
      </c>
      <c r="U173">
        <v>289989059132.20038</v>
      </c>
      <c r="V173">
        <v>291420814794.74878</v>
      </c>
      <c r="W173">
        <v>288279089688.2066</v>
      </c>
      <c r="X173">
        <v>287797200904.33313</v>
      </c>
      <c r="Y173">
        <v>288604905365.20569</v>
      </c>
      <c r="Z173">
        <v>288859559424.69641</v>
      </c>
      <c r="AA173">
        <v>290464515227.48572</v>
      </c>
      <c r="AB173">
        <v>292217503276.414</v>
      </c>
      <c r="AC173">
        <v>290847179789.88422</v>
      </c>
      <c r="AD173">
        <v>290041565952.80267</v>
      </c>
      <c r="AE173">
        <v>290097851977.95068</v>
      </c>
      <c r="AF173">
        <v>290544039340.15887</v>
      </c>
      <c r="AG173">
        <v>290096645848.84027</v>
      </c>
    </row>
    <row r="174" spans="1:33" x14ac:dyDescent="0.25">
      <c r="A174" t="s">
        <v>1229</v>
      </c>
      <c r="B174" t="s">
        <v>1220</v>
      </c>
      <c r="C174">
        <v>168583179706.06619</v>
      </c>
      <c r="D174">
        <v>168583179706.06619</v>
      </c>
      <c r="E174">
        <v>168583179706.06619</v>
      </c>
      <c r="F174">
        <v>166839012106.34601</v>
      </c>
      <c r="G174">
        <v>163830112811.27689</v>
      </c>
      <c r="H174">
        <v>161667915415.24811</v>
      </c>
      <c r="I174">
        <v>160356251148.5723</v>
      </c>
      <c r="J174">
        <v>159630126581.3082</v>
      </c>
      <c r="K174">
        <v>157753675112.746</v>
      </c>
      <c r="L174">
        <v>156984236358.33899</v>
      </c>
      <c r="M174">
        <v>156134341767.37161</v>
      </c>
      <c r="N174">
        <v>155472177461.7117</v>
      </c>
      <c r="O174">
        <v>154179137231.27661</v>
      </c>
      <c r="P174">
        <v>153192489002.76941</v>
      </c>
      <c r="Q174">
        <v>152795956665.436</v>
      </c>
      <c r="R174">
        <v>152514041968.28189</v>
      </c>
      <c r="S174">
        <v>152178809315.94681</v>
      </c>
      <c r="T174">
        <v>151854644662.29211</v>
      </c>
      <c r="U174">
        <v>151752159251.43539</v>
      </c>
      <c r="V174">
        <v>152036947371.32379</v>
      </c>
      <c r="W174">
        <v>152015449912.34869</v>
      </c>
      <c r="X174">
        <v>152430180593.66599</v>
      </c>
      <c r="Y174">
        <v>153417148091.366</v>
      </c>
      <c r="Z174">
        <v>154305993523.8428</v>
      </c>
      <c r="AA174">
        <v>155461109463.03149</v>
      </c>
      <c r="AB174">
        <v>156996368587.66159</v>
      </c>
      <c r="AC174">
        <v>157664492584.91849</v>
      </c>
      <c r="AD174">
        <v>158212464942.65591</v>
      </c>
      <c r="AE174">
        <v>159238702551.05801</v>
      </c>
      <c r="AF174">
        <v>160365935647.41751</v>
      </c>
      <c r="AG174">
        <v>161389086986.95679</v>
      </c>
    </row>
    <row r="175" spans="1:33" x14ac:dyDescent="0.25">
      <c r="A175" t="s">
        <v>1229</v>
      </c>
      <c r="B175" t="s">
        <v>1221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1229</v>
      </c>
      <c r="B176" t="s">
        <v>1222</v>
      </c>
      <c r="C176">
        <v>331173778781.50598</v>
      </c>
      <c r="D176">
        <v>331173778781.50598</v>
      </c>
      <c r="E176">
        <v>331173778781.50598</v>
      </c>
      <c r="F176">
        <v>331173778781.50598</v>
      </c>
      <c r="G176">
        <v>331173778781.50598</v>
      </c>
      <c r="H176">
        <v>331173778781.50598</v>
      </c>
      <c r="I176">
        <v>331173778781.50598</v>
      </c>
      <c r="J176">
        <v>331173778781.50598</v>
      </c>
      <c r="K176">
        <v>331173778781.50598</v>
      </c>
      <c r="L176">
        <v>331173778781.50598</v>
      </c>
      <c r="M176">
        <v>331173778781.50598</v>
      </c>
      <c r="N176">
        <v>331173778781.50598</v>
      </c>
      <c r="O176">
        <v>331173778781.50598</v>
      </c>
      <c r="P176">
        <v>331173778781.50598</v>
      </c>
      <c r="Q176">
        <v>331173778781.50598</v>
      </c>
      <c r="R176">
        <v>331173778781.50598</v>
      </c>
      <c r="S176">
        <v>331173778781.50598</v>
      </c>
      <c r="T176">
        <v>331173778781.50598</v>
      </c>
      <c r="U176">
        <v>331173778781.50598</v>
      </c>
      <c r="V176">
        <v>331173778781.50598</v>
      </c>
      <c r="W176">
        <v>331173778781.50598</v>
      </c>
      <c r="X176">
        <v>331173778781.50598</v>
      </c>
      <c r="Y176">
        <v>331173778781.50598</v>
      </c>
      <c r="Z176">
        <v>331173778781.50598</v>
      </c>
      <c r="AA176">
        <v>331173778781.50598</v>
      </c>
      <c r="AB176">
        <v>331173778781.50598</v>
      </c>
      <c r="AC176">
        <v>331173778781.50598</v>
      </c>
      <c r="AD176">
        <v>331173778781.50598</v>
      </c>
      <c r="AE176">
        <v>331173778781.50598</v>
      </c>
      <c r="AF176">
        <v>331173778781.50598</v>
      </c>
      <c r="AG176">
        <v>331173778781.50598</v>
      </c>
    </row>
    <row r="177" spans="1:33" x14ac:dyDescent="0.25">
      <c r="A177" t="s">
        <v>1229</v>
      </c>
      <c r="B177" t="s">
        <v>1223</v>
      </c>
      <c r="C177">
        <v>1942699808177.7661</v>
      </c>
      <c r="D177">
        <v>1504991755134.9939</v>
      </c>
      <c r="E177">
        <v>3069792367764.77</v>
      </c>
      <c r="F177">
        <v>3132467327835.022</v>
      </c>
      <c r="G177">
        <v>3209919914055.9619</v>
      </c>
      <c r="H177">
        <v>3293199913693.2988</v>
      </c>
      <c r="I177">
        <v>3362708411253.9668</v>
      </c>
      <c r="J177">
        <v>3412034240027.8608</v>
      </c>
      <c r="K177">
        <v>3448351663356.8999</v>
      </c>
      <c r="L177">
        <v>3483517527615.436</v>
      </c>
      <c r="M177">
        <v>3524269261338.1069</v>
      </c>
      <c r="N177">
        <v>3575418299255.5078</v>
      </c>
      <c r="O177">
        <v>3626288070190.5918</v>
      </c>
      <c r="P177">
        <v>3672396474180.7578</v>
      </c>
      <c r="Q177">
        <v>3722196648864.8521</v>
      </c>
      <c r="R177">
        <v>3777261411476.2271</v>
      </c>
      <c r="S177">
        <v>3817341707053.0288</v>
      </c>
      <c r="T177">
        <v>3853018103780.0889</v>
      </c>
      <c r="U177">
        <v>3901604783688.4409</v>
      </c>
      <c r="V177">
        <v>3948602116046.8999</v>
      </c>
      <c r="W177">
        <v>4002375765569.292</v>
      </c>
      <c r="X177">
        <v>4062505745655.5771</v>
      </c>
      <c r="Y177">
        <v>4124137017567.1069</v>
      </c>
      <c r="Z177">
        <v>4197153915868.0352</v>
      </c>
      <c r="AA177">
        <v>4276171425036.5439</v>
      </c>
      <c r="AB177">
        <v>4353106008357.4468</v>
      </c>
      <c r="AC177">
        <v>4426530389557.4424</v>
      </c>
      <c r="AD177">
        <v>4495883438564.4951</v>
      </c>
      <c r="AE177">
        <v>4572225420633.7969</v>
      </c>
      <c r="AF177">
        <v>4655161462530.8203</v>
      </c>
      <c r="AG177">
        <v>4742568160325.1523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1"/>
  <sheetViews>
    <sheetView workbookViewId="0">
      <selection activeCell="H50" sqref="H50"/>
    </sheetView>
  </sheetViews>
  <sheetFormatPr defaultColWidth="8.85546875" defaultRowHeight="15" x14ac:dyDescent="0.25"/>
  <cols>
    <col min="1" max="1" width="23.85546875" style="129" customWidth="1"/>
    <col min="2" max="2" width="28.28515625" style="129" customWidth="1"/>
    <col min="3" max="3" width="12" style="129" bestFit="1" customWidth="1"/>
  </cols>
  <sheetData>
    <row r="1" spans="1:33" x14ac:dyDescent="0.25">
      <c r="A1" s="164" t="s">
        <v>1230</v>
      </c>
      <c r="B1" s="159"/>
      <c r="C1" s="159"/>
      <c r="D1" s="159"/>
      <c r="E1" s="159"/>
      <c r="F1" s="159"/>
      <c r="G1" s="159"/>
      <c r="H1" s="159"/>
    </row>
    <row r="2" spans="1:33" x14ac:dyDescent="0.25">
      <c r="A2" s="159"/>
      <c r="B2" s="159"/>
      <c r="C2" s="159"/>
      <c r="D2" s="159"/>
      <c r="E2" s="159"/>
      <c r="F2" s="159"/>
      <c r="G2" s="159"/>
      <c r="H2" s="159"/>
    </row>
    <row r="3" spans="1:33" x14ac:dyDescent="0.25">
      <c r="A3" s="122" t="s">
        <v>1231</v>
      </c>
      <c r="B3" s="121"/>
      <c r="C3" s="121"/>
    </row>
    <row r="4" spans="1:33" x14ac:dyDescent="0.25">
      <c r="A4" t="s">
        <v>1232</v>
      </c>
      <c r="B4" t="s">
        <v>1233</v>
      </c>
      <c r="C4" s="119">
        <f>'SIT_Non-Energy Consump.'!AD77</f>
        <v>1.9454728779035924E-2</v>
      </c>
    </row>
    <row r="5" spans="1:33" x14ac:dyDescent="0.25">
      <c r="B5" t="s">
        <v>1234</v>
      </c>
      <c r="C5" s="120">
        <f>'SIT_Non-Energy Consump.'!AD78</f>
        <v>3.0285455725616091E-2</v>
      </c>
    </row>
    <row r="6" spans="1:33" x14ac:dyDescent="0.25">
      <c r="B6" t="s">
        <v>1235</v>
      </c>
      <c r="C6" s="120">
        <f>AVERAGE('SIT_Non-Energy Consump.'!AD83:AD84)</f>
        <v>0.92307959881021096</v>
      </c>
    </row>
    <row r="7" spans="1:33" x14ac:dyDescent="0.25">
      <c r="B7" s="12" t="s">
        <v>1171</v>
      </c>
      <c r="C7" s="120">
        <f>'SIT_Non-Energy Consump.'!AD80</f>
        <v>0.88335026277077378</v>
      </c>
    </row>
    <row r="9" spans="1:33" s="15" customFormat="1" x14ac:dyDescent="0.25">
      <c r="A9" s="123" t="s">
        <v>1236</v>
      </c>
      <c r="B9" s="123"/>
      <c r="C9" s="123"/>
    </row>
    <row r="10" spans="1:33" x14ac:dyDescent="0.25">
      <c r="B10" t="s">
        <v>1233</v>
      </c>
      <c r="C10" s="118">
        <f>SUMIFS(BIFUBC!C:C,BIFUBC!$A:$A,$B10)</f>
        <v>30885999999999.996</v>
      </c>
      <c r="D10" s="118">
        <f>SUMIFS(BIFUBC!D:D,BIFUBC!$A:$A,$B10)</f>
        <v>30849979485163.375</v>
      </c>
      <c r="E10" s="118">
        <f>SUMIFS(BIFUBC!E:E,BIFUBC!$A:$A,$B10)</f>
        <v>31142035990793.547</v>
      </c>
      <c r="F10" s="118">
        <f>SUMIFS(BIFUBC!F:F,BIFUBC!$A:$A,$B10)</f>
        <v>31400730300909.703</v>
      </c>
      <c r="G10" s="118">
        <f>SUMIFS(BIFUBC!G:G,BIFUBC!$A:$A,$B10)</f>
        <v>31409506297904.313</v>
      </c>
      <c r="H10" s="118">
        <f>SUMIFS(BIFUBC!H:H,BIFUBC!$A:$A,$B10)</f>
        <v>31388917794840.703</v>
      </c>
      <c r="I10" s="118">
        <f>SUMIFS(BIFUBC!I:I,BIFUBC!$A:$A,$B10)</f>
        <v>31377903528231.305</v>
      </c>
      <c r="J10" s="118">
        <f>SUMIFS(BIFUBC!J:J,BIFUBC!$A:$A,$B10)</f>
        <v>31354986949560.922</v>
      </c>
      <c r="K10" s="118">
        <f>SUMIFS(BIFUBC!K:K,BIFUBC!$A:$A,$B10)</f>
        <v>31278326269016.848</v>
      </c>
      <c r="L10" s="118">
        <f>SUMIFS(BIFUBC!L:L,BIFUBC!$A:$A,$B10)</f>
        <v>31220238147554.266</v>
      </c>
      <c r="M10" s="118">
        <f>SUMIFS(BIFUBC!M:M,BIFUBC!$A:$A,$B10)</f>
        <v>31218785557515.902</v>
      </c>
      <c r="N10" s="118">
        <f>SUMIFS(BIFUBC!N:N,BIFUBC!$A:$A,$B10)</f>
        <v>31235335659695.164</v>
      </c>
      <c r="O10" s="118">
        <f>SUMIFS(BIFUBC!O:O,BIFUBC!$A:$A,$B10)</f>
        <v>31193663835408.848</v>
      </c>
      <c r="P10" s="118">
        <f>SUMIFS(BIFUBC!P:P,BIFUBC!$A:$A,$B10)</f>
        <v>31162213592825.285</v>
      </c>
      <c r="Q10" s="118">
        <f>SUMIFS(BIFUBC!Q:Q,BIFUBC!$A:$A,$B10)</f>
        <v>31135345188275.605</v>
      </c>
      <c r="R10" s="118">
        <f>SUMIFS(BIFUBC!R:R,BIFUBC!$A:$A,$B10)</f>
        <v>31215393321043.852</v>
      </c>
      <c r="S10" s="118">
        <f>SUMIFS(BIFUBC!S:S,BIFUBC!$A:$A,$B10)</f>
        <v>31273241996153.785</v>
      </c>
      <c r="T10" s="118">
        <f>SUMIFS(BIFUBC!T:T,BIFUBC!$A:$A,$B10)</f>
        <v>31335967657084.418</v>
      </c>
      <c r="U10" s="118">
        <f>SUMIFS(BIFUBC!U:U,BIFUBC!$A:$A,$B10)</f>
        <v>31409070670774.43</v>
      </c>
      <c r="V10" s="118">
        <f>SUMIFS(BIFUBC!V:V,BIFUBC!$A:$A,$B10)</f>
        <v>31463092215668.215</v>
      </c>
      <c r="W10" s="118">
        <f>SUMIFS(BIFUBC!W:W,BIFUBC!$A:$A,$B10)</f>
        <v>31504615592571.277</v>
      </c>
      <c r="X10" s="118">
        <f>SUMIFS(BIFUBC!X:X,BIFUBC!$A:$A,$B10)</f>
        <v>31570175746199.27</v>
      </c>
      <c r="Y10" s="118">
        <f>SUMIFS(BIFUBC!Y:Y,BIFUBC!$A:$A,$B10)</f>
        <v>31659149732334.457</v>
      </c>
      <c r="Z10" s="118">
        <f>SUMIFS(BIFUBC!Z:Z,BIFUBC!$A:$A,$B10)</f>
        <v>31745682545744.023</v>
      </c>
      <c r="AA10" s="118">
        <f>SUMIFS(BIFUBC!AA:AA,BIFUBC!$A:$A,$B10)</f>
        <v>31812298244070.434</v>
      </c>
      <c r="AB10" s="118">
        <f>SUMIFS(BIFUBC!AB:AB,BIFUBC!$A:$A,$B10)</f>
        <v>31888396547115.695</v>
      </c>
      <c r="AC10" s="118">
        <f>SUMIFS(BIFUBC!AC:AC,BIFUBC!$A:$A,$B10)</f>
        <v>31965686128301.531</v>
      </c>
      <c r="AD10" s="118">
        <f>SUMIFS(BIFUBC!AD:AD,BIFUBC!$A:$A,$B10)</f>
        <v>32046730472201.703</v>
      </c>
      <c r="AE10" s="118">
        <f>SUMIFS(BIFUBC!AE:AE,BIFUBC!$A:$A,$B10)</f>
        <v>32137405309302.832</v>
      </c>
      <c r="AF10" s="118">
        <f>SUMIFS(BIFUBC!AF:AF,BIFUBC!$A:$A,$B10)</f>
        <v>32243136481663.73</v>
      </c>
      <c r="AG10" s="118">
        <f>SUMIFS(BIFUBC!AG:AG,BIFUBC!$A:$A,$B10)</f>
        <v>32356829057074.512</v>
      </c>
    </row>
    <row r="11" spans="1:33" x14ac:dyDescent="0.25">
      <c r="B11" t="s">
        <v>1234</v>
      </c>
      <c r="C11" s="118">
        <f>SUMIFS(BIFUBC!C:C,BIFUBC!$A:$A,$B11)</f>
        <v>843187999999999.88</v>
      </c>
      <c r="D11" s="118">
        <f>SUMIFS(BIFUBC!D:D,BIFUBC!$A:$A,$B11)</f>
        <v>861848787133251.13</v>
      </c>
      <c r="E11" s="118">
        <f>SUMIFS(BIFUBC!E:E,BIFUBC!$A:$A,$B11)</f>
        <v>850999629323693.13</v>
      </c>
      <c r="F11" s="118">
        <f>SUMIFS(BIFUBC!F:F,BIFUBC!$A:$A,$B11)</f>
        <v>860954719775872.63</v>
      </c>
      <c r="G11" s="118">
        <f>SUMIFS(BIFUBC!G:G,BIFUBC!$A:$A,$B11)</f>
        <v>870591872638378.25</v>
      </c>
      <c r="H11" s="118">
        <f>SUMIFS(BIFUBC!H:H,BIFUBC!$A:$A,$B11)</f>
        <v>877220439816869</v>
      </c>
      <c r="I11" s="118">
        <f>SUMIFS(BIFUBC!I:I,BIFUBC!$A:$A,$B11)</f>
        <v>882672221856683.63</v>
      </c>
      <c r="J11" s="118">
        <f>SUMIFS(BIFUBC!J:J,BIFUBC!$A:$A,$B11)</f>
        <v>882274566409960.5</v>
      </c>
      <c r="K11" s="118">
        <f>SUMIFS(BIFUBC!K:K,BIFUBC!$A:$A,$B11)</f>
        <v>885426541030301.88</v>
      </c>
      <c r="L11" s="118">
        <f>SUMIFS(BIFUBC!L:L,BIFUBC!$A:$A,$B11)</f>
        <v>889339340796112</v>
      </c>
      <c r="M11" s="118">
        <f>SUMIFS(BIFUBC!M:M,BIFUBC!$A:$A,$B11)</f>
        <v>887306595973593</v>
      </c>
      <c r="N11" s="118">
        <f>SUMIFS(BIFUBC!N:N,BIFUBC!$A:$A,$B11)</f>
        <v>891205830850559.63</v>
      </c>
      <c r="O11" s="118">
        <f>SUMIFS(BIFUBC!O:O,BIFUBC!$A:$A,$B11)</f>
        <v>895259798221485.75</v>
      </c>
      <c r="P11" s="118">
        <f>SUMIFS(BIFUBC!P:P,BIFUBC!$A:$A,$B11)</f>
        <v>899512863148904.63</v>
      </c>
      <c r="Q11" s="118">
        <f>SUMIFS(BIFUBC!Q:Q,BIFUBC!$A:$A,$B11)</f>
        <v>906403332461786.13</v>
      </c>
      <c r="R11" s="118">
        <f>SUMIFS(BIFUBC!R:R,BIFUBC!$A:$A,$B11)</f>
        <v>912964020999067</v>
      </c>
      <c r="S11" s="118">
        <f>SUMIFS(BIFUBC!S:S,BIFUBC!$A:$A,$B11)</f>
        <v>920006603894005.88</v>
      </c>
      <c r="T11" s="118">
        <f>SUMIFS(BIFUBC!T:T,BIFUBC!$A:$A,$B11)</f>
        <v>926374935241013</v>
      </c>
      <c r="U11" s="118">
        <f>SUMIFS(BIFUBC!U:U,BIFUBC!$A:$A,$B11)</f>
        <v>933177696221307.63</v>
      </c>
      <c r="V11" s="118">
        <f>SUMIFS(BIFUBC!V:V,BIFUBC!$A:$A,$B11)</f>
        <v>942485735187573.25</v>
      </c>
      <c r="W11" s="118">
        <f>SUMIFS(BIFUBC!W:W,BIFUBC!$A:$A,$B11)</f>
        <v>947687488541903.38</v>
      </c>
      <c r="X11" s="118">
        <f>SUMIFS(BIFUBC!X:X,BIFUBC!$A:$A,$B11)</f>
        <v>954272048331942.25</v>
      </c>
      <c r="Y11" s="118">
        <f>SUMIFS(BIFUBC!Y:Y,BIFUBC!$A:$A,$B11)</f>
        <v>963200731777964.75</v>
      </c>
      <c r="Z11" s="118">
        <f>SUMIFS(BIFUBC!Z:Z,BIFUBC!$A:$A,$B11)</f>
        <v>973046068106793.13</v>
      </c>
      <c r="AA11" s="118">
        <f>SUMIFS(BIFUBC!AA:AA,BIFUBC!$A:$A,$B11)</f>
        <v>981125069914628.63</v>
      </c>
      <c r="AB11" s="118">
        <f>SUMIFS(BIFUBC!AB:AB,BIFUBC!$A:$A,$B11)</f>
        <v>987188144375936.88</v>
      </c>
      <c r="AC11" s="118">
        <f>SUMIFS(BIFUBC!AC:AC,BIFUBC!$A:$A,$B11)</f>
        <v>997929485318412.38</v>
      </c>
      <c r="AD11" s="118">
        <f>SUMIFS(BIFUBC!AD:AD,BIFUBC!$A:$A,$B11)</f>
        <v>1007444985148665.3</v>
      </c>
      <c r="AE11" s="118">
        <f>SUMIFS(BIFUBC!AE:AE,BIFUBC!$A:$A,$B11)</f>
        <v>1016378600162000.8</v>
      </c>
      <c r="AF11" s="118">
        <f>SUMIFS(BIFUBC!AF:AF,BIFUBC!$A:$A,$B11)</f>
        <v>1026200631860805.3</v>
      </c>
      <c r="AG11" s="118">
        <f>SUMIFS(BIFUBC!AG:AG,BIFUBC!$A:$A,$B11)</f>
        <v>1037396688301238.4</v>
      </c>
    </row>
    <row r="12" spans="1:33" x14ac:dyDescent="0.25">
      <c r="B12" t="s">
        <v>1235</v>
      </c>
      <c r="C12" s="118">
        <f>SUMIFS(BIFUBC!C:C,BIFUBC!$A:$A,$B12)</f>
        <v>4176553964507071</v>
      </c>
      <c r="D12" s="118">
        <f>SUMIFS(BIFUBC!D:D,BIFUBC!$A:$A,$B12)</f>
        <v>4176553964507071</v>
      </c>
      <c r="E12" s="118">
        <f>SUMIFS(BIFUBC!E:E,BIFUBC!$A:$A,$B12)</f>
        <v>4176553964507071</v>
      </c>
      <c r="F12" s="118">
        <f>SUMIFS(BIFUBC!F:F,BIFUBC!$A:$A,$B12)</f>
        <v>4176553964507071</v>
      </c>
      <c r="G12" s="118">
        <f>SUMIFS(BIFUBC!G:G,BIFUBC!$A:$A,$B12)</f>
        <v>4176553964507071</v>
      </c>
      <c r="H12" s="118">
        <f>SUMIFS(BIFUBC!H:H,BIFUBC!$A:$A,$B12)</f>
        <v>4176553964507071</v>
      </c>
      <c r="I12" s="118">
        <f>SUMIFS(BIFUBC!I:I,BIFUBC!$A:$A,$B12)</f>
        <v>4176553964507071</v>
      </c>
      <c r="J12" s="118">
        <f>SUMIFS(BIFUBC!J:J,BIFUBC!$A:$A,$B12)</f>
        <v>4176553964507071</v>
      </c>
      <c r="K12" s="118">
        <f>SUMIFS(BIFUBC!K:K,BIFUBC!$A:$A,$B12)</f>
        <v>4176553964507071</v>
      </c>
      <c r="L12" s="118">
        <f>SUMIFS(BIFUBC!L:L,BIFUBC!$A:$A,$B12)</f>
        <v>4176553964507071</v>
      </c>
      <c r="M12" s="118">
        <f>SUMIFS(BIFUBC!M:M,BIFUBC!$A:$A,$B12)</f>
        <v>4176553964507071</v>
      </c>
      <c r="N12" s="118">
        <f>SUMIFS(BIFUBC!N:N,BIFUBC!$A:$A,$B12)</f>
        <v>4176553964507071</v>
      </c>
      <c r="O12" s="118">
        <f>SUMIFS(BIFUBC!O:O,BIFUBC!$A:$A,$B12)</f>
        <v>4176553964507071</v>
      </c>
      <c r="P12" s="118">
        <f>SUMIFS(BIFUBC!P:P,BIFUBC!$A:$A,$B12)</f>
        <v>4176553964507071</v>
      </c>
      <c r="Q12" s="118">
        <f>SUMIFS(BIFUBC!Q:Q,BIFUBC!$A:$A,$B12)</f>
        <v>4176553964507071</v>
      </c>
      <c r="R12" s="118">
        <f>SUMIFS(BIFUBC!R:R,BIFUBC!$A:$A,$B12)</f>
        <v>4176553964507071</v>
      </c>
      <c r="S12" s="118">
        <f>SUMIFS(BIFUBC!S:S,BIFUBC!$A:$A,$B12)</f>
        <v>4176553964507071</v>
      </c>
      <c r="T12" s="118">
        <f>SUMIFS(BIFUBC!T:T,BIFUBC!$A:$A,$B12)</f>
        <v>4176553964507071</v>
      </c>
      <c r="U12" s="118">
        <f>SUMIFS(BIFUBC!U:U,BIFUBC!$A:$A,$B12)</f>
        <v>4176553964507071</v>
      </c>
      <c r="V12" s="118">
        <f>SUMIFS(BIFUBC!V:V,BIFUBC!$A:$A,$B12)</f>
        <v>4176553964507071</v>
      </c>
      <c r="W12" s="118">
        <f>SUMIFS(BIFUBC!W:W,BIFUBC!$A:$A,$B12)</f>
        <v>4176553964507071</v>
      </c>
      <c r="X12" s="118">
        <f>SUMIFS(BIFUBC!X:X,BIFUBC!$A:$A,$B12)</f>
        <v>4176553964507071</v>
      </c>
      <c r="Y12" s="118">
        <f>SUMIFS(BIFUBC!Y:Y,BIFUBC!$A:$A,$B12)</f>
        <v>4176553964507071</v>
      </c>
      <c r="Z12" s="118">
        <f>SUMIFS(BIFUBC!Z:Z,BIFUBC!$A:$A,$B12)</f>
        <v>4176553964507071</v>
      </c>
      <c r="AA12" s="118">
        <f>SUMIFS(BIFUBC!AA:AA,BIFUBC!$A:$A,$B12)</f>
        <v>4176553964507071</v>
      </c>
      <c r="AB12" s="118">
        <f>SUMIFS(BIFUBC!AB:AB,BIFUBC!$A:$A,$B12)</f>
        <v>4176553964507071</v>
      </c>
      <c r="AC12" s="118">
        <f>SUMIFS(BIFUBC!AC:AC,BIFUBC!$A:$A,$B12)</f>
        <v>4176553964507071</v>
      </c>
      <c r="AD12" s="118">
        <f>SUMIFS(BIFUBC!AD:AD,BIFUBC!$A:$A,$B12)</f>
        <v>4176553964507071</v>
      </c>
      <c r="AE12" s="118">
        <f>SUMIFS(BIFUBC!AE:AE,BIFUBC!$A:$A,$B12)</f>
        <v>4176553964507071</v>
      </c>
      <c r="AF12" s="118">
        <f>SUMIFS(BIFUBC!AF:AF,BIFUBC!$A:$A,$B12)</f>
        <v>4176553964507071</v>
      </c>
      <c r="AG12" s="118">
        <f>SUMIFS(BIFUBC!AG:AG,BIFUBC!$A:$A,$B12)</f>
        <v>4176553964507071</v>
      </c>
    </row>
    <row r="13" spans="1:33" x14ac:dyDescent="0.25">
      <c r="B13" t="s">
        <v>1237</v>
      </c>
      <c r="C13" s="118">
        <f>SUMIFS(BIFUBC!C:C,BIFUBC!$A:$A,$B13)</f>
        <v>29819999999999.988</v>
      </c>
      <c r="D13" s="118">
        <f>SUMIFS(BIFUBC!D:D,BIFUBC!$A:$A,$B13)</f>
        <v>29337921418515.133</v>
      </c>
      <c r="E13" s="118">
        <f>SUMIFS(BIFUBC!E:E,BIFUBC!$A:$A,$B13)</f>
        <v>35374482603902.453</v>
      </c>
      <c r="F13" s="118">
        <f>SUMIFS(BIFUBC!F:F,BIFUBC!$A:$A,$B13)</f>
        <v>34283440012226.938</v>
      </c>
      <c r="G13" s="118">
        <f>SUMIFS(BIFUBC!G:G,BIFUBC!$A:$A,$B13)</f>
        <v>33611813041020.93</v>
      </c>
      <c r="H13" s="118">
        <f>SUMIFS(BIFUBC!H:H,BIFUBC!$A:$A,$B13)</f>
        <v>33716279626127.945</v>
      </c>
      <c r="I13" s="118">
        <f>SUMIFS(BIFUBC!I:I,BIFUBC!$A:$A,$B13)</f>
        <v>33763683108560.25</v>
      </c>
      <c r="J13" s="118">
        <f>SUMIFS(BIFUBC!J:J,BIFUBC!$A:$A,$B13)</f>
        <v>33922424387399.07</v>
      </c>
      <c r="K13" s="118">
        <f>SUMIFS(BIFUBC!K:K,BIFUBC!$A:$A,$B13)</f>
        <v>33995508726195.309</v>
      </c>
      <c r="L13" s="118">
        <f>SUMIFS(BIFUBC!L:L,BIFUBC!$A:$A,$B13)</f>
        <v>34167670569104.105</v>
      </c>
      <c r="M13" s="118">
        <f>SUMIFS(BIFUBC!M:M,BIFUBC!$A:$A,$B13)</f>
        <v>34217164305006.609</v>
      </c>
      <c r="N13" s="118">
        <f>SUMIFS(BIFUBC!N:N,BIFUBC!$A:$A,$B13)</f>
        <v>34361380797376.137</v>
      </c>
      <c r="O13" s="118">
        <f>SUMIFS(BIFUBC!O:O,BIFUBC!$A:$A,$B13)</f>
        <v>34574161942396.07</v>
      </c>
      <c r="P13" s="118">
        <f>SUMIFS(BIFUBC!P:P,BIFUBC!$A:$A,$B13)</f>
        <v>34685997874266.801</v>
      </c>
      <c r="Q13" s="118">
        <f>SUMIFS(BIFUBC!Q:Q,BIFUBC!$A:$A,$B13)</f>
        <v>34952819619166.488</v>
      </c>
      <c r="R13" s="118">
        <f>SUMIFS(BIFUBC!R:R,BIFUBC!$A:$A,$B13)</f>
        <v>35138755038357.734</v>
      </c>
      <c r="S13" s="118">
        <f>SUMIFS(BIFUBC!S:S,BIFUBC!$A:$A,$B13)</f>
        <v>35435221368251.203</v>
      </c>
      <c r="T13" s="118">
        <f>SUMIFS(BIFUBC!T:T,BIFUBC!$A:$A,$B13)</f>
        <v>35728658061069.625</v>
      </c>
      <c r="U13" s="118">
        <f>SUMIFS(BIFUBC!U:U,BIFUBC!$A:$A,$B13)</f>
        <v>35862562672295.563</v>
      </c>
      <c r="V13" s="118">
        <f>SUMIFS(BIFUBC!V:V,BIFUBC!$A:$A,$B13)</f>
        <v>36049080841322.961</v>
      </c>
      <c r="W13" s="118">
        <f>SUMIFS(BIFUBC!W:W,BIFUBC!$A:$A,$B13)</f>
        <v>36112601516356.602</v>
      </c>
      <c r="X13" s="118">
        <f>SUMIFS(BIFUBC!X:X,BIFUBC!$A:$A,$B13)</f>
        <v>36232964968571.43</v>
      </c>
      <c r="Y13" s="118">
        <f>SUMIFS(BIFUBC!Y:Y,BIFUBC!$A:$A,$B13)</f>
        <v>36355794063502.422</v>
      </c>
      <c r="Z13" s="118">
        <f>SUMIFS(BIFUBC!Z:Z,BIFUBC!$A:$A,$B13)</f>
        <v>36364208500048.781</v>
      </c>
      <c r="AA13" s="118">
        <f>SUMIFS(BIFUBC!AA:AA,BIFUBC!$A:$A,$B13)</f>
        <v>36517903070944.578</v>
      </c>
      <c r="AB13" s="118">
        <f>SUMIFS(BIFUBC!AB:AB,BIFUBC!$A:$A,$B13)</f>
        <v>36826311948692.156</v>
      </c>
      <c r="AC13" s="118">
        <f>SUMIFS(BIFUBC!AC:AC,BIFUBC!$A:$A,$B13)</f>
        <v>36872407890370.516</v>
      </c>
      <c r="AD13" s="118">
        <f>SUMIFS(BIFUBC!AD:AD,BIFUBC!$A:$A,$B13)</f>
        <v>37094382977234.148</v>
      </c>
      <c r="AE13" s="118">
        <f>SUMIFS(BIFUBC!AE:AE,BIFUBC!$A:$A,$B13)</f>
        <v>37408243857331.172</v>
      </c>
      <c r="AF13" s="118">
        <f>SUMIFS(BIFUBC!AF:AF,BIFUBC!$A:$A,$B13)</f>
        <v>37642184687446.016</v>
      </c>
      <c r="AG13" s="118">
        <f>SUMIFS(BIFUBC!AG:AG,BIFUBC!$A:$A,$B13)</f>
        <v>37999525903480.055</v>
      </c>
    </row>
    <row r="15" spans="1:33" x14ac:dyDescent="0.25">
      <c r="A15" s="123" t="s">
        <v>1238</v>
      </c>
      <c r="B15" s="123"/>
      <c r="C15" s="123"/>
    </row>
    <row r="16" spans="1:33" x14ac:dyDescent="0.25">
      <c r="A16" t="s">
        <v>1233</v>
      </c>
      <c r="B16" t="s">
        <v>1212</v>
      </c>
      <c r="C16">
        <f>SUMIFS(BIFUBC!C:C,BIFUBC!$A:$A,$A16,BIFUBC!$B:$B,$B16)</f>
        <v>700582397568.83545</v>
      </c>
      <c r="D16">
        <f>SUMIFS(BIFUBC!D:D,BIFUBC!$A:$A,$A16,BIFUBC!$B:$B,$B16)</f>
        <v>580710168776.99719</v>
      </c>
      <c r="E16">
        <f>SUMIFS(BIFUBC!E:E,BIFUBC!$A:$A,$A16,BIFUBC!$B:$B,$B16)</f>
        <v>602239706004.41357</v>
      </c>
      <c r="F16">
        <f>SUMIFS(BIFUBC!F:F,BIFUBC!$A:$A,$A16,BIFUBC!$B:$B,$B16)</f>
        <v>721201313035.03784</v>
      </c>
      <c r="G16">
        <f>SUMIFS(BIFUBC!G:G,BIFUBC!$A:$A,$A16,BIFUBC!$B:$B,$B16)</f>
        <v>718377775935.47815</v>
      </c>
      <c r="H16">
        <f>SUMIFS(BIFUBC!H:H,BIFUBC!$A:$A,$A16,BIFUBC!$B:$B,$B16)</f>
        <v>678372670475.17322</v>
      </c>
      <c r="I16">
        <f>SUMIFS(BIFUBC!I:I,BIFUBC!$A:$A,$A16,BIFUBC!$B:$B,$B16)</f>
        <v>674965124969.57153</v>
      </c>
      <c r="J16">
        <f>SUMIFS(BIFUBC!J:J,BIFUBC!$A:$A,$A16,BIFUBC!$B:$B,$B16)</f>
        <v>658893484184.81177</v>
      </c>
      <c r="K16">
        <f>SUMIFS(BIFUBC!K:K,BIFUBC!$A:$A,$A16,BIFUBC!$B:$B,$B16)</f>
        <v>631237330735.67249</v>
      </c>
      <c r="L16">
        <f>SUMIFS(BIFUBC!L:L,BIFUBC!$A:$A,$A16,BIFUBC!$B:$B,$B16)</f>
        <v>606276545778.54993</v>
      </c>
      <c r="M16">
        <f>SUMIFS(BIFUBC!M:M,BIFUBC!$A:$A,$A16,BIFUBC!$B:$B,$B16)</f>
        <v>606466877537.68604</v>
      </c>
      <c r="N16">
        <f>SUMIFS(BIFUBC!N:N,BIFUBC!$A:$A,$A16,BIFUBC!$B:$B,$B16)</f>
        <v>606034981837.58911</v>
      </c>
      <c r="O16">
        <f>SUMIFS(BIFUBC!O:O,BIFUBC!$A:$A,$A16,BIFUBC!$B:$B,$B16)</f>
        <v>597593866089.56763</v>
      </c>
      <c r="P16">
        <f>SUMIFS(BIFUBC!P:P,BIFUBC!$A:$A,$A16,BIFUBC!$B:$B,$B16)</f>
        <v>586983892655.19092</v>
      </c>
      <c r="Q16">
        <f>SUMIFS(BIFUBC!Q:Q,BIFUBC!$A:$A,$A16,BIFUBC!$B:$B,$B16)</f>
        <v>587356265421.93237</v>
      </c>
      <c r="R16">
        <f>SUMIFS(BIFUBC!R:R,BIFUBC!$A:$A,$A16,BIFUBC!$B:$B,$B16)</f>
        <v>588778390125.75549</v>
      </c>
      <c r="S16">
        <f>SUMIFS(BIFUBC!S:S,BIFUBC!$A:$A,$A16,BIFUBC!$B:$B,$B16)</f>
        <v>582979300844.65442</v>
      </c>
      <c r="T16">
        <f>SUMIFS(BIFUBC!T:T,BIFUBC!$A:$A,$A16,BIFUBC!$B:$B,$B16)</f>
        <v>582988846136.9707</v>
      </c>
      <c r="U16">
        <f>SUMIFS(BIFUBC!U:U,BIFUBC!$A:$A,$A16,BIFUBC!$B:$B,$B16)</f>
        <v>587703333183.07837</v>
      </c>
      <c r="V16">
        <f>SUMIFS(BIFUBC!V:V,BIFUBC!$A:$A,$A16,BIFUBC!$B:$B,$B16)</f>
        <v>589182079785.75806</v>
      </c>
      <c r="W16">
        <f>SUMIFS(BIFUBC!W:W,BIFUBC!$A:$A,$A16,BIFUBC!$B:$B,$B16)</f>
        <v>579022820163.2572</v>
      </c>
      <c r="X16">
        <f>SUMIFS(BIFUBC!X:X,BIFUBC!$A:$A,$A16,BIFUBC!$B:$B,$B16)</f>
        <v>580511333533.51379</v>
      </c>
      <c r="Y16">
        <f>SUMIFS(BIFUBC!Y:Y,BIFUBC!$A:$A,$A16,BIFUBC!$B:$B,$B16)</f>
        <v>594127571356.94849</v>
      </c>
      <c r="Z16">
        <f>SUMIFS(BIFUBC!Z:Z,BIFUBC!$A:$A,$A16,BIFUBC!$B:$B,$B16)</f>
        <v>603926269255.22278</v>
      </c>
      <c r="AA16">
        <f>SUMIFS(BIFUBC!AA:AA,BIFUBC!$A:$A,$A16,BIFUBC!$B:$B,$B16)</f>
        <v>598369685184.9397</v>
      </c>
      <c r="AB16">
        <f>SUMIFS(BIFUBC!AB:AB,BIFUBC!$A:$A,$A16,BIFUBC!$B:$B,$B16)</f>
        <v>596871418160.77307</v>
      </c>
      <c r="AC16">
        <f>SUMIFS(BIFUBC!AC:AC,BIFUBC!$A:$A,$A16,BIFUBC!$B:$B,$B16)</f>
        <v>594687291795.10474</v>
      </c>
      <c r="AD16">
        <f>SUMIFS(BIFUBC!AD:AD,BIFUBC!$A:$A,$A16,BIFUBC!$B:$B,$B16)</f>
        <v>591272785846.6095</v>
      </c>
      <c r="AE16">
        <f>SUMIFS(BIFUBC!AE:AE,BIFUBC!$A:$A,$A16,BIFUBC!$B:$B,$B16)</f>
        <v>594119123241.4165</v>
      </c>
      <c r="AF16">
        <f>SUMIFS(BIFUBC!AF:AF,BIFUBC!$A:$A,$A16,BIFUBC!$B:$B,$B16)</f>
        <v>591573764897.44348</v>
      </c>
      <c r="AG16">
        <f>SUMIFS(BIFUBC!AG:AG,BIFUBC!$A:$A,$A16,BIFUBC!$B:$B,$B16)</f>
        <v>600407723845.99548</v>
      </c>
    </row>
    <row r="17" spans="1:33" x14ac:dyDescent="0.25">
      <c r="A17" t="s">
        <v>1234</v>
      </c>
      <c r="B17" t="s">
        <v>1208</v>
      </c>
      <c r="C17">
        <f>SUMIFS(BIFUBC!C:C,BIFUBC!$A:$A,$A17,BIFUBC!$B:$B,$B17)</f>
        <v>79438151007893.344</v>
      </c>
      <c r="D17">
        <f>SUMIFS(BIFUBC!D:D,BIFUBC!$A:$A,$A17,BIFUBC!$B:$B,$B17)</f>
        <v>78524555209080.766</v>
      </c>
      <c r="E17">
        <f>SUMIFS(BIFUBC!E:E,BIFUBC!$A:$A,$A17,BIFUBC!$B:$B,$B17)</f>
        <v>81653650160082.547</v>
      </c>
      <c r="F17">
        <f>SUMIFS(BIFUBC!F:F,BIFUBC!$A:$A,$A17,BIFUBC!$B:$B,$B17)</f>
        <v>85012688488387.719</v>
      </c>
      <c r="G17">
        <f>SUMIFS(BIFUBC!G:G,BIFUBC!$A:$A,$A17,BIFUBC!$B:$B,$B17)</f>
        <v>89366056426760.047</v>
      </c>
      <c r="H17">
        <f>SUMIFS(BIFUBC!H:H,BIFUBC!$A:$A,$A17,BIFUBC!$B:$B,$B17)</f>
        <v>92359862549505.969</v>
      </c>
      <c r="I17">
        <f>SUMIFS(BIFUBC!I:I,BIFUBC!$A:$A,$A17,BIFUBC!$B:$B,$B17)</f>
        <v>94563594715183.563</v>
      </c>
      <c r="J17">
        <f>SUMIFS(BIFUBC!J:J,BIFUBC!$A:$A,$A17,BIFUBC!$B:$B,$B17)</f>
        <v>95438844495956.141</v>
      </c>
      <c r="K17">
        <f>SUMIFS(BIFUBC!K:K,BIFUBC!$A:$A,$A17,BIFUBC!$B:$B,$B17)</f>
        <v>96588642311437.891</v>
      </c>
      <c r="L17">
        <f>SUMIFS(BIFUBC!L:L,BIFUBC!$A:$A,$A17,BIFUBC!$B:$B,$B17)</f>
        <v>97582108148184.266</v>
      </c>
      <c r="M17">
        <f>SUMIFS(BIFUBC!M:M,BIFUBC!$A:$A,$A17,BIFUBC!$B:$B,$B17)</f>
        <v>99144539973802.875</v>
      </c>
      <c r="N17">
        <f>SUMIFS(BIFUBC!N:N,BIFUBC!$A:$A,$A17,BIFUBC!$B:$B,$B17)</f>
        <v>100653523608150.09</v>
      </c>
      <c r="O17">
        <f>SUMIFS(BIFUBC!O:O,BIFUBC!$A:$A,$A17,BIFUBC!$B:$B,$B17)</f>
        <v>102001600387618.2</v>
      </c>
      <c r="P17">
        <f>SUMIFS(BIFUBC!P:P,BIFUBC!$A:$A,$A17,BIFUBC!$B:$B,$B17)</f>
        <v>103063725131389.5</v>
      </c>
      <c r="Q17">
        <f>SUMIFS(BIFUBC!Q:Q,BIFUBC!$A:$A,$A17,BIFUBC!$B:$B,$B17)</f>
        <v>104406565822768.41</v>
      </c>
      <c r="R17">
        <f>SUMIFS(BIFUBC!R:R,BIFUBC!$A:$A,$A17,BIFUBC!$B:$B,$B17)</f>
        <v>105851702079732.91</v>
      </c>
      <c r="S17">
        <f>SUMIFS(BIFUBC!S:S,BIFUBC!$A:$A,$A17,BIFUBC!$B:$B,$B17)</f>
        <v>106794862015297.41</v>
      </c>
      <c r="T17">
        <f>SUMIFS(BIFUBC!T:T,BIFUBC!$A:$A,$A17,BIFUBC!$B:$B,$B17)</f>
        <v>107937908528375</v>
      </c>
      <c r="U17">
        <f>SUMIFS(BIFUBC!U:U,BIFUBC!$A:$A,$A17,BIFUBC!$B:$B,$B17)</f>
        <v>109230798258992.2</v>
      </c>
      <c r="V17">
        <f>SUMIFS(BIFUBC!V:V,BIFUBC!$A:$A,$A17,BIFUBC!$B:$B,$B17)</f>
        <v>109966660748887</v>
      </c>
      <c r="W17">
        <f>SUMIFS(BIFUBC!W:W,BIFUBC!$A:$A,$A17,BIFUBC!$B:$B,$B17)</f>
        <v>111209481178717.7</v>
      </c>
      <c r="X17">
        <f>SUMIFS(BIFUBC!X:X,BIFUBC!$A:$A,$A17,BIFUBC!$B:$B,$B17)</f>
        <v>112204463875971.91</v>
      </c>
      <c r="Y17">
        <f>SUMIFS(BIFUBC!Y:Y,BIFUBC!$A:$A,$A17,BIFUBC!$B:$B,$B17)</f>
        <v>113729068260850.59</v>
      </c>
      <c r="Z17">
        <f>SUMIFS(BIFUBC!Z:Z,BIFUBC!$A:$A,$A17,BIFUBC!$B:$B,$B17)</f>
        <v>115176246407637</v>
      </c>
      <c r="AA17">
        <f>SUMIFS(BIFUBC!AA:AA,BIFUBC!$A:$A,$A17,BIFUBC!$B:$B,$B17)</f>
        <v>116179776005425.3</v>
      </c>
      <c r="AB17">
        <f>SUMIFS(BIFUBC!AB:AB,BIFUBC!$A:$A,$A17,BIFUBC!$B:$B,$B17)</f>
        <v>117274856760115.7</v>
      </c>
      <c r="AC17">
        <f>SUMIFS(BIFUBC!AC:AC,BIFUBC!$A:$A,$A17,BIFUBC!$B:$B,$B17)</f>
        <v>118428052928330</v>
      </c>
      <c r="AD17">
        <f>SUMIFS(BIFUBC!AD:AD,BIFUBC!$A:$A,$A17,BIFUBC!$B:$B,$B17)</f>
        <v>119547084116283.91</v>
      </c>
      <c r="AE17">
        <f>SUMIFS(BIFUBC!AE:AE,BIFUBC!$A:$A,$A17,BIFUBC!$B:$B,$B17)</f>
        <v>120630054308083.41</v>
      </c>
      <c r="AF17">
        <f>SUMIFS(BIFUBC!AF:AF,BIFUBC!$A:$A,$A17,BIFUBC!$B:$B,$B17)</f>
        <v>122362928481026.41</v>
      </c>
      <c r="AG17">
        <f>SUMIFS(BIFUBC!AG:AG,BIFUBC!$A:$A,$A17,BIFUBC!$B:$B,$B17)</f>
        <v>124081666371118.7</v>
      </c>
    </row>
    <row r="18" spans="1:33" x14ac:dyDescent="0.25">
      <c r="A18" t="s">
        <v>1235</v>
      </c>
      <c r="B18" t="s">
        <v>1207</v>
      </c>
      <c r="C18">
        <f>SUMIFS(BIFUBC!C:C,BIFUBC!$A:$A,$A18,BIFUBC!$B:$B,$B18)</f>
        <v>4176553964507071</v>
      </c>
      <c r="D18">
        <f>SUMIFS(BIFUBC!D:D,BIFUBC!$A:$A,$A18,BIFUBC!$B:$B,$B18)</f>
        <v>4176553964507071</v>
      </c>
      <c r="E18">
        <f>SUMIFS(BIFUBC!E:E,BIFUBC!$A:$A,$A18,BIFUBC!$B:$B,$B18)</f>
        <v>4176553964507071</v>
      </c>
      <c r="F18">
        <f>SUMIFS(BIFUBC!F:F,BIFUBC!$A:$A,$A18,BIFUBC!$B:$B,$B18)</f>
        <v>4176553964507071</v>
      </c>
      <c r="G18">
        <f>SUMIFS(BIFUBC!G:G,BIFUBC!$A:$A,$A18,BIFUBC!$B:$B,$B18)</f>
        <v>4176553964507071</v>
      </c>
      <c r="H18">
        <f>SUMIFS(BIFUBC!H:H,BIFUBC!$A:$A,$A18,BIFUBC!$B:$B,$B18)</f>
        <v>4176553964507071</v>
      </c>
      <c r="I18">
        <f>SUMIFS(BIFUBC!I:I,BIFUBC!$A:$A,$A18,BIFUBC!$B:$B,$B18)</f>
        <v>4176553964507071</v>
      </c>
      <c r="J18">
        <f>SUMIFS(BIFUBC!J:J,BIFUBC!$A:$A,$A18,BIFUBC!$B:$B,$B18)</f>
        <v>4176553964507071</v>
      </c>
      <c r="K18">
        <f>SUMIFS(BIFUBC!K:K,BIFUBC!$A:$A,$A18,BIFUBC!$B:$B,$B18)</f>
        <v>4176553964507071</v>
      </c>
      <c r="L18">
        <f>SUMIFS(BIFUBC!L:L,BIFUBC!$A:$A,$A18,BIFUBC!$B:$B,$B18)</f>
        <v>4176553964507071</v>
      </c>
      <c r="M18">
        <f>SUMIFS(BIFUBC!M:M,BIFUBC!$A:$A,$A18,BIFUBC!$B:$B,$B18)</f>
        <v>4176553964507071</v>
      </c>
      <c r="N18">
        <f>SUMIFS(BIFUBC!N:N,BIFUBC!$A:$A,$A18,BIFUBC!$B:$B,$B18)</f>
        <v>4176553964507071</v>
      </c>
      <c r="O18">
        <f>SUMIFS(BIFUBC!O:O,BIFUBC!$A:$A,$A18,BIFUBC!$B:$B,$B18)</f>
        <v>4176553964507071</v>
      </c>
      <c r="P18">
        <f>SUMIFS(BIFUBC!P:P,BIFUBC!$A:$A,$A18,BIFUBC!$B:$B,$B18)</f>
        <v>4176553964507071</v>
      </c>
      <c r="Q18">
        <f>SUMIFS(BIFUBC!Q:Q,BIFUBC!$A:$A,$A18,BIFUBC!$B:$B,$B18)</f>
        <v>4176553964507071</v>
      </c>
      <c r="R18">
        <f>SUMIFS(BIFUBC!R:R,BIFUBC!$A:$A,$A18,BIFUBC!$B:$B,$B18)</f>
        <v>4176553964507071</v>
      </c>
      <c r="S18">
        <f>SUMIFS(BIFUBC!S:S,BIFUBC!$A:$A,$A18,BIFUBC!$B:$B,$B18)</f>
        <v>4176553964507071</v>
      </c>
      <c r="T18">
        <f>SUMIFS(BIFUBC!T:T,BIFUBC!$A:$A,$A18,BIFUBC!$B:$B,$B18)</f>
        <v>4176553964507071</v>
      </c>
      <c r="U18">
        <f>SUMIFS(BIFUBC!U:U,BIFUBC!$A:$A,$A18,BIFUBC!$B:$B,$B18)</f>
        <v>4176553964507071</v>
      </c>
      <c r="V18">
        <f>SUMIFS(BIFUBC!V:V,BIFUBC!$A:$A,$A18,BIFUBC!$B:$B,$B18)</f>
        <v>4176553964507071</v>
      </c>
      <c r="W18">
        <f>SUMIFS(BIFUBC!W:W,BIFUBC!$A:$A,$A18,BIFUBC!$B:$B,$B18)</f>
        <v>4176553964507071</v>
      </c>
      <c r="X18">
        <f>SUMIFS(BIFUBC!X:X,BIFUBC!$A:$A,$A18,BIFUBC!$B:$B,$B18)</f>
        <v>4176553964507071</v>
      </c>
      <c r="Y18">
        <f>SUMIFS(BIFUBC!Y:Y,BIFUBC!$A:$A,$A18,BIFUBC!$B:$B,$B18)</f>
        <v>4176553964507071</v>
      </c>
      <c r="Z18">
        <f>SUMIFS(BIFUBC!Z:Z,BIFUBC!$A:$A,$A18,BIFUBC!$B:$B,$B18)</f>
        <v>4176553964507071</v>
      </c>
      <c r="AA18">
        <f>SUMIFS(BIFUBC!AA:AA,BIFUBC!$A:$A,$A18,BIFUBC!$B:$B,$B18)</f>
        <v>4176553964507071</v>
      </c>
      <c r="AB18">
        <f>SUMIFS(BIFUBC!AB:AB,BIFUBC!$A:$A,$A18,BIFUBC!$B:$B,$B18)</f>
        <v>4176553964507071</v>
      </c>
      <c r="AC18">
        <f>SUMIFS(BIFUBC!AC:AC,BIFUBC!$A:$A,$A18,BIFUBC!$B:$B,$B18)</f>
        <v>4176553964507071</v>
      </c>
      <c r="AD18">
        <f>SUMIFS(BIFUBC!AD:AD,BIFUBC!$A:$A,$A18,BIFUBC!$B:$B,$B18)</f>
        <v>4176553964507071</v>
      </c>
      <c r="AE18">
        <f>SUMIFS(BIFUBC!AE:AE,BIFUBC!$A:$A,$A18,BIFUBC!$B:$B,$B18)</f>
        <v>4176553964507071</v>
      </c>
      <c r="AF18">
        <f>SUMIFS(BIFUBC!AF:AF,BIFUBC!$A:$A,$A18,BIFUBC!$B:$B,$B18)</f>
        <v>4176553964507071</v>
      </c>
      <c r="AG18">
        <f>SUMIFS(BIFUBC!AG:AG,BIFUBC!$A:$A,$A18,BIFUBC!$B:$B,$B18)</f>
        <v>4176553964507071</v>
      </c>
    </row>
    <row r="19" spans="1:33" x14ac:dyDescent="0.25">
      <c r="A19" t="s">
        <v>1237</v>
      </c>
      <c r="B19" t="s">
        <v>1208</v>
      </c>
      <c r="C19">
        <f>SUMIFS(BIFUBC!C:C,BIFUBC!$A:$A,$A19,BIFUBC!$B:$B,$B19)</f>
        <v>2284047114833.665</v>
      </c>
      <c r="D19">
        <f>SUMIFS(BIFUBC!D:D,BIFUBC!$A:$A,$A19,BIFUBC!$B:$B,$B19)</f>
        <v>2495096363055.5859</v>
      </c>
      <c r="E19">
        <f>SUMIFS(BIFUBC!E:E,BIFUBC!$A:$A,$A19,BIFUBC!$B:$B,$B19)</f>
        <v>2700557844246.7842</v>
      </c>
      <c r="F19">
        <f>SUMIFS(BIFUBC!F:F,BIFUBC!$A:$A,$A19,BIFUBC!$B:$B,$B19)</f>
        <v>2718921857739.1362</v>
      </c>
      <c r="G19">
        <f>SUMIFS(BIFUBC!G:G,BIFUBC!$A:$A,$A19,BIFUBC!$B:$B,$B19)</f>
        <v>2782852897022.7622</v>
      </c>
      <c r="H19">
        <f>SUMIFS(BIFUBC!H:H,BIFUBC!$A:$A,$A19,BIFUBC!$B:$B,$B19)</f>
        <v>2833903638103.5449</v>
      </c>
      <c r="I19">
        <f>SUMIFS(BIFUBC!I:I,BIFUBC!$A:$A,$A19,BIFUBC!$B:$B,$B19)</f>
        <v>2862699928948.582</v>
      </c>
      <c r="J19">
        <f>SUMIFS(BIFUBC!J:J,BIFUBC!$A:$A,$A19,BIFUBC!$B:$B,$B19)</f>
        <v>2880805225320.998</v>
      </c>
      <c r="K19">
        <f>SUMIFS(BIFUBC!K:K,BIFUBC!$A:$A,$A19,BIFUBC!$B:$B,$B19)</f>
        <v>2905243634480.7178</v>
      </c>
      <c r="L19">
        <f>SUMIFS(BIFUBC!L:L,BIFUBC!$A:$A,$A19,BIFUBC!$B:$B,$B19)</f>
        <v>2933024695580.855</v>
      </c>
      <c r="M19">
        <f>SUMIFS(BIFUBC!M:M,BIFUBC!$A:$A,$A19,BIFUBC!$B:$B,$B19)</f>
        <v>2969925866097.0039</v>
      </c>
      <c r="N19">
        <f>SUMIFS(BIFUBC!N:N,BIFUBC!$A:$A,$A19,BIFUBC!$B:$B,$B19)</f>
        <v>3003323077546.8188</v>
      </c>
      <c r="O19">
        <f>SUMIFS(BIFUBC!O:O,BIFUBC!$A:$A,$A19,BIFUBC!$B:$B,$B19)</f>
        <v>3023731287531.3579</v>
      </c>
      <c r="P19">
        <f>SUMIFS(BIFUBC!P:P,BIFUBC!$A:$A,$A19,BIFUBC!$B:$B,$B19)</f>
        <v>3048747304241.269</v>
      </c>
      <c r="Q19">
        <f>SUMIFS(BIFUBC!Q:Q,BIFUBC!$A:$A,$A19,BIFUBC!$B:$B,$B19)</f>
        <v>3078947130329.3501</v>
      </c>
      <c r="R19">
        <f>SUMIFS(BIFUBC!R:R,BIFUBC!$A:$A,$A19,BIFUBC!$B:$B,$B19)</f>
        <v>3107479499437.3291</v>
      </c>
      <c r="S19">
        <f>SUMIFS(BIFUBC!S:S,BIFUBC!$A:$A,$A19,BIFUBC!$B:$B,$B19)</f>
        <v>3121213679657.9302</v>
      </c>
      <c r="T19">
        <f>SUMIFS(BIFUBC!T:T,BIFUBC!$A:$A,$A19,BIFUBC!$B:$B,$B19)</f>
        <v>3141380212779.1211</v>
      </c>
      <c r="U19">
        <f>SUMIFS(BIFUBC!U:U,BIFUBC!$A:$A,$A19,BIFUBC!$B:$B,$B19)</f>
        <v>3158703536495.6572</v>
      </c>
      <c r="V19">
        <f>SUMIFS(BIFUBC!V:V,BIFUBC!$A:$A,$A19,BIFUBC!$B:$B,$B19)</f>
        <v>3162881046865.8149</v>
      </c>
      <c r="W19">
        <f>SUMIFS(BIFUBC!W:W,BIFUBC!$A:$A,$A19,BIFUBC!$B:$B,$B19)</f>
        <v>3155960395316.021</v>
      </c>
      <c r="X19">
        <f>SUMIFS(BIFUBC!X:X,BIFUBC!$A:$A,$A19,BIFUBC!$B:$B,$B19)</f>
        <v>3158521182615.1309</v>
      </c>
      <c r="Y19">
        <f>SUMIFS(BIFUBC!Y:Y,BIFUBC!$A:$A,$A19,BIFUBC!$B:$B,$B19)</f>
        <v>3176673665269.0068</v>
      </c>
      <c r="Z19">
        <f>SUMIFS(BIFUBC!Z:Z,BIFUBC!$A:$A,$A19,BIFUBC!$B:$B,$B19)</f>
        <v>3189227675192.3838</v>
      </c>
      <c r="AA19">
        <f>SUMIFS(BIFUBC!AA:AA,BIFUBC!$A:$A,$A19,BIFUBC!$B:$B,$B19)</f>
        <v>3189901383538.6729</v>
      </c>
      <c r="AB19">
        <f>SUMIFS(BIFUBC!AB:AB,BIFUBC!$A:$A,$A19,BIFUBC!$B:$B,$B19)</f>
        <v>3198358422894.8218</v>
      </c>
      <c r="AC19">
        <f>SUMIFS(BIFUBC!AC:AC,BIFUBC!$A:$A,$A19,BIFUBC!$B:$B,$B19)</f>
        <v>3203752421738.9961</v>
      </c>
      <c r="AD19">
        <f>SUMIFS(BIFUBC!AD:AD,BIFUBC!$A:$A,$A19,BIFUBC!$B:$B,$B19)</f>
        <v>3211072965456.6411</v>
      </c>
      <c r="AE19">
        <f>SUMIFS(BIFUBC!AE:AE,BIFUBC!$A:$A,$A19,BIFUBC!$B:$B,$B19)</f>
        <v>3218650300417.353</v>
      </c>
      <c r="AF19">
        <f>SUMIFS(BIFUBC!AF:AF,BIFUBC!$A:$A,$A19,BIFUBC!$B:$B,$B19)</f>
        <v>3243128583808.1299</v>
      </c>
      <c r="AG19">
        <f>SUMIFS(BIFUBC!AG:AG,BIFUBC!$A:$A,$A19,BIFUBC!$B:$B,$B19)</f>
        <v>3262676278454.3848</v>
      </c>
    </row>
    <row r="21" spans="1:33" x14ac:dyDescent="0.25">
      <c r="A21" s="123" t="s">
        <v>1239</v>
      </c>
      <c r="B21" s="124"/>
      <c r="C21" s="124"/>
    </row>
    <row r="22" spans="1:33" x14ac:dyDescent="0.25">
      <c r="B22" t="s">
        <v>1233</v>
      </c>
      <c r="C22" s="118">
        <f t="shared" ref="C22:AG22" si="0">C10*$C4</f>
        <v>600878753069.30347</v>
      </c>
      <c r="D22" s="118">
        <f t="shared" si="0"/>
        <v>600177983722.67578</v>
      </c>
      <c r="E22" s="118">
        <f t="shared" si="0"/>
        <v>605859863827.86377</v>
      </c>
      <c r="F22" s="118">
        <f t="shared" si="0"/>
        <v>610892691467.85339</v>
      </c>
      <c r="G22" s="118">
        <f t="shared" si="0"/>
        <v>611063426109.14917</v>
      </c>
      <c r="H22" s="118">
        <f t="shared" si="0"/>
        <v>610662882366.0802</v>
      </c>
      <c r="I22" s="118">
        <f t="shared" si="0"/>
        <v>610448602796.49438</v>
      </c>
      <c r="J22" s="118">
        <f t="shared" si="0"/>
        <v>610002766973.9187</v>
      </c>
      <c r="K22" s="118">
        <f t="shared" si="0"/>
        <v>608511354225.91736</v>
      </c>
      <c r="L22" s="118">
        <f t="shared" si="0"/>
        <v>607381265577.5791</v>
      </c>
      <c r="M22" s="118">
        <f t="shared" si="0"/>
        <v>607353005832.35571</v>
      </c>
      <c r="N22" s="118">
        <f t="shared" si="0"/>
        <v>607674983581.51855</v>
      </c>
      <c r="O22" s="118">
        <f t="shared" si="0"/>
        <v>606864269542.30066</v>
      </c>
      <c r="P22" s="118">
        <f t="shared" si="0"/>
        <v>606252413602.80249</v>
      </c>
      <c r="Q22" s="118">
        <f t="shared" si="0"/>
        <v>605729696079.56311</v>
      </c>
      <c r="R22" s="118">
        <f t="shared" si="0"/>
        <v>607287010791.83752</v>
      </c>
      <c r="S22" s="118">
        <f t="shared" si="0"/>
        <v>608412441076.32788</v>
      </c>
      <c r="T22" s="118">
        <f t="shared" si="0"/>
        <v>609632751797.21912</v>
      </c>
      <c r="U22" s="118">
        <f t="shared" si="0"/>
        <v>611054951101.4884</v>
      </c>
      <c r="V22" s="118">
        <f t="shared" si="0"/>
        <v>612105925605.62158</v>
      </c>
      <c r="W22" s="118">
        <f t="shared" si="0"/>
        <v>612913751641.26038</v>
      </c>
      <c r="X22" s="118">
        <f t="shared" si="0"/>
        <v>614189206648.80481</v>
      </c>
      <c r="Y22" s="118">
        <f t="shared" si="0"/>
        <v>615920171417.45459</v>
      </c>
      <c r="Z22" s="118">
        <f t="shared" si="0"/>
        <v>617603643832.82471</v>
      </c>
      <c r="AA22" s="118">
        <f t="shared" si="0"/>
        <v>618899634176.19104</v>
      </c>
      <c r="AB22" s="118">
        <f t="shared" si="0"/>
        <v>620380106022.48145</v>
      </c>
      <c r="AC22" s="118">
        <f t="shared" si="0"/>
        <v>621883753861.89722</v>
      </c>
      <c r="AD22" s="118">
        <f t="shared" si="0"/>
        <v>623460449591.54993</v>
      </c>
      <c r="AE22" s="118">
        <f t="shared" si="0"/>
        <v>625224503954.43567</v>
      </c>
      <c r="AF22" s="118">
        <f t="shared" si="0"/>
        <v>627281475236.20642</v>
      </c>
      <c r="AG22" s="118">
        <f t="shared" si="0"/>
        <v>629493333455.01331</v>
      </c>
    </row>
    <row r="23" spans="1:33" x14ac:dyDescent="0.25">
      <c r="B23" t="s">
        <v>1234</v>
      </c>
      <c r="C23" s="118">
        <f t="shared" ref="C23:AG23" si="1">C11*$C5</f>
        <v>25536332842370.777</v>
      </c>
      <c r="D23" s="118">
        <f t="shared" si="1"/>
        <v>26101483284900.004</v>
      </c>
      <c r="E23" s="118">
        <f t="shared" si="1"/>
        <v>25772911596398.414</v>
      </c>
      <c r="F23" s="118">
        <f t="shared" si="1"/>
        <v>26074406047532.398</v>
      </c>
      <c r="G23" s="118">
        <f t="shared" si="1"/>
        <v>26366271613870.809</v>
      </c>
      <c r="H23" s="118">
        <f t="shared" si="1"/>
        <v>26567020791679.262</v>
      </c>
      <c r="I23" s="118">
        <f t="shared" si="1"/>
        <v>26732130495271.777</v>
      </c>
      <c r="J23" s="118">
        <f t="shared" si="1"/>
        <v>26720087318845.992</v>
      </c>
      <c r="K23" s="118">
        <f t="shared" si="1"/>
        <v>26815546306658.605</v>
      </c>
      <c r="L23" s="118">
        <f t="shared" si="1"/>
        <v>26934047230729.25</v>
      </c>
      <c r="M23" s="118">
        <f t="shared" si="1"/>
        <v>26872484627405.375</v>
      </c>
      <c r="N23" s="118">
        <f t="shared" si="1"/>
        <v>26990574732635.527</v>
      </c>
      <c r="O23" s="118">
        <f t="shared" si="1"/>
        <v>27113350981960.801</v>
      </c>
      <c r="P23" s="118">
        <f t="shared" si="1"/>
        <v>27242156991518.316</v>
      </c>
      <c r="Q23" s="118">
        <f t="shared" si="1"/>
        <v>27450837994822.305</v>
      </c>
      <c r="R23" s="118">
        <f t="shared" si="1"/>
        <v>27649531437047.684</v>
      </c>
      <c r="S23" s="118">
        <f t="shared" si="1"/>
        <v>27862819269506.336</v>
      </c>
      <c r="T23" s="118">
        <f t="shared" si="1"/>
        <v>28055687086562.172</v>
      </c>
      <c r="U23" s="118">
        <f t="shared" si="1"/>
        <v>28261711803042.836</v>
      </c>
      <c r="V23" s="118">
        <f t="shared" si="1"/>
        <v>28543610005047.98</v>
      </c>
      <c r="W23" s="118">
        <f t="shared" si="1"/>
        <v>28701147475956.121</v>
      </c>
      <c r="X23" s="118">
        <f t="shared" si="1"/>
        <v>28900563869950.016</v>
      </c>
      <c r="Y23" s="118">
        <f t="shared" si="1"/>
        <v>29170973117142.57</v>
      </c>
      <c r="Z23" s="118">
        <f t="shared" si="1"/>
        <v>29469143614633.102</v>
      </c>
      <c r="AA23" s="118">
        <f t="shared" si="1"/>
        <v>29713819866191.477</v>
      </c>
      <c r="AB23" s="118">
        <f t="shared" si="1"/>
        <v>29897442839350.543</v>
      </c>
      <c r="AC23" s="118">
        <f t="shared" si="1"/>
        <v>30222749244897.629</v>
      </c>
      <c r="AD23" s="118">
        <f t="shared" si="1"/>
        <v>30510930493713.863</v>
      </c>
      <c r="AE23" s="118">
        <f t="shared" si="1"/>
        <v>30781489095669.934</v>
      </c>
      <c r="AF23" s="118">
        <f t="shared" si="1"/>
        <v>31078953801819.676</v>
      </c>
      <c r="AG23" s="118">
        <f t="shared" si="1"/>
        <v>31418031473447.91</v>
      </c>
    </row>
    <row r="24" spans="1:33" x14ac:dyDescent="0.25">
      <c r="B24" t="s">
        <v>1235</v>
      </c>
      <c r="C24" s="118">
        <f t="shared" ref="C24:AG24" si="2">C12*$C6</f>
        <v>3855291757966383</v>
      </c>
      <c r="D24" s="118">
        <f t="shared" si="2"/>
        <v>3855291757966383</v>
      </c>
      <c r="E24" s="118">
        <f t="shared" si="2"/>
        <v>3855291757966383</v>
      </c>
      <c r="F24" s="118">
        <f t="shared" si="2"/>
        <v>3855291757966383</v>
      </c>
      <c r="G24" s="118">
        <f t="shared" si="2"/>
        <v>3855291757966383</v>
      </c>
      <c r="H24" s="118">
        <f t="shared" si="2"/>
        <v>3855291757966383</v>
      </c>
      <c r="I24" s="118">
        <f t="shared" si="2"/>
        <v>3855291757966383</v>
      </c>
      <c r="J24" s="118">
        <f t="shared" si="2"/>
        <v>3855291757966383</v>
      </c>
      <c r="K24" s="118">
        <f t="shared" si="2"/>
        <v>3855291757966383</v>
      </c>
      <c r="L24" s="118">
        <f t="shared" si="2"/>
        <v>3855291757966383</v>
      </c>
      <c r="M24" s="118">
        <f t="shared" si="2"/>
        <v>3855291757966383</v>
      </c>
      <c r="N24" s="118">
        <f t="shared" si="2"/>
        <v>3855291757966383</v>
      </c>
      <c r="O24" s="118">
        <f t="shared" si="2"/>
        <v>3855291757966383</v>
      </c>
      <c r="P24" s="118">
        <f t="shared" si="2"/>
        <v>3855291757966383</v>
      </c>
      <c r="Q24" s="118">
        <f t="shared" si="2"/>
        <v>3855291757966383</v>
      </c>
      <c r="R24" s="118">
        <f t="shared" si="2"/>
        <v>3855291757966383</v>
      </c>
      <c r="S24" s="118">
        <f t="shared" si="2"/>
        <v>3855291757966383</v>
      </c>
      <c r="T24" s="118">
        <f t="shared" si="2"/>
        <v>3855291757966383</v>
      </c>
      <c r="U24" s="118">
        <f t="shared" si="2"/>
        <v>3855291757966383</v>
      </c>
      <c r="V24" s="118">
        <f t="shared" si="2"/>
        <v>3855291757966383</v>
      </c>
      <c r="W24" s="118">
        <f t="shared" si="2"/>
        <v>3855291757966383</v>
      </c>
      <c r="X24" s="118">
        <f t="shared" si="2"/>
        <v>3855291757966383</v>
      </c>
      <c r="Y24" s="118">
        <f t="shared" si="2"/>
        <v>3855291757966383</v>
      </c>
      <c r="Z24" s="118">
        <f t="shared" si="2"/>
        <v>3855291757966383</v>
      </c>
      <c r="AA24" s="118">
        <f t="shared" si="2"/>
        <v>3855291757966383</v>
      </c>
      <c r="AB24" s="118">
        <f t="shared" si="2"/>
        <v>3855291757966383</v>
      </c>
      <c r="AC24" s="118">
        <f t="shared" si="2"/>
        <v>3855291757966383</v>
      </c>
      <c r="AD24" s="118">
        <f t="shared" si="2"/>
        <v>3855291757966383</v>
      </c>
      <c r="AE24" s="118">
        <f t="shared" si="2"/>
        <v>3855291757966383</v>
      </c>
      <c r="AF24" s="118">
        <f t="shared" si="2"/>
        <v>3855291757966383</v>
      </c>
      <c r="AG24" s="118">
        <f t="shared" si="2"/>
        <v>3855291757966383</v>
      </c>
    </row>
    <row r="25" spans="1:33" x14ac:dyDescent="0.25">
      <c r="B25" t="s">
        <v>1237</v>
      </c>
      <c r="C25" s="118">
        <f t="shared" ref="C25:AG25" si="3">C13*$C7</f>
        <v>26341504835824.465</v>
      </c>
      <c r="D25" s="118">
        <f t="shared" si="3"/>
        <v>25915660594193.656</v>
      </c>
      <c r="E25" s="118">
        <f t="shared" si="3"/>
        <v>31248058503537.398</v>
      </c>
      <c r="F25" s="118">
        <f t="shared" si="3"/>
        <v>30284285743486.727</v>
      </c>
      <c r="G25" s="118">
        <f t="shared" si="3"/>
        <v>29691003881987.961</v>
      </c>
      <c r="H25" s="118">
        <f t="shared" si="3"/>
        <v>29783284467393.008</v>
      </c>
      <c r="I25" s="118">
        <f t="shared" si="3"/>
        <v>29825158346055.832</v>
      </c>
      <c r="J25" s="118">
        <f t="shared" si="3"/>
        <v>29965382496430.672</v>
      </c>
      <c r="K25" s="118">
        <f t="shared" si="3"/>
        <v>30029941566310.758</v>
      </c>
      <c r="L25" s="118">
        <f t="shared" si="3"/>
        <v>30182020775483.344</v>
      </c>
      <c r="M25" s="118">
        <f t="shared" si="3"/>
        <v>30225741080098.328</v>
      </c>
      <c r="N25" s="118">
        <f t="shared" si="3"/>
        <v>30353134756528.832</v>
      </c>
      <c r="O25" s="118">
        <f t="shared" si="3"/>
        <v>30541095036894.855</v>
      </c>
      <c r="P25" s="118">
        <f t="shared" si="3"/>
        <v>30639885336700.078</v>
      </c>
      <c r="Q25" s="118">
        <f t="shared" si="3"/>
        <v>30875582395170.176</v>
      </c>
      <c r="R25" s="118">
        <f t="shared" si="3"/>
        <v>31039828496571.156</v>
      </c>
      <c r="S25" s="118">
        <f t="shared" si="3"/>
        <v>31301712106985.238</v>
      </c>
      <c r="T25" s="118">
        <f t="shared" si="3"/>
        <v>31560919486692.977</v>
      </c>
      <c r="U25" s="118">
        <f t="shared" si="3"/>
        <v>31679204160205.629</v>
      </c>
      <c r="V25" s="118">
        <f t="shared" si="3"/>
        <v>31843965033827.504</v>
      </c>
      <c r="W25" s="118">
        <f t="shared" si="3"/>
        <v>31900076038809.848</v>
      </c>
      <c r="X25" s="118">
        <f t="shared" si="3"/>
        <v>32006399125951.813</v>
      </c>
      <c r="Y25" s="118">
        <f t="shared" si="3"/>
        <v>32114900239235</v>
      </c>
      <c r="Z25" s="118">
        <f t="shared" si="3"/>
        <v>32122333133969.297</v>
      </c>
      <c r="AA25" s="118">
        <f t="shared" si="3"/>
        <v>32258099273556.539</v>
      </c>
      <c r="AB25" s="118">
        <f t="shared" si="3"/>
        <v>32530532336755.703</v>
      </c>
      <c r="AC25" s="118">
        <f t="shared" si="3"/>
        <v>32571251198949.949</v>
      </c>
      <c r="AD25" s="118">
        <f t="shared" si="3"/>
        <v>32767332950259.504</v>
      </c>
      <c r="AE25" s="118">
        <f t="shared" si="3"/>
        <v>33044582041166.676</v>
      </c>
      <c r="AF25" s="118">
        <f t="shared" si="3"/>
        <v>33251233734921.434</v>
      </c>
      <c r="AG25" s="118">
        <f t="shared" si="3"/>
        <v>33566891192003.93</v>
      </c>
    </row>
    <row r="27" spans="1:33" x14ac:dyDescent="0.25">
      <c r="A27" s="123" t="s">
        <v>1240</v>
      </c>
      <c r="B27" s="124"/>
      <c r="C27" s="124"/>
    </row>
    <row r="28" spans="1:33" x14ac:dyDescent="0.25">
      <c r="A28" t="s">
        <v>1233</v>
      </c>
      <c r="B28" t="s">
        <v>1212</v>
      </c>
      <c r="C28" s="119">
        <f t="shared" ref="C28:AG28" si="4">IFERROR(IF((C22/C16)&gt;1,1,(C22/C16)),0)</f>
        <v>0.85768462803872314</v>
      </c>
      <c r="D28" s="119">
        <f t="shared" si="4"/>
        <v>1</v>
      </c>
      <c r="E28" s="119">
        <f t="shared" si="4"/>
        <v>1</v>
      </c>
      <c r="F28" s="119">
        <f t="shared" si="4"/>
        <v>0.84704877878969509</v>
      </c>
      <c r="G28" s="119">
        <f t="shared" si="4"/>
        <v>0.85061571582363715</v>
      </c>
      <c r="H28" s="119">
        <f t="shared" si="4"/>
        <v>0.90018791874138293</v>
      </c>
      <c r="I28" s="119">
        <f t="shared" si="4"/>
        <v>0.90441502858983169</v>
      </c>
      <c r="J28" s="119">
        <f t="shared" si="4"/>
        <v>0.92579875445060589</v>
      </c>
      <c r="K28" s="119">
        <f t="shared" si="4"/>
        <v>0.96399773048392234</v>
      </c>
      <c r="L28" s="119">
        <f t="shared" si="4"/>
        <v>1</v>
      </c>
      <c r="M28" s="119">
        <f t="shared" si="4"/>
        <v>1</v>
      </c>
      <c r="N28" s="119">
        <f t="shared" si="4"/>
        <v>1</v>
      </c>
      <c r="O28" s="119">
        <f t="shared" si="4"/>
        <v>1</v>
      </c>
      <c r="P28" s="119">
        <f t="shared" si="4"/>
        <v>1</v>
      </c>
      <c r="Q28" s="119">
        <f t="shared" si="4"/>
        <v>1</v>
      </c>
      <c r="R28" s="119">
        <f t="shared" si="4"/>
        <v>1</v>
      </c>
      <c r="S28" s="119">
        <f t="shared" si="4"/>
        <v>1</v>
      </c>
      <c r="T28" s="119">
        <f t="shared" si="4"/>
        <v>1</v>
      </c>
      <c r="U28" s="119">
        <f t="shared" si="4"/>
        <v>1</v>
      </c>
      <c r="V28" s="119">
        <f t="shared" si="4"/>
        <v>1</v>
      </c>
      <c r="W28" s="119">
        <f t="shared" si="4"/>
        <v>1</v>
      </c>
      <c r="X28" s="119">
        <f t="shared" si="4"/>
        <v>1</v>
      </c>
      <c r="Y28" s="119">
        <f t="shared" si="4"/>
        <v>1</v>
      </c>
      <c r="Z28" s="119">
        <f t="shared" si="4"/>
        <v>1</v>
      </c>
      <c r="AA28" s="119">
        <f t="shared" si="4"/>
        <v>1</v>
      </c>
      <c r="AB28" s="119">
        <f t="shared" si="4"/>
        <v>1</v>
      </c>
      <c r="AC28" s="119">
        <f t="shared" si="4"/>
        <v>1</v>
      </c>
      <c r="AD28" s="119">
        <f t="shared" si="4"/>
        <v>1</v>
      </c>
      <c r="AE28" s="119">
        <f t="shared" si="4"/>
        <v>1</v>
      </c>
      <c r="AF28" s="119">
        <f t="shared" si="4"/>
        <v>1</v>
      </c>
      <c r="AG28" s="119">
        <f t="shared" si="4"/>
        <v>1</v>
      </c>
    </row>
    <row r="29" spans="1:33" x14ac:dyDescent="0.25">
      <c r="A29" t="s">
        <v>1234</v>
      </c>
      <c r="B29" t="s">
        <v>1208</v>
      </c>
      <c r="C29" s="119">
        <f t="shared" ref="C29:AG29" si="5">IFERROR(IF((C23/C17)&gt;1,1,(C23/C17)),0)</f>
        <v>0.3214618230456216</v>
      </c>
      <c r="D29" s="119">
        <f t="shared" si="5"/>
        <v>0.3323989956441239</v>
      </c>
      <c r="E29" s="119">
        <f t="shared" si="5"/>
        <v>0.31563698066002488</v>
      </c>
      <c r="F29" s="119">
        <f t="shared" si="5"/>
        <v>0.30671193337326375</v>
      </c>
      <c r="G29" s="119">
        <f t="shared" si="5"/>
        <v>0.29503675856480571</v>
      </c>
      <c r="H29" s="119">
        <f t="shared" si="5"/>
        <v>0.28764682036462569</v>
      </c>
      <c r="I29" s="119">
        <f t="shared" si="5"/>
        <v>0.28268944910339311</v>
      </c>
      <c r="J29" s="119">
        <f t="shared" si="5"/>
        <v>0.27997077563086126</v>
      </c>
      <c r="K29" s="119">
        <f t="shared" si="5"/>
        <v>0.2776262888155655</v>
      </c>
      <c r="L29" s="119">
        <f t="shared" si="5"/>
        <v>0.27601419708855118</v>
      </c>
      <c r="M29" s="119">
        <f t="shared" si="5"/>
        <v>0.27104351520019093</v>
      </c>
      <c r="N29" s="119">
        <f t="shared" si="5"/>
        <v>0.26815330219050626</v>
      </c>
      <c r="O29" s="119">
        <f t="shared" si="5"/>
        <v>0.26581299586405355</v>
      </c>
      <c r="P29" s="119">
        <f t="shared" si="5"/>
        <v>0.26432342666431852</v>
      </c>
      <c r="Q29" s="119">
        <f t="shared" si="5"/>
        <v>0.26292252578655334</v>
      </c>
      <c r="R29" s="119">
        <f t="shared" si="5"/>
        <v>0.26121007875924984</v>
      </c>
      <c r="S29" s="119">
        <f t="shared" si="5"/>
        <v>0.26090037239352615</v>
      </c>
      <c r="T29" s="119">
        <f t="shared" si="5"/>
        <v>0.25992431638775748</v>
      </c>
      <c r="U29" s="119">
        <f t="shared" si="5"/>
        <v>0.2587339125365794</v>
      </c>
      <c r="V29" s="119">
        <f t="shared" si="5"/>
        <v>0.25956603402033263</v>
      </c>
      <c r="W29" s="119">
        <f t="shared" si="5"/>
        <v>0.25808183953158031</v>
      </c>
      <c r="X29" s="119">
        <f t="shared" si="5"/>
        <v>0.25757053571323152</v>
      </c>
      <c r="Y29" s="119">
        <f t="shared" si="5"/>
        <v>0.25649531437499878</v>
      </c>
      <c r="Z29" s="119">
        <f t="shared" si="5"/>
        <v>0.25586129548218278</v>
      </c>
      <c r="AA29" s="119">
        <f t="shared" si="5"/>
        <v>0.25575724870397337</v>
      </c>
      <c r="AB29" s="119">
        <f t="shared" si="5"/>
        <v>0.25493480585105638</v>
      </c>
      <c r="AC29" s="119">
        <f t="shared" si="5"/>
        <v>0.25519924120670767</v>
      </c>
      <c r="AD29" s="119">
        <f t="shared" si="5"/>
        <v>0.25522103461792311</v>
      </c>
      <c r="AE29" s="119">
        <f t="shared" si="5"/>
        <v>0.25517263730194034</v>
      </c>
      <c r="AF29" s="119">
        <f t="shared" si="5"/>
        <v>0.2539899476714369</v>
      </c>
      <c r="AG29" s="119">
        <f t="shared" si="5"/>
        <v>0.25320446116091799</v>
      </c>
    </row>
    <row r="30" spans="1:33" x14ac:dyDescent="0.25">
      <c r="A30" t="s">
        <v>1235</v>
      </c>
      <c r="B30" t="s">
        <v>1207</v>
      </c>
      <c r="C30" s="119">
        <f t="shared" ref="C30:AG30" si="6">IFERROR(IF((C24/C18)&gt;1,1,(C24/C18)),0)</f>
        <v>0.92307959881021096</v>
      </c>
      <c r="D30" s="119">
        <f t="shared" si="6"/>
        <v>0.92307959881021096</v>
      </c>
      <c r="E30" s="119">
        <f t="shared" si="6"/>
        <v>0.92307959881021096</v>
      </c>
      <c r="F30" s="119">
        <f t="shared" si="6"/>
        <v>0.92307959881021096</v>
      </c>
      <c r="G30" s="119">
        <f t="shared" si="6"/>
        <v>0.92307959881021096</v>
      </c>
      <c r="H30" s="119">
        <f t="shared" si="6"/>
        <v>0.92307959881021096</v>
      </c>
      <c r="I30" s="119">
        <f t="shared" si="6"/>
        <v>0.92307959881021096</v>
      </c>
      <c r="J30" s="119">
        <f t="shared" si="6"/>
        <v>0.92307959881021096</v>
      </c>
      <c r="K30" s="119">
        <f t="shared" si="6"/>
        <v>0.92307959881021096</v>
      </c>
      <c r="L30" s="119">
        <f t="shared" si="6"/>
        <v>0.92307959881021096</v>
      </c>
      <c r="M30" s="119">
        <f t="shared" si="6"/>
        <v>0.92307959881021096</v>
      </c>
      <c r="N30" s="119">
        <f t="shared" si="6"/>
        <v>0.92307959881021096</v>
      </c>
      <c r="O30" s="119">
        <f t="shared" si="6"/>
        <v>0.92307959881021096</v>
      </c>
      <c r="P30" s="119">
        <f t="shared" si="6"/>
        <v>0.92307959881021096</v>
      </c>
      <c r="Q30" s="119">
        <f t="shared" si="6"/>
        <v>0.92307959881021096</v>
      </c>
      <c r="R30" s="119">
        <f t="shared" si="6"/>
        <v>0.92307959881021096</v>
      </c>
      <c r="S30" s="119">
        <f t="shared" si="6"/>
        <v>0.92307959881021096</v>
      </c>
      <c r="T30" s="119">
        <f t="shared" si="6"/>
        <v>0.92307959881021096</v>
      </c>
      <c r="U30" s="119">
        <f t="shared" si="6"/>
        <v>0.92307959881021096</v>
      </c>
      <c r="V30" s="119">
        <f t="shared" si="6"/>
        <v>0.92307959881021096</v>
      </c>
      <c r="W30" s="119">
        <f t="shared" si="6"/>
        <v>0.92307959881021096</v>
      </c>
      <c r="X30" s="119">
        <f t="shared" si="6"/>
        <v>0.92307959881021096</v>
      </c>
      <c r="Y30" s="119">
        <f t="shared" si="6"/>
        <v>0.92307959881021096</v>
      </c>
      <c r="Z30" s="119">
        <f t="shared" si="6"/>
        <v>0.92307959881021096</v>
      </c>
      <c r="AA30" s="119">
        <f t="shared" si="6"/>
        <v>0.92307959881021096</v>
      </c>
      <c r="AB30" s="119">
        <f t="shared" si="6"/>
        <v>0.92307959881021096</v>
      </c>
      <c r="AC30" s="119">
        <f t="shared" si="6"/>
        <v>0.92307959881021096</v>
      </c>
      <c r="AD30" s="119">
        <f t="shared" si="6"/>
        <v>0.92307959881021096</v>
      </c>
      <c r="AE30" s="119">
        <f t="shared" si="6"/>
        <v>0.92307959881021096</v>
      </c>
      <c r="AF30" s="119">
        <f t="shared" si="6"/>
        <v>0.92307959881021096</v>
      </c>
      <c r="AG30" s="119">
        <f t="shared" si="6"/>
        <v>0.92307959881021096</v>
      </c>
    </row>
    <row r="31" spans="1:33" x14ac:dyDescent="0.25">
      <c r="A31" t="s">
        <v>1237</v>
      </c>
      <c r="B31" t="s">
        <v>1208</v>
      </c>
      <c r="C31" s="119">
        <f t="shared" ref="C31:AG31" si="7">IFERROR(IF((C25/C19)&gt;1,1,(C25/C19)),0)</f>
        <v>1</v>
      </c>
      <c r="D31" s="119">
        <f t="shared" si="7"/>
        <v>1</v>
      </c>
      <c r="E31" s="119">
        <f t="shared" si="7"/>
        <v>1</v>
      </c>
      <c r="F31" s="119">
        <f t="shared" si="7"/>
        <v>1</v>
      </c>
      <c r="G31" s="119">
        <f t="shared" si="7"/>
        <v>1</v>
      </c>
      <c r="H31" s="119">
        <f t="shared" si="7"/>
        <v>1</v>
      </c>
      <c r="I31" s="119">
        <f t="shared" si="7"/>
        <v>1</v>
      </c>
      <c r="J31" s="119">
        <f t="shared" si="7"/>
        <v>1</v>
      </c>
      <c r="K31" s="119">
        <f t="shared" si="7"/>
        <v>1</v>
      </c>
      <c r="L31" s="119">
        <f t="shared" si="7"/>
        <v>1</v>
      </c>
      <c r="M31" s="119">
        <f t="shared" si="7"/>
        <v>1</v>
      </c>
      <c r="N31" s="119">
        <f t="shared" si="7"/>
        <v>1</v>
      </c>
      <c r="O31" s="119">
        <f t="shared" si="7"/>
        <v>1</v>
      </c>
      <c r="P31" s="119">
        <f t="shared" si="7"/>
        <v>1</v>
      </c>
      <c r="Q31" s="119">
        <f t="shared" si="7"/>
        <v>1</v>
      </c>
      <c r="R31" s="119">
        <f t="shared" si="7"/>
        <v>1</v>
      </c>
      <c r="S31" s="119">
        <f t="shared" si="7"/>
        <v>1</v>
      </c>
      <c r="T31" s="119">
        <f t="shared" si="7"/>
        <v>1</v>
      </c>
      <c r="U31" s="119">
        <f t="shared" si="7"/>
        <v>1</v>
      </c>
      <c r="V31" s="119">
        <f t="shared" si="7"/>
        <v>1</v>
      </c>
      <c r="W31" s="119">
        <f t="shared" si="7"/>
        <v>1</v>
      </c>
      <c r="X31" s="119">
        <f t="shared" si="7"/>
        <v>1</v>
      </c>
      <c r="Y31" s="119">
        <f t="shared" si="7"/>
        <v>1</v>
      </c>
      <c r="Z31" s="119">
        <f t="shared" si="7"/>
        <v>1</v>
      </c>
      <c r="AA31" s="119">
        <f t="shared" si="7"/>
        <v>1</v>
      </c>
      <c r="AB31" s="119">
        <f t="shared" si="7"/>
        <v>1</v>
      </c>
      <c r="AC31" s="119">
        <f t="shared" si="7"/>
        <v>1</v>
      </c>
      <c r="AD31" s="119">
        <f t="shared" si="7"/>
        <v>1</v>
      </c>
      <c r="AE31" s="119">
        <f t="shared" si="7"/>
        <v>1</v>
      </c>
      <c r="AF31" s="119">
        <f t="shared" si="7"/>
        <v>1</v>
      </c>
      <c r="AG31" s="119">
        <f t="shared" si="7"/>
        <v>1</v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151"/>
  <sheetViews>
    <sheetView workbookViewId="0">
      <selection activeCell="A5" sqref="A5"/>
    </sheetView>
  </sheetViews>
  <sheetFormatPr defaultColWidth="8.85546875" defaultRowHeight="15" x14ac:dyDescent="0.25"/>
  <cols>
    <col min="1" max="1" width="39.85546875" style="129" customWidth="1"/>
    <col min="2" max="2" width="14.7109375" style="129" customWidth="1"/>
    <col min="3" max="3" width="9.42578125" style="129" customWidth="1"/>
    <col min="4" max="35" width="9.42578125" style="129" bestFit="1" customWidth="1"/>
  </cols>
  <sheetData>
    <row r="1" spans="1:35" x14ac:dyDescent="0.25">
      <c r="A1" s="38" t="s">
        <v>1241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 x14ac:dyDescent="0.25">
      <c r="A2" t="s">
        <v>1199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 x14ac:dyDescent="0.25">
      <c r="A3" t="s">
        <v>1200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 x14ac:dyDescent="0.25">
      <c r="A4" t="s">
        <v>1201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 x14ac:dyDescent="0.25">
      <c r="A5" t="s">
        <v>1202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 x14ac:dyDescent="0.25">
      <c r="A6" t="s">
        <v>1203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 x14ac:dyDescent="0.25">
      <c r="A7" t="s">
        <v>1204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 x14ac:dyDescent="0.25">
      <c r="A8" t="s">
        <v>1205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 x14ac:dyDescent="0.25">
      <c r="A9" t="s">
        <v>1206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 x14ac:dyDescent="0.25">
      <c r="A10" t="s">
        <v>1207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 x14ac:dyDescent="0.25">
      <c r="A11" t="s">
        <v>1208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 x14ac:dyDescent="0.25">
      <c r="A12" t="s">
        <v>1209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 x14ac:dyDescent="0.25">
      <c r="A13" t="s">
        <v>1210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 x14ac:dyDescent="0.25">
      <c r="A14" t="s">
        <v>1211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 x14ac:dyDescent="0.25">
      <c r="A15" t="s">
        <v>1212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 x14ac:dyDescent="0.25">
      <c r="A16" t="s">
        <v>1213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25">
      <c r="A17" t="s">
        <v>1214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25">
      <c r="A18" t="s">
        <v>1215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5">
      <c r="A19" t="s">
        <v>1216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1217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1218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t="s">
        <v>1219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t="s">
        <v>1220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A24" t="s">
        <v>1221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A25" t="s">
        <v>1222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A26" t="s">
        <v>1223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25">
      <c r="B27" s="14"/>
    </row>
    <row r="28" spans="1:32" x14ac:dyDescent="0.25">
      <c r="A28" s="15"/>
      <c r="B28" s="14"/>
    </row>
    <row r="29" spans="1:32" x14ac:dyDescent="0.25">
      <c r="B29" s="14"/>
    </row>
    <row r="30" spans="1:32" x14ac:dyDescent="0.25">
      <c r="A30" s="15"/>
      <c r="B30" s="14"/>
    </row>
    <row r="31" spans="1:32" x14ac:dyDescent="0.25">
      <c r="B31" s="14"/>
    </row>
    <row r="33" spans="1:35" x14ac:dyDescent="0.25">
      <c r="A33" s="15"/>
    </row>
    <row r="34" spans="1:35" x14ac:dyDescent="0.25">
      <c r="A34" s="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x14ac:dyDescent="0.25">
      <c r="A35" s="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x14ac:dyDescent="0.25">
      <c r="A36" s="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x14ac:dyDescent="0.25">
      <c r="A37" s="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x14ac:dyDescent="0.25">
      <c r="A38" s="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x14ac:dyDescent="0.25">
      <c r="A39" s="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x14ac:dyDescent="0.25">
      <c r="A40" s="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x14ac:dyDescent="0.25">
      <c r="A41" s="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x14ac:dyDescent="0.25">
      <c r="A42" s="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x14ac:dyDescent="0.25">
      <c r="A43" s="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x14ac:dyDescent="0.25">
      <c r="A44" s="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x14ac:dyDescent="0.25">
      <c r="A45" s="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x14ac:dyDescent="0.2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15"/>
    </row>
    <row r="48" spans="1:35" x14ac:dyDescent="0.25">
      <c r="A48" s="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x14ac:dyDescent="0.25">
      <c r="A49" s="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x14ac:dyDescent="0.25">
      <c r="A50" s="13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x14ac:dyDescent="0.25">
      <c r="A51" s="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x14ac:dyDescent="0.25">
      <c r="A52" s="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x14ac:dyDescent="0.25">
      <c r="A53" s="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x14ac:dyDescent="0.25">
      <c r="A54" s="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x14ac:dyDescent="0.25">
      <c r="A55" s="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x14ac:dyDescent="0.25">
      <c r="A56" s="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x14ac:dyDescent="0.25">
      <c r="A57" s="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x14ac:dyDescent="0.25">
      <c r="A58" s="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x14ac:dyDescent="0.25">
      <c r="A59" s="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x14ac:dyDescent="0.25">
      <c r="A60" s="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x14ac:dyDescent="0.25">
      <c r="A61" s="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9"/>
    </row>
    <row r="64" spans="1:35" x14ac:dyDescent="0.25">
      <c r="A64" s="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x14ac:dyDescent="0.25">
      <c r="A65" s="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x14ac:dyDescent="0.25">
      <c r="A66" s="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x14ac:dyDescent="0.25">
      <c r="A67" s="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x14ac:dyDescent="0.25">
      <c r="A68" s="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x14ac:dyDescent="0.25">
      <c r="A69" s="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x14ac:dyDescent="0.25">
      <c r="A70" s="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x14ac:dyDescent="0.25">
      <c r="A71" s="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x14ac:dyDescent="0.25">
      <c r="A72" s="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x14ac:dyDescent="0.25">
      <c r="A73" s="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x14ac:dyDescent="0.25">
      <c r="A74" s="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x14ac:dyDescent="0.25">
      <c r="A75" s="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9"/>
    </row>
    <row r="78" spans="1:35" x14ac:dyDescent="0.25">
      <c r="A78" s="9"/>
    </row>
    <row r="79" spans="1:35" x14ac:dyDescent="0.25">
      <c r="A79" s="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x14ac:dyDescent="0.25">
      <c r="A80" s="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x14ac:dyDescent="0.25">
      <c r="A81" s="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x14ac:dyDescent="0.25">
      <c r="A82" s="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x14ac:dyDescent="0.25">
      <c r="A83" s="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x14ac:dyDescent="0.25">
      <c r="A84" s="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x14ac:dyDescent="0.25">
      <c r="A85" s="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x14ac:dyDescent="0.25">
      <c r="A86" s="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x14ac:dyDescent="0.25">
      <c r="A87" s="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x14ac:dyDescent="0.25">
      <c r="A88" s="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x14ac:dyDescent="0.25">
      <c r="A89" s="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x14ac:dyDescent="0.25">
      <c r="A90" s="1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x14ac:dyDescent="0.25">
      <c r="A91" s="13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x14ac:dyDescent="0.25">
      <c r="A92" s="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x14ac:dyDescent="0.25">
      <c r="A93" s="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x14ac:dyDescent="0.25">
      <c r="A94" s="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x14ac:dyDescent="0.25">
      <c r="A95" s="9"/>
    </row>
    <row r="96" spans="1:35" x14ac:dyDescent="0.25">
      <c r="A96" s="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x14ac:dyDescent="0.25">
      <c r="A97" s="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x14ac:dyDescent="0.25">
      <c r="A98" s="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x14ac:dyDescent="0.25">
      <c r="A99" s="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x14ac:dyDescent="0.25">
      <c r="A100" s="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x14ac:dyDescent="0.25">
      <c r="A101" s="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x14ac:dyDescent="0.25">
      <c r="A102" s="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x14ac:dyDescent="0.25">
      <c r="A103" s="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x14ac:dyDescent="0.25">
      <c r="A104" s="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x14ac:dyDescent="0.25">
      <c r="A105" s="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x14ac:dyDescent="0.25">
      <c r="A106" s="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 x14ac:dyDescent="0.25">
      <c r="A108" s="15"/>
    </row>
    <row r="109" spans="1:35" x14ac:dyDescent="0.25">
      <c r="A109" s="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 x14ac:dyDescent="0.25">
      <c r="A110" s="4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35" x14ac:dyDescent="0.25">
      <c r="A111" s="4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35" x14ac:dyDescent="0.25">
      <c r="A112" s="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1:35" x14ac:dyDescent="0.25">
      <c r="A113" s="15"/>
    </row>
    <row r="114" spans="1:35" x14ac:dyDescent="0.25">
      <c r="A114" s="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x14ac:dyDescent="0.25">
      <c r="A115" s="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x14ac:dyDescent="0.25">
      <c r="A116" s="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x14ac:dyDescent="0.25">
      <c r="A117" s="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x14ac:dyDescent="0.25">
      <c r="A118" s="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x14ac:dyDescent="0.25">
      <c r="A119" s="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x14ac:dyDescent="0.25">
      <c r="A120" s="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x14ac:dyDescent="0.25">
      <c r="A121" s="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x14ac:dyDescent="0.25">
      <c r="A122" s="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x14ac:dyDescent="0.25">
      <c r="A123" s="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15"/>
    </row>
    <row r="126" spans="1:35" x14ac:dyDescent="0.25">
      <c r="A126" s="13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 x14ac:dyDescent="0.25">
      <c r="A127" s="5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 spans="1:35" x14ac:dyDescent="0.25">
      <c r="A128" s="5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 x14ac:dyDescent="0.25">
      <c r="A129" s="5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 x14ac:dyDescent="0.25">
      <c r="A130" s="5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 spans="1:35" x14ac:dyDescent="0.25">
      <c r="A131" s="5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 x14ac:dyDescent="0.25">
      <c r="A132" s="5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 x14ac:dyDescent="0.25">
      <c r="A133" s="5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 spans="1:35" x14ac:dyDescent="0.25">
      <c r="A134" s="5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 x14ac:dyDescent="0.25">
      <c r="A135" s="5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 x14ac:dyDescent="0.25">
      <c r="A136" s="5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 spans="1:35" x14ac:dyDescent="0.25">
      <c r="A137" s="5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 x14ac:dyDescent="0.25">
      <c r="A138" s="5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 x14ac:dyDescent="0.25">
      <c r="A139" s="5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spans="1:35" x14ac:dyDescent="0.25">
      <c r="A140" s="5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 x14ac:dyDescent="0.25">
      <c r="A141" s="5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 x14ac:dyDescent="0.25">
      <c r="A142" s="5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spans="1:35" x14ac:dyDescent="0.25">
      <c r="A143" s="5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 x14ac:dyDescent="0.25">
      <c r="A144" s="5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 x14ac:dyDescent="0.25">
      <c r="A145" s="5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spans="1:35" x14ac:dyDescent="0.25">
      <c r="A146" s="6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</row>
    <row r="147" spans="1:35" x14ac:dyDescent="0.25">
      <c r="A147" s="5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 spans="1:35" x14ac:dyDescent="0.25">
      <c r="A148" s="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</row>
    <row r="150" spans="1:35" x14ac:dyDescent="0.25"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</row>
    <row r="151" spans="1:35" x14ac:dyDescent="0.25"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26"/>
  <sheetViews>
    <sheetView workbookViewId="0">
      <selection activeCell="A2" sqref="A2"/>
    </sheetView>
  </sheetViews>
  <sheetFormatPr defaultColWidth="9.140625" defaultRowHeight="15" x14ac:dyDescent="0.25"/>
  <cols>
    <col min="1" max="1" width="39.85546875" style="129" customWidth="1"/>
    <col min="2" max="33" width="11" style="129" customWidth="1"/>
    <col min="34" max="35" width="9.42578125" style="129" bestFit="1" customWidth="1"/>
    <col min="36" max="38" width="9.140625" style="129" customWidth="1"/>
    <col min="39" max="16384" width="9.140625" style="129"/>
  </cols>
  <sheetData>
    <row r="1" spans="1:35" x14ac:dyDescent="0.25">
      <c r="A1" s="38" t="s">
        <v>1241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 x14ac:dyDescent="0.25">
      <c r="A2" t="s">
        <v>1199</v>
      </c>
      <c r="B2">
        <v>1</v>
      </c>
      <c r="C2" s="129">
        <v>1</v>
      </c>
      <c r="D2" s="129">
        <v>1</v>
      </c>
      <c r="E2" s="129">
        <v>1</v>
      </c>
      <c r="F2" s="129">
        <v>1</v>
      </c>
      <c r="G2" s="129">
        <v>1</v>
      </c>
      <c r="H2" s="129">
        <v>1</v>
      </c>
      <c r="I2" s="129">
        <v>1</v>
      </c>
      <c r="J2" s="129">
        <v>1</v>
      </c>
      <c r="K2" s="129">
        <v>1</v>
      </c>
      <c r="L2" s="129">
        <v>1</v>
      </c>
      <c r="M2" s="129">
        <v>1</v>
      </c>
      <c r="N2" s="129">
        <v>1</v>
      </c>
      <c r="O2" s="129">
        <v>1</v>
      </c>
      <c r="P2" s="129">
        <v>1</v>
      </c>
      <c r="Q2" s="129">
        <v>1</v>
      </c>
      <c r="R2" s="129">
        <v>1</v>
      </c>
      <c r="S2" s="129">
        <v>1</v>
      </c>
      <c r="T2" s="129">
        <v>1</v>
      </c>
      <c r="U2" s="129">
        <v>1</v>
      </c>
      <c r="V2" s="129">
        <v>1</v>
      </c>
      <c r="W2" s="129">
        <v>1</v>
      </c>
      <c r="X2" s="129">
        <v>1</v>
      </c>
      <c r="Y2" s="129">
        <v>1</v>
      </c>
      <c r="Z2" s="129">
        <v>1</v>
      </c>
      <c r="AA2" s="129">
        <v>1</v>
      </c>
      <c r="AB2" s="129">
        <v>1</v>
      </c>
      <c r="AC2" s="129">
        <v>1</v>
      </c>
      <c r="AD2" s="129">
        <v>1</v>
      </c>
      <c r="AE2" s="129">
        <v>1</v>
      </c>
      <c r="AF2" s="129">
        <v>1</v>
      </c>
    </row>
    <row r="3" spans="1:35" x14ac:dyDescent="0.25">
      <c r="A3" t="s">
        <v>1200</v>
      </c>
      <c r="B3" s="129">
        <v>1</v>
      </c>
      <c r="C3" s="129">
        <v>1</v>
      </c>
      <c r="D3" s="129">
        <v>1</v>
      </c>
      <c r="E3" s="129">
        <v>1</v>
      </c>
      <c r="F3" s="129">
        <v>1</v>
      </c>
      <c r="G3" s="129">
        <v>1</v>
      </c>
      <c r="H3" s="129">
        <v>1</v>
      </c>
      <c r="I3" s="129">
        <v>1</v>
      </c>
      <c r="J3" s="129">
        <v>1</v>
      </c>
      <c r="K3" s="129">
        <v>1</v>
      </c>
      <c r="L3" s="129">
        <v>1</v>
      </c>
      <c r="M3" s="129">
        <v>1</v>
      </c>
      <c r="N3" s="129">
        <v>1</v>
      </c>
      <c r="O3" s="129">
        <v>1</v>
      </c>
      <c r="P3" s="129">
        <v>1</v>
      </c>
      <c r="Q3" s="129">
        <v>1</v>
      </c>
      <c r="R3" s="129">
        <v>1</v>
      </c>
      <c r="S3" s="129">
        <v>1</v>
      </c>
      <c r="T3" s="129">
        <v>1</v>
      </c>
      <c r="U3" s="129">
        <v>1</v>
      </c>
      <c r="V3" s="129">
        <v>1</v>
      </c>
      <c r="W3" s="129">
        <v>1</v>
      </c>
      <c r="X3" s="129">
        <v>1</v>
      </c>
      <c r="Y3" s="129">
        <v>1</v>
      </c>
      <c r="Z3" s="129">
        <v>1</v>
      </c>
      <c r="AA3" s="129">
        <v>1</v>
      </c>
      <c r="AB3" s="129">
        <v>1</v>
      </c>
      <c r="AC3" s="129">
        <v>1</v>
      </c>
      <c r="AD3" s="129">
        <v>1</v>
      </c>
      <c r="AE3" s="129">
        <v>1</v>
      </c>
      <c r="AF3" s="129">
        <v>1</v>
      </c>
    </row>
    <row r="4" spans="1:35" x14ac:dyDescent="0.25">
      <c r="A4" t="s">
        <v>1201</v>
      </c>
      <c r="B4" s="129">
        <v>1</v>
      </c>
      <c r="C4" s="129">
        <v>1</v>
      </c>
      <c r="D4" s="129">
        <v>1</v>
      </c>
      <c r="E4" s="129">
        <v>1</v>
      </c>
      <c r="F4" s="129">
        <v>1</v>
      </c>
      <c r="G4" s="129">
        <v>1</v>
      </c>
      <c r="H4" s="129">
        <v>1</v>
      </c>
      <c r="I4" s="129">
        <v>1</v>
      </c>
      <c r="J4" s="129">
        <v>1</v>
      </c>
      <c r="K4" s="129">
        <v>1</v>
      </c>
      <c r="L4" s="129">
        <v>1</v>
      </c>
      <c r="M4" s="129">
        <v>1</v>
      </c>
      <c r="N4" s="129">
        <v>1</v>
      </c>
      <c r="O4" s="129">
        <v>1</v>
      </c>
      <c r="P4" s="129">
        <v>1</v>
      </c>
      <c r="Q4" s="129">
        <v>1</v>
      </c>
      <c r="R4" s="129">
        <v>1</v>
      </c>
      <c r="S4" s="129">
        <v>1</v>
      </c>
      <c r="T4" s="129">
        <v>1</v>
      </c>
      <c r="U4" s="129">
        <v>1</v>
      </c>
      <c r="V4" s="129">
        <v>1</v>
      </c>
      <c r="W4" s="129">
        <v>1</v>
      </c>
      <c r="X4" s="129">
        <v>1</v>
      </c>
      <c r="Y4" s="129">
        <v>1</v>
      </c>
      <c r="Z4" s="129">
        <v>1</v>
      </c>
      <c r="AA4" s="129">
        <v>1</v>
      </c>
      <c r="AB4" s="129">
        <v>1</v>
      </c>
      <c r="AC4" s="129">
        <v>1</v>
      </c>
      <c r="AD4" s="129">
        <v>1</v>
      </c>
      <c r="AE4" s="129">
        <v>1</v>
      </c>
      <c r="AF4" s="129">
        <v>1</v>
      </c>
    </row>
    <row r="5" spans="1:35" x14ac:dyDescent="0.25">
      <c r="A5" t="s">
        <v>1202</v>
      </c>
      <c r="B5" s="129">
        <v>1</v>
      </c>
      <c r="C5" s="129">
        <v>1</v>
      </c>
      <c r="D5" s="129">
        <v>1</v>
      </c>
      <c r="E5" s="129">
        <v>1</v>
      </c>
      <c r="F5" s="129">
        <v>1</v>
      </c>
      <c r="G5" s="129">
        <v>1</v>
      </c>
      <c r="H5" s="129">
        <v>1</v>
      </c>
      <c r="I5" s="129">
        <v>1</v>
      </c>
      <c r="J5" s="129">
        <v>1</v>
      </c>
      <c r="K5" s="129">
        <v>1</v>
      </c>
      <c r="L5" s="129">
        <v>1</v>
      </c>
      <c r="M5" s="129">
        <v>1</v>
      </c>
      <c r="N5" s="129">
        <v>1</v>
      </c>
      <c r="O5" s="129">
        <v>1</v>
      </c>
      <c r="P5" s="129">
        <v>1</v>
      </c>
      <c r="Q5" s="129">
        <v>1</v>
      </c>
      <c r="R5" s="129">
        <v>1</v>
      </c>
      <c r="S5" s="129">
        <v>1</v>
      </c>
      <c r="T5" s="129">
        <v>1</v>
      </c>
      <c r="U5" s="129">
        <v>1</v>
      </c>
      <c r="V5" s="129">
        <v>1</v>
      </c>
      <c r="W5" s="129">
        <v>1</v>
      </c>
      <c r="X5" s="129">
        <v>1</v>
      </c>
      <c r="Y5" s="129">
        <v>1</v>
      </c>
      <c r="Z5" s="129">
        <v>1</v>
      </c>
      <c r="AA5" s="129">
        <v>1</v>
      </c>
      <c r="AB5" s="129">
        <v>1</v>
      </c>
      <c r="AC5" s="129">
        <v>1</v>
      </c>
      <c r="AD5" s="129">
        <v>1</v>
      </c>
      <c r="AE5" s="129">
        <v>1</v>
      </c>
      <c r="AF5" s="129">
        <v>1</v>
      </c>
    </row>
    <row r="6" spans="1:35" x14ac:dyDescent="0.25">
      <c r="A6" t="s">
        <v>1203</v>
      </c>
      <c r="B6" s="129">
        <v>1</v>
      </c>
      <c r="C6" s="129">
        <v>1</v>
      </c>
      <c r="D6" s="129">
        <v>1</v>
      </c>
      <c r="E6" s="129">
        <v>1</v>
      </c>
      <c r="F6" s="129">
        <v>1</v>
      </c>
      <c r="G6" s="129">
        <v>1</v>
      </c>
      <c r="H6" s="129">
        <v>1</v>
      </c>
      <c r="I6" s="129">
        <v>1</v>
      </c>
      <c r="J6" s="129">
        <v>1</v>
      </c>
      <c r="K6" s="129">
        <v>1</v>
      </c>
      <c r="L6" s="129">
        <v>1</v>
      </c>
      <c r="M6" s="129">
        <v>1</v>
      </c>
      <c r="N6" s="129">
        <v>1</v>
      </c>
      <c r="O6" s="129">
        <v>1</v>
      </c>
      <c r="P6" s="129">
        <v>1</v>
      </c>
      <c r="Q6" s="129">
        <v>1</v>
      </c>
      <c r="R6" s="129">
        <v>1</v>
      </c>
      <c r="S6" s="129">
        <v>1</v>
      </c>
      <c r="T6" s="129">
        <v>1</v>
      </c>
      <c r="U6" s="129">
        <v>1</v>
      </c>
      <c r="V6" s="129">
        <v>1</v>
      </c>
      <c r="W6" s="129">
        <v>1</v>
      </c>
      <c r="X6" s="129">
        <v>1</v>
      </c>
      <c r="Y6" s="129">
        <v>1</v>
      </c>
      <c r="Z6" s="129">
        <v>1</v>
      </c>
      <c r="AA6" s="129">
        <v>1</v>
      </c>
      <c r="AB6" s="129">
        <v>1</v>
      </c>
      <c r="AC6" s="129">
        <v>1</v>
      </c>
      <c r="AD6" s="129">
        <v>1</v>
      </c>
      <c r="AE6" s="129">
        <v>1</v>
      </c>
      <c r="AF6" s="129">
        <v>1</v>
      </c>
    </row>
    <row r="7" spans="1:35" x14ac:dyDescent="0.25">
      <c r="A7" t="s">
        <v>1204</v>
      </c>
      <c r="B7" s="129">
        <v>1</v>
      </c>
      <c r="C7" s="129">
        <v>1</v>
      </c>
      <c r="D7" s="129">
        <v>1</v>
      </c>
      <c r="E7" s="129">
        <v>1</v>
      </c>
      <c r="F7" s="129">
        <v>1</v>
      </c>
      <c r="G7" s="129">
        <v>1</v>
      </c>
      <c r="H7" s="129">
        <v>1</v>
      </c>
      <c r="I7" s="129">
        <v>1</v>
      </c>
      <c r="J7" s="129">
        <v>1</v>
      </c>
      <c r="K7" s="129">
        <v>1</v>
      </c>
      <c r="L7" s="129">
        <v>1</v>
      </c>
      <c r="M7" s="129">
        <v>1</v>
      </c>
      <c r="N7" s="129">
        <v>1</v>
      </c>
      <c r="O7" s="129">
        <v>1</v>
      </c>
      <c r="P7" s="129">
        <v>1</v>
      </c>
      <c r="Q7" s="129">
        <v>1</v>
      </c>
      <c r="R7" s="129">
        <v>1</v>
      </c>
      <c r="S7" s="129">
        <v>1</v>
      </c>
      <c r="T7" s="129">
        <v>1</v>
      </c>
      <c r="U7" s="129">
        <v>1</v>
      </c>
      <c r="V7" s="129">
        <v>1</v>
      </c>
      <c r="W7" s="129">
        <v>1</v>
      </c>
      <c r="X7" s="129">
        <v>1</v>
      </c>
      <c r="Y7" s="129">
        <v>1</v>
      </c>
      <c r="Z7" s="129">
        <v>1</v>
      </c>
      <c r="AA7" s="129">
        <v>1</v>
      </c>
      <c r="AB7" s="129">
        <v>1</v>
      </c>
      <c r="AC7" s="129">
        <v>1</v>
      </c>
      <c r="AD7" s="129">
        <v>1</v>
      </c>
      <c r="AE7" s="129">
        <v>1</v>
      </c>
      <c r="AF7" s="129">
        <v>1</v>
      </c>
    </row>
    <row r="8" spans="1:35" x14ac:dyDescent="0.25">
      <c r="A8" t="s">
        <v>1205</v>
      </c>
      <c r="B8" s="129">
        <v>1</v>
      </c>
      <c r="C8" s="129">
        <v>1</v>
      </c>
      <c r="D8" s="129">
        <v>1</v>
      </c>
      <c r="E8" s="129">
        <v>1</v>
      </c>
      <c r="F8" s="129">
        <v>1</v>
      </c>
      <c r="G8" s="129">
        <v>1</v>
      </c>
      <c r="H8" s="129">
        <v>1</v>
      </c>
      <c r="I8" s="129">
        <v>1</v>
      </c>
      <c r="J8" s="129">
        <v>1</v>
      </c>
      <c r="K8" s="129">
        <v>1</v>
      </c>
      <c r="L8" s="129">
        <v>1</v>
      </c>
      <c r="M8" s="129">
        <v>1</v>
      </c>
      <c r="N8" s="129">
        <v>1</v>
      </c>
      <c r="O8" s="129">
        <v>1</v>
      </c>
      <c r="P8" s="129">
        <v>1</v>
      </c>
      <c r="Q8" s="129">
        <v>1</v>
      </c>
      <c r="R8" s="129">
        <v>1</v>
      </c>
      <c r="S8" s="129">
        <v>1</v>
      </c>
      <c r="T8" s="129">
        <v>1</v>
      </c>
      <c r="U8" s="129">
        <v>1</v>
      </c>
      <c r="V8" s="129">
        <v>1</v>
      </c>
      <c r="W8" s="129">
        <v>1</v>
      </c>
      <c r="X8" s="129">
        <v>1</v>
      </c>
      <c r="Y8" s="129">
        <v>1</v>
      </c>
      <c r="Z8" s="129">
        <v>1</v>
      </c>
      <c r="AA8" s="129">
        <v>1</v>
      </c>
      <c r="AB8" s="129">
        <v>1</v>
      </c>
      <c r="AC8" s="129">
        <v>1</v>
      </c>
      <c r="AD8" s="129">
        <v>1</v>
      </c>
      <c r="AE8" s="129">
        <v>1</v>
      </c>
      <c r="AF8" s="129">
        <v>1</v>
      </c>
    </row>
    <row r="9" spans="1:35" x14ac:dyDescent="0.25">
      <c r="A9" t="s">
        <v>1206</v>
      </c>
      <c r="B9" s="129">
        <v>1</v>
      </c>
      <c r="C9" s="129">
        <v>1</v>
      </c>
      <c r="D9" s="129">
        <v>1</v>
      </c>
      <c r="E9" s="129">
        <v>1</v>
      </c>
      <c r="F9" s="129">
        <v>1</v>
      </c>
      <c r="G9" s="129">
        <v>1</v>
      </c>
      <c r="H9" s="129">
        <v>1</v>
      </c>
      <c r="I9" s="129">
        <v>1</v>
      </c>
      <c r="J9" s="129">
        <v>1</v>
      </c>
      <c r="K9" s="129">
        <v>1</v>
      </c>
      <c r="L9" s="129">
        <v>1</v>
      </c>
      <c r="M9" s="129">
        <v>1</v>
      </c>
      <c r="N9" s="129">
        <v>1</v>
      </c>
      <c r="O9" s="129">
        <v>1</v>
      </c>
      <c r="P9" s="129">
        <v>1</v>
      </c>
      <c r="Q9" s="129">
        <v>1</v>
      </c>
      <c r="R9" s="129">
        <v>1</v>
      </c>
      <c r="S9" s="129">
        <v>1</v>
      </c>
      <c r="T9" s="129">
        <v>1</v>
      </c>
      <c r="U9" s="129">
        <v>1</v>
      </c>
      <c r="V9" s="129">
        <v>1</v>
      </c>
      <c r="W9" s="129">
        <v>1</v>
      </c>
      <c r="X9" s="129">
        <v>1</v>
      </c>
      <c r="Y9" s="129">
        <v>1</v>
      </c>
      <c r="Z9" s="129">
        <v>1</v>
      </c>
      <c r="AA9" s="129">
        <v>1</v>
      </c>
      <c r="AB9" s="129">
        <v>1</v>
      </c>
      <c r="AC9" s="129">
        <v>1</v>
      </c>
      <c r="AD9" s="129">
        <v>1</v>
      </c>
      <c r="AE9" s="129">
        <v>1</v>
      </c>
      <c r="AF9" s="129">
        <v>1</v>
      </c>
    </row>
    <row r="10" spans="1:35" x14ac:dyDescent="0.25">
      <c r="A10" t="s">
        <v>1207</v>
      </c>
      <c r="B10" s="129">
        <v>1</v>
      </c>
      <c r="C10" s="129">
        <v>1</v>
      </c>
      <c r="D10" s="129">
        <v>1</v>
      </c>
      <c r="E10" s="129">
        <v>1</v>
      </c>
      <c r="F10" s="129">
        <v>1</v>
      </c>
      <c r="G10" s="129">
        <v>1</v>
      </c>
      <c r="H10" s="129">
        <v>1</v>
      </c>
      <c r="I10" s="129">
        <v>1</v>
      </c>
      <c r="J10" s="129">
        <v>1</v>
      </c>
      <c r="K10" s="129">
        <v>1</v>
      </c>
      <c r="L10" s="129">
        <v>1</v>
      </c>
      <c r="M10" s="129">
        <v>1</v>
      </c>
      <c r="N10" s="129">
        <v>1</v>
      </c>
      <c r="O10" s="129">
        <v>1</v>
      </c>
      <c r="P10" s="129">
        <v>1</v>
      </c>
      <c r="Q10" s="129">
        <v>1</v>
      </c>
      <c r="R10" s="129">
        <v>1</v>
      </c>
      <c r="S10" s="129">
        <v>1</v>
      </c>
      <c r="T10" s="129">
        <v>1</v>
      </c>
      <c r="U10" s="129">
        <v>1</v>
      </c>
      <c r="V10" s="129">
        <v>1</v>
      </c>
      <c r="W10" s="129">
        <v>1</v>
      </c>
      <c r="X10" s="129">
        <v>1</v>
      </c>
      <c r="Y10" s="129">
        <v>1</v>
      </c>
      <c r="Z10" s="129">
        <v>1</v>
      </c>
      <c r="AA10" s="129">
        <v>1</v>
      </c>
      <c r="AB10" s="129">
        <v>1</v>
      </c>
      <c r="AC10" s="129">
        <v>1</v>
      </c>
      <c r="AD10" s="129">
        <v>1</v>
      </c>
      <c r="AE10" s="129">
        <v>1</v>
      </c>
      <c r="AF10" s="129">
        <v>1</v>
      </c>
    </row>
    <row r="11" spans="1:35" x14ac:dyDescent="0.25">
      <c r="A11" t="s">
        <v>1208</v>
      </c>
      <c r="B11" s="129">
        <v>1</v>
      </c>
      <c r="C11" s="129">
        <v>1</v>
      </c>
      <c r="D11" s="129">
        <v>1</v>
      </c>
      <c r="E11" s="129">
        <v>1</v>
      </c>
      <c r="F11" s="129">
        <v>1</v>
      </c>
      <c r="G11" s="129">
        <v>1</v>
      </c>
      <c r="H11" s="129">
        <v>1</v>
      </c>
      <c r="I11" s="129">
        <v>1</v>
      </c>
      <c r="J11" s="129">
        <v>1</v>
      </c>
      <c r="K11" s="129">
        <v>1</v>
      </c>
      <c r="L11" s="129">
        <v>1</v>
      </c>
      <c r="M11" s="129">
        <v>1</v>
      </c>
      <c r="N11" s="129">
        <v>1</v>
      </c>
      <c r="O11" s="129">
        <v>1</v>
      </c>
      <c r="P11" s="129">
        <v>1</v>
      </c>
      <c r="Q11" s="129">
        <v>1</v>
      </c>
      <c r="R11" s="129">
        <v>1</v>
      </c>
      <c r="S11" s="129">
        <v>1</v>
      </c>
      <c r="T11" s="129">
        <v>1</v>
      </c>
      <c r="U11" s="129">
        <v>1</v>
      </c>
      <c r="V11" s="129">
        <v>1</v>
      </c>
      <c r="W11" s="129">
        <v>1</v>
      </c>
      <c r="X11" s="129">
        <v>1</v>
      </c>
      <c r="Y11" s="129">
        <v>1</v>
      </c>
      <c r="Z11" s="129">
        <v>1</v>
      </c>
      <c r="AA11" s="129">
        <v>1</v>
      </c>
      <c r="AB11" s="129">
        <v>1</v>
      </c>
      <c r="AC11" s="129">
        <v>1</v>
      </c>
      <c r="AD11" s="129">
        <v>1</v>
      </c>
      <c r="AE11" s="129">
        <v>1</v>
      </c>
      <c r="AF11" s="129">
        <v>1</v>
      </c>
    </row>
    <row r="12" spans="1:35" x14ac:dyDescent="0.25">
      <c r="A12" t="s">
        <v>1209</v>
      </c>
      <c r="B12" s="129">
        <v>1</v>
      </c>
      <c r="C12" s="129">
        <v>1</v>
      </c>
      <c r="D12" s="129">
        <v>1</v>
      </c>
      <c r="E12" s="129">
        <v>1</v>
      </c>
      <c r="F12" s="129">
        <v>1</v>
      </c>
      <c r="G12" s="129">
        <v>1</v>
      </c>
      <c r="H12" s="129">
        <v>1</v>
      </c>
      <c r="I12" s="129">
        <v>1</v>
      </c>
      <c r="J12" s="129">
        <v>1</v>
      </c>
      <c r="K12" s="129">
        <v>1</v>
      </c>
      <c r="L12" s="129">
        <v>1</v>
      </c>
      <c r="M12" s="129">
        <v>1</v>
      </c>
      <c r="N12" s="129">
        <v>1</v>
      </c>
      <c r="O12" s="129">
        <v>1</v>
      </c>
      <c r="P12" s="129">
        <v>1</v>
      </c>
      <c r="Q12" s="129">
        <v>1</v>
      </c>
      <c r="R12" s="129">
        <v>1</v>
      </c>
      <c r="S12" s="129">
        <v>1</v>
      </c>
      <c r="T12" s="129">
        <v>1</v>
      </c>
      <c r="U12" s="129">
        <v>1</v>
      </c>
      <c r="V12" s="129">
        <v>1</v>
      </c>
      <c r="W12" s="129">
        <v>1</v>
      </c>
      <c r="X12" s="129">
        <v>1</v>
      </c>
      <c r="Y12" s="129">
        <v>1</v>
      </c>
      <c r="Z12" s="129">
        <v>1</v>
      </c>
      <c r="AA12" s="129">
        <v>1</v>
      </c>
      <c r="AB12" s="129">
        <v>1</v>
      </c>
      <c r="AC12" s="129">
        <v>1</v>
      </c>
      <c r="AD12" s="129">
        <v>1</v>
      </c>
      <c r="AE12" s="129">
        <v>1</v>
      </c>
      <c r="AF12" s="129">
        <v>1</v>
      </c>
    </row>
    <row r="13" spans="1:35" x14ac:dyDescent="0.25">
      <c r="A13" t="s">
        <v>1210</v>
      </c>
      <c r="B13" s="129">
        <v>1</v>
      </c>
      <c r="C13" s="129">
        <v>1</v>
      </c>
      <c r="D13" s="129">
        <v>1</v>
      </c>
      <c r="E13" s="129">
        <v>1</v>
      </c>
      <c r="F13" s="129">
        <v>1</v>
      </c>
      <c r="G13" s="129">
        <v>1</v>
      </c>
      <c r="H13" s="129">
        <v>1</v>
      </c>
      <c r="I13" s="129">
        <v>1</v>
      </c>
      <c r="J13" s="129">
        <v>1</v>
      </c>
      <c r="K13" s="129">
        <v>1</v>
      </c>
      <c r="L13" s="129">
        <v>1</v>
      </c>
      <c r="M13" s="129">
        <v>1</v>
      </c>
      <c r="N13" s="129">
        <v>1</v>
      </c>
      <c r="O13" s="129">
        <v>1</v>
      </c>
      <c r="P13" s="129">
        <v>1</v>
      </c>
      <c r="Q13" s="129">
        <v>1</v>
      </c>
      <c r="R13" s="129">
        <v>1</v>
      </c>
      <c r="S13" s="129">
        <v>1</v>
      </c>
      <c r="T13" s="129">
        <v>1</v>
      </c>
      <c r="U13" s="129">
        <v>1</v>
      </c>
      <c r="V13" s="129">
        <v>1</v>
      </c>
      <c r="W13" s="129">
        <v>1</v>
      </c>
      <c r="X13" s="129">
        <v>1</v>
      </c>
      <c r="Y13" s="129">
        <v>1</v>
      </c>
      <c r="Z13" s="129">
        <v>1</v>
      </c>
      <c r="AA13" s="129">
        <v>1</v>
      </c>
      <c r="AB13" s="129">
        <v>1</v>
      </c>
      <c r="AC13" s="129">
        <v>1</v>
      </c>
      <c r="AD13" s="129">
        <v>1</v>
      </c>
      <c r="AE13" s="129">
        <v>1</v>
      </c>
      <c r="AF13" s="129">
        <v>1</v>
      </c>
    </row>
    <row r="14" spans="1:35" x14ac:dyDescent="0.25">
      <c r="A14" t="s">
        <v>1211</v>
      </c>
      <c r="B14" s="129">
        <v>1</v>
      </c>
      <c r="C14" s="129">
        <v>1</v>
      </c>
      <c r="D14" s="129">
        <v>1</v>
      </c>
      <c r="E14" s="129">
        <v>1</v>
      </c>
      <c r="F14" s="129">
        <v>1</v>
      </c>
      <c r="G14" s="129">
        <v>1</v>
      </c>
      <c r="H14" s="129">
        <v>1</v>
      </c>
      <c r="I14" s="129">
        <v>1</v>
      </c>
      <c r="J14" s="129">
        <v>1</v>
      </c>
      <c r="K14" s="129">
        <v>1</v>
      </c>
      <c r="L14" s="129">
        <v>1</v>
      </c>
      <c r="M14" s="129">
        <v>1</v>
      </c>
      <c r="N14" s="129">
        <v>1</v>
      </c>
      <c r="O14" s="129">
        <v>1</v>
      </c>
      <c r="P14" s="129">
        <v>1</v>
      </c>
      <c r="Q14" s="129">
        <v>1</v>
      </c>
      <c r="R14" s="129">
        <v>1</v>
      </c>
      <c r="S14" s="129">
        <v>1</v>
      </c>
      <c r="T14" s="129">
        <v>1</v>
      </c>
      <c r="U14" s="129">
        <v>1</v>
      </c>
      <c r="V14" s="129">
        <v>1</v>
      </c>
      <c r="W14" s="129">
        <v>1</v>
      </c>
      <c r="X14" s="129">
        <v>1</v>
      </c>
      <c r="Y14" s="129">
        <v>1</v>
      </c>
      <c r="Z14" s="129">
        <v>1</v>
      </c>
      <c r="AA14" s="129">
        <v>1</v>
      </c>
      <c r="AB14" s="129">
        <v>1</v>
      </c>
      <c r="AC14" s="129">
        <v>1</v>
      </c>
      <c r="AD14" s="129">
        <v>1</v>
      </c>
      <c r="AE14" s="129">
        <v>1</v>
      </c>
      <c r="AF14" s="129">
        <v>1</v>
      </c>
    </row>
    <row r="15" spans="1:35" x14ac:dyDescent="0.25">
      <c r="A15" s="12" t="s">
        <v>1212</v>
      </c>
      <c r="B15" s="129">
        <v>1</v>
      </c>
      <c r="C15" s="129">
        <v>1</v>
      </c>
      <c r="D15" s="129">
        <v>1</v>
      </c>
      <c r="E15" s="129">
        <v>1</v>
      </c>
      <c r="F15" s="129">
        <v>1</v>
      </c>
      <c r="G15" s="129">
        <v>1</v>
      </c>
      <c r="H15" s="129">
        <v>1</v>
      </c>
      <c r="I15" s="129">
        <v>1</v>
      </c>
      <c r="J15" s="129">
        <v>1</v>
      </c>
      <c r="K15" s="129">
        <v>1</v>
      </c>
      <c r="L15" s="129">
        <v>1</v>
      </c>
      <c r="M15" s="129">
        <v>1</v>
      </c>
      <c r="N15" s="129">
        <v>1</v>
      </c>
      <c r="O15" s="129">
        <v>1</v>
      </c>
      <c r="P15" s="129">
        <v>1</v>
      </c>
      <c r="Q15" s="129">
        <v>1</v>
      </c>
      <c r="R15" s="129">
        <v>1</v>
      </c>
      <c r="S15" s="129">
        <v>1</v>
      </c>
      <c r="T15" s="129">
        <v>1</v>
      </c>
      <c r="U15" s="129">
        <v>1</v>
      </c>
      <c r="V15" s="129">
        <v>1</v>
      </c>
      <c r="W15" s="129">
        <v>1</v>
      </c>
      <c r="X15" s="129">
        <v>1</v>
      </c>
      <c r="Y15" s="129">
        <v>1</v>
      </c>
      <c r="Z15" s="129">
        <v>1</v>
      </c>
      <c r="AA15" s="129">
        <v>1</v>
      </c>
      <c r="AB15" s="129">
        <v>1</v>
      </c>
      <c r="AC15" s="129">
        <v>1</v>
      </c>
      <c r="AD15" s="129">
        <v>1</v>
      </c>
      <c r="AE15" s="129">
        <v>1</v>
      </c>
      <c r="AF15" s="129">
        <v>1</v>
      </c>
    </row>
    <row r="16" spans="1:35" x14ac:dyDescent="0.25">
      <c r="A16" t="s">
        <v>1213</v>
      </c>
      <c r="B16" s="129">
        <v>1</v>
      </c>
      <c r="C16" s="129">
        <v>1</v>
      </c>
      <c r="D16" s="129">
        <v>1</v>
      </c>
      <c r="E16" s="129">
        <v>1</v>
      </c>
      <c r="F16" s="129">
        <v>1</v>
      </c>
      <c r="G16" s="129">
        <v>1</v>
      </c>
      <c r="H16" s="129">
        <v>1</v>
      </c>
      <c r="I16" s="129">
        <v>1</v>
      </c>
      <c r="J16" s="129">
        <v>1</v>
      </c>
      <c r="K16" s="129">
        <v>1</v>
      </c>
      <c r="L16" s="129">
        <v>1</v>
      </c>
      <c r="M16" s="129">
        <v>1</v>
      </c>
      <c r="N16" s="129">
        <v>1</v>
      </c>
      <c r="O16" s="129">
        <v>1</v>
      </c>
      <c r="P16" s="129">
        <v>1</v>
      </c>
      <c r="Q16" s="129">
        <v>1</v>
      </c>
      <c r="R16" s="129">
        <v>1</v>
      </c>
      <c r="S16" s="129">
        <v>1</v>
      </c>
      <c r="T16" s="129">
        <v>1</v>
      </c>
      <c r="U16" s="129">
        <v>1</v>
      </c>
      <c r="V16" s="129">
        <v>1</v>
      </c>
      <c r="W16" s="129">
        <v>1</v>
      </c>
      <c r="X16" s="129">
        <v>1</v>
      </c>
      <c r="Y16" s="129">
        <v>1</v>
      </c>
      <c r="Z16" s="129">
        <v>1</v>
      </c>
      <c r="AA16" s="129">
        <v>1</v>
      </c>
      <c r="AB16" s="129">
        <v>1</v>
      </c>
      <c r="AC16" s="129">
        <v>1</v>
      </c>
      <c r="AD16" s="129">
        <v>1</v>
      </c>
      <c r="AE16" s="129">
        <v>1</v>
      </c>
      <c r="AF16" s="129">
        <v>1</v>
      </c>
    </row>
    <row r="17" spans="1:32" x14ac:dyDescent="0.25">
      <c r="A17" t="s">
        <v>1214</v>
      </c>
      <c r="B17" s="129">
        <v>1</v>
      </c>
      <c r="C17" s="129">
        <v>1</v>
      </c>
      <c r="D17" s="129">
        <v>1</v>
      </c>
      <c r="E17" s="129">
        <v>1</v>
      </c>
      <c r="F17" s="129">
        <v>1</v>
      </c>
      <c r="G17" s="129">
        <v>1</v>
      </c>
      <c r="H17" s="129">
        <v>1</v>
      </c>
      <c r="I17" s="129">
        <v>1</v>
      </c>
      <c r="J17" s="129">
        <v>1</v>
      </c>
      <c r="K17" s="129">
        <v>1</v>
      </c>
      <c r="L17" s="129">
        <v>1</v>
      </c>
      <c r="M17" s="129">
        <v>1</v>
      </c>
      <c r="N17" s="129">
        <v>1</v>
      </c>
      <c r="O17" s="129">
        <v>1</v>
      </c>
      <c r="P17" s="129">
        <v>1</v>
      </c>
      <c r="Q17" s="129">
        <v>1</v>
      </c>
      <c r="R17" s="129">
        <v>1</v>
      </c>
      <c r="S17" s="129">
        <v>1</v>
      </c>
      <c r="T17" s="129">
        <v>1</v>
      </c>
      <c r="U17" s="129">
        <v>1</v>
      </c>
      <c r="V17" s="129">
        <v>1</v>
      </c>
      <c r="W17" s="129">
        <v>1</v>
      </c>
      <c r="X17" s="129">
        <v>1</v>
      </c>
      <c r="Y17" s="129">
        <v>1</v>
      </c>
      <c r="Z17" s="129">
        <v>1</v>
      </c>
      <c r="AA17" s="129">
        <v>1</v>
      </c>
      <c r="AB17" s="129">
        <v>1</v>
      </c>
      <c r="AC17" s="129">
        <v>1</v>
      </c>
      <c r="AD17" s="129">
        <v>1</v>
      </c>
      <c r="AE17" s="129">
        <v>1</v>
      </c>
      <c r="AF17" s="129">
        <v>1</v>
      </c>
    </row>
    <row r="18" spans="1:32" x14ac:dyDescent="0.25">
      <c r="A18" t="s">
        <v>1215</v>
      </c>
      <c r="B18" s="129">
        <v>1</v>
      </c>
      <c r="C18" s="129">
        <v>1</v>
      </c>
      <c r="D18" s="129">
        <v>1</v>
      </c>
      <c r="E18" s="129">
        <v>1</v>
      </c>
      <c r="F18" s="129">
        <v>1</v>
      </c>
      <c r="G18" s="129">
        <v>1</v>
      </c>
      <c r="H18" s="129">
        <v>1</v>
      </c>
      <c r="I18" s="129">
        <v>1</v>
      </c>
      <c r="J18" s="129">
        <v>1</v>
      </c>
      <c r="K18" s="129">
        <v>1</v>
      </c>
      <c r="L18" s="129">
        <v>1</v>
      </c>
      <c r="M18" s="129">
        <v>1</v>
      </c>
      <c r="N18" s="129">
        <v>1</v>
      </c>
      <c r="O18" s="129">
        <v>1</v>
      </c>
      <c r="P18" s="129">
        <v>1</v>
      </c>
      <c r="Q18" s="129">
        <v>1</v>
      </c>
      <c r="R18" s="129">
        <v>1</v>
      </c>
      <c r="S18" s="129">
        <v>1</v>
      </c>
      <c r="T18" s="129">
        <v>1</v>
      </c>
      <c r="U18" s="129">
        <v>1</v>
      </c>
      <c r="V18" s="129">
        <v>1</v>
      </c>
      <c r="W18" s="129">
        <v>1</v>
      </c>
      <c r="X18" s="129">
        <v>1</v>
      </c>
      <c r="Y18" s="129">
        <v>1</v>
      </c>
      <c r="Z18" s="129">
        <v>1</v>
      </c>
      <c r="AA18" s="129">
        <v>1</v>
      </c>
      <c r="AB18" s="129">
        <v>1</v>
      </c>
      <c r="AC18" s="129">
        <v>1</v>
      </c>
      <c r="AD18" s="129">
        <v>1</v>
      </c>
      <c r="AE18" s="129">
        <v>1</v>
      </c>
      <c r="AF18" s="129">
        <v>1</v>
      </c>
    </row>
    <row r="19" spans="1:32" x14ac:dyDescent="0.25">
      <c r="A19" t="s">
        <v>1216</v>
      </c>
      <c r="B19" s="129">
        <v>1</v>
      </c>
      <c r="C19" s="129">
        <v>1</v>
      </c>
      <c r="D19" s="129">
        <v>1</v>
      </c>
      <c r="E19" s="129">
        <v>1</v>
      </c>
      <c r="F19" s="129">
        <v>1</v>
      </c>
      <c r="G19" s="129">
        <v>1</v>
      </c>
      <c r="H19" s="129">
        <v>1</v>
      </c>
      <c r="I19" s="129">
        <v>1</v>
      </c>
      <c r="J19" s="129">
        <v>1</v>
      </c>
      <c r="K19" s="129">
        <v>1</v>
      </c>
      <c r="L19" s="129">
        <v>1</v>
      </c>
      <c r="M19" s="129">
        <v>1</v>
      </c>
      <c r="N19" s="129">
        <v>1</v>
      </c>
      <c r="O19" s="129">
        <v>1</v>
      </c>
      <c r="P19" s="129">
        <v>1</v>
      </c>
      <c r="Q19" s="129">
        <v>1</v>
      </c>
      <c r="R19" s="129">
        <v>1</v>
      </c>
      <c r="S19" s="129">
        <v>1</v>
      </c>
      <c r="T19" s="129">
        <v>1</v>
      </c>
      <c r="U19" s="129">
        <v>1</v>
      </c>
      <c r="V19" s="129">
        <v>1</v>
      </c>
      <c r="W19" s="129">
        <v>1</v>
      </c>
      <c r="X19" s="129">
        <v>1</v>
      </c>
      <c r="Y19" s="129">
        <v>1</v>
      </c>
      <c r="Z19" s="129">
        <v>1</v>
      </c>
      <c r="AA19" s="129">
        <v>1</v>
      </c>
      <c r="AB19" s="129">
        <v>1</v>
      </c>
      <c r="AC19" s="129">
        <v>1</v>
      </c>
      <c r="AD19" s="129">
        <v>1</v>
      </c>
      <c r="AE19" s="129">
        <v>1</v>
      </c>
      <c r="AF19" s="129">
        <v>1</v>
      </c>
    </row>
    <row r="20" spans="1:32" x14ac:dyDescent="0.25">
      <c r="A20" t="s">
        <v>1217</v>
      </c>
      <c r="B20" s="129">
        <v>1</v>
      </c>
      <c r="C20" s="129">
        <v>1</v>
      </c>
      <c r="D20" s="129">
        <v>1</v>
      </c>
      <c r="E20" s="129">
        <v>1</v>
      </c>
      <c r="F20" s="129">
        <v>1</v>
      </c>
      <c r="G20" s="129">
        <v>1</v>
      </c>
      <c r="H20" s="129">
        <v>1</v>
      </c>
      <c r="I20" s="129">
        <v>1</v>
      </c>
      <c r="J20" s="129">
        <v>1</v>
      </c>
      <c r="K20" s="129">
        <v>1</v>
      </c>
      <c r="L20" s="129">
        <v>1</v>
      </c>
      <c r="M20" s="129">
        <v>1</v>
      </c>
      <c r="N20" s="129">
        <v>1</v>
      </c>
      <c r="O20" s="129">
        <v>1</v>
      </c>
      <c r="P20" s="129">
        <v>1</v>
      </c>
      <c r="Q20" s="129">
        <v>1</v>
      </c>
      <c r="R20" s="129">
        <v>1</v>
      </c>
      <c r="S20" s="129">
        <v>1</v>
      </c>
      <c r="T20" s="129">
        <v>1</v>
      </c>
      <c r="U20" s="129">
        <v>1</v>
      </c>
      <c r="V20" s="129">
        <v>1</v>
      </c>
      <c r="W20" s="129">
        <v>1</v>
      </c>
      <c r="X20" s="129">
        <v>1</v>
      </c>
      <c r="Y20" s="129">
        <v>1</v>
      </c>
      <c r="Z20" s="129">
        <v>1</v>
      </c>
      <c r="AA20" s="129">
        <v>1</v>
      </c>
      <c r="AB20" s="129">
        <v>1</v>
      </c>
      <c r="AC20" s="129">
        <v>1</v>
      </c>
      <c r="AD20" s="129">
        <v>1</v>
      </c>
      <c r="AE20" s="129">
        <v>1</v>
      </c>
      <c r="AF20" s="129">
        <v>1</v>
      </c>
    </row>
    <row r="21" spans="1:32" x14ac:dyDescent="0.25">
      <c r="A21" t="s">
        <v>1218</v>
      </c>
      <c r="B21" s="129">
        <v>1</v>
      </c>
      <c r="C21" s="129">
        <v>1</v>
      </c>
      <c r="D21" s="129">
        <v>1</v>
      </c>
      <c r="E21" s="129">
        <v>1</v>
      </c>
      <c r="F21" s="129">
        <v>1</v>
      </c>
      <c r="G21" s="129">
        <v>1</v>
      </c>
      <c r="H21" s="129">
        <v>1</v>
      </c>
      <c r="I21" s="129">
        <v>1</v>
      </c>
      <c r="J21" s="129">
        <v>1</v>
      </c>
      <c r="K21" s="129">
        <v>1</v>
      </c>
      <c r="L21" s="129">
        <v>1</v>
      </c>
      <c r="M21" s="129">
        <v>1</v>
      </c>
      <c r="N21" s="129">
        <v>1</v>
      </c>
      <c r="O21" s="129">
        <v>1</v>
      </c>
      <c r="P21" s="129">
        <v>1</v>
      </c>
      <c r="Q21" s="129">
        <v>1</v>
      </c>
      <c r="R21" s="129">
        <v>1</v>
      </c>
      <c r="S21" s="129">
        <v>1</v>
      </c>
      <c r="T21" s="129">
        <v>1</v>
      </c>
      <c r="U21" s="129">
        <v>1</v>
      </c>
      <c r="V21" s="129">
        <v>1</v>
      </c>
      <c r="W21" s="129">
        <v>1</v>
      </c>
      <c r="X21" s="129">
        <v>1</v>
      </c>
      <c r="Y21" s="129">
        <v>1</v>
      </c>
      <c r="Z21" s="129">
        <v>1</v>
      </c>
      <c r="AA21" s="129">
        <v>1</v>
      </c>
      <c r="AB21" s="129">
        <v>1</v>
      </c>
      <c r="AC21" s="129">
        <v>1</v>
      </c>
      <c r="AD21" s="129">
        <v>1</v>
      </c>
      <c r="AE21" s="129">
        <v>1</v>
      </c>
      <c r="AF21" s="129">
        <v>1</v>
      </c>
    </row>
    <row r="22" spans="1:32" x14ac:dyDescent="0.25">
      <c r="A22" t="s">
        <v>1219</v>
      </c>
      <c r="B22" s="129">
        <v>1</v>
      </c>
      <c r="C22" s="129">
        <v>1</v>
      </c>
      <c r="D22" s="129">
        <v>1</v>
      </c>
      <c r="E22" s="129">
        <v>1</v>
      </c>
      <c r="F22" s="129">
        <v>1</v>
      </c>
      <c r="G22" s="129">
        <v>1</v>
      </c>
      <c r="H22" s="129">
        <v>1</v>
      </c>
      <c r="I22" s="129">
        <v>1</v>
      </c>
      <c r="J22" s="129">
        <v>1</v>
      </c>
      <c r="K22" s="129">
        <v>1</v>
      </c>
      <c r="L22" s="129">
        <v>1</v>
      </c>
      <c r="M22" s="129">
        <v>1</v>
      </c>
      <c r="N22" s="129">
        <v>1</v>
      </c>
      <c r="O22" s="129">
        <v>1</v>
      </c>
      <c r="P22" s="129">
        <v>1</v>
      </c>
      <c r="Q22" s="129">
        <v>1</v>
      </c>
      <c r="R22" s="129">
        <v>1</v>
      </c>
      <c r="S22" s="129">
        <v>1</v>
      </c>
      <c r="T22" s="129">
        <v>1</v>
      </c>
      <c r="U22" s="129">
        <v>1</v>
      </c>
      <c r="V22" s="129">
        <v>1</v>
      </c>
      <c r="W22" s="129">
        <v>1</v>
      </c>
      <c r="X22" s="129">
        <v>1</v>
      </c>
      <c r="Y22" s="129">
        <v>1</v>
      </c>
      <c r="Z22" s="129">
        <v>1</v>
      </c>
      <c r="AA22" s="129">
        <v>1</v>
      </c>
      <c r="AB22" s="129">
        <v>1</v>
      </c>
      <c r="AC22" s="129">
        <v>1</v>
      </c>
      <c r="AD22" s="129">
        <v>1</v>
      </c>
      <c r="AE22" s="129">
        <v>1</v>
      </c>
      <c r="AF22" s="129">
        <v>1</v>
      </c>
    </row>
    <row r="23" spans="1:32" x14ac:dyDescent="0.25">
      <c r="A23" t="s">
        <v>1220</v>
      </c>
      <c r="B23" s="129">
        <v>1</v>
      </c>
      <c r="C23" s="129">
        <v>1</v>
      </c>
      <c r="D23" s="129">
        <v>1</v>
      </c>
      <c r="E23" s="129">
        <v>1</v>
      </c>
      <c r="F23" s="129">
        <v>1</v>
      </c>
      <c r="G23" s="129">
        <v>1</v>
      </c>
      <c r="H23" s="129">
        <v>1</v>
      </c>
      <c r="I23" s="129">
        <v>1</v>
      </c>
      <c r="J23" s="129">
        <v>1</v>
      </c>
      <c r="K23" s="129">
        <v>1</v>
      </c>
      <c r="L23" s="129">
        <v>1</v>
      </c>
      <c r="M23" s="129">
        <v>1</v>
      </c>
      <c r="N23" s="129">
        <v>1</v>
      </c>
      <c r="O23" s="129">
        <v>1</v>
      </c>
      <c r="P23" s="129">
        <v>1</v>
      </c>
      <c r="Q23" s="129">
        <v>1</v>
      </c>
      <c r="R23" s="129">
        <v>1</v>
      </c>
      <c r="S23" s="129">
        <v>1</v>
      </c>
      <c r="T23" s="129">
        <v>1</v>
      </c>
      <c r="U23" s="129">
        <v>1</v>
      </c>
      <c r="V23" s="129">
        <v>1</v>
      </c>
      <c r="W23" s="129">
        <v>1</v>
      </c>
      <c r="X23" s="129">
        <v>1</v>
      </c>
      <c r="Y23" s="129">
        <v>1</v>
      </c>
      <c r="Z23" s="129">
        <v>1</v>
      </c>
      <c r="AA23" s="129">
        <v>1</v>
      </c>
      <c r="AB23" s="129">
        <v>1</v>
      </c>
      <c r="AC23" s="129">
        <v>1</v>
      </c>
      <c r="AD23" s="129">
        <v>1</v>
      </c>
      <c r="AE23" s="129">
        <v>1</v>
      </c>
      <c r="AF23" s="129">
        <v>1</v>
      </c>
    </row>
    <row r="24" spans="1:32" x14ac:dyDescent="0.25">
      <c r="A24" t="s">
        <v>1221</v>
      </c>
      <c r="B24" s="129">
        <v>1</v>
      </c>
      <c r="C24" s="129">
        <v>1</v>
      </c>
      <c r="D24" s="129">
        <v>1</v>
      </c>
      <c r="E24" s="129">
        <v>1</v>
      </c>
      <c r="F24" s="129">
        <v>1</v>
      </c>
      <c r="G24" s="129">
        <v>1</v>
      </c>
      <c r="H24" s="129">
        <v>1</v>
      </c>
      <c r="I24" s="129">
        <v>1</v>
      </c>
      <c r="J24" s="129">
        <v>1</v>
      </c>
      <c r="K24" s="129">
        <v>1</v>
      </c>
      <c r="L24" s="129">
        <v>1</v>
      </c>
      <c r="M24" s="129">
        <v>1</v>
      </c>
      <c r="N24" s="129">
        <v>1</v>
      </c>
      <c r="O24" s="129">
        <v>1</v>
      </c>
      <c r="P24" s="129">
        <v>1</v>
      </c>
      <c r="Q24" s="129">
        <v>1</v>
      </c>
      <c r="R24" s="129">
        <v>1</v>
      </c>
      <c r="S24" s="129">
        <v>1</v>
      </c>
      <c r="T24" s="129">
        <v>1</v>
      </c>
      <c r="U24" s="129">
        <v>1</v>
      </c>
      <c r="V24" s="129">
        <v>1</v>
      </c>
      <c r="W24" s="129">
        <v>1</v>
      </c>
      <c r="X24" s="129">
        <v>1</v>
      </c>
      <c r="Y24" s="129">
        <v>1</v>
      </c>
      <c r="Z24" s="129">
        <v>1</v>
      </c>
      <c r="AA24" s="129">
        <v>1</v>
      </c>
      <c r="AB24" s="129">
        <v>1</v>
      </c>
      <c r="AC24" s="129">
        <v>1</v>
      </c>
      <c r="AD24" s="129">
        <v>1</v>
      </c>
      <c r="AE24" s="129">
        <v>1</v>
      </c>
      <c r="AF24" s="129">
        <v>1</v>
      </c>
    </row>
    <row r="25" spans="1:32" x14ac:dyDescent="0.25">
      <c r="A25" t="s">
        <v>1222</v>
      </c>
      <c r="B25" s="129">
        <v>1</v>
      </c>
      <c r="C25" s="129">
        <v>1</v>
      </c>
      <c r="D25" s="129">
        <v>1</v>
      </c>
      <c r="E25" s="129">
        <v>1</v>
      </c>
      <c r="F25" s="129">
        <v>1</v>
      </c>
      <c r="G25" s="129">
        <v>1</v>
      </c>
      <c r="H25" s="129">
        <v>1</v>
      </c>
      <c r="I25" s="129">
        <v>1</v>
      </c>
      <c r="J25" s="129">
        <v>1</v>
      </c>
      <c r="K25" s="129">
        <v>1</v>
      </c>
      <c r="L25" s="129">
        <v>1</v>
      </c>
      <c r="M25" s="129">
        <v>1</v>
      </c>
      <c r="N25" s="129">
        <v>1</v>
      </c>
      <c r="O25" s="129">
        <v>1</v>
      </c>
      <c r="P25" s="129">
        <v>1</v>
      </c>
      <c r="Q25" s="129">
        <v>1</v>
      </c>
      <c r="R25" s="129">
        <v>1</v>
      </c>
      <c r="S25" s="129">
        <v>1</v>
      </c>
      <c r="T25" s="129">
        <v>1</v>
      </c>
      <c r="U25" s="129">
        <v>1</v>
      </c>
      <c r="V25" s="129">
        <v>1</v>
      </c>
      <c r="W25" s="129">
        <v>1</v>
      </c>
      <c r="X25" s="129">
        <v>1</v>
      </c>
      <c r="Y25" s="129">
        <v>1</v>
      </c>
      <c r="Z25" s="129">
        <v>1</v>
      </c>
      <c r="AA25" s="129">
        <v>1</v>
      </c>
      <c r="AB25" s="129">
        <v>1</v>
      </c>
      <c r="AC25" s="129">
        <v>1</v>
      </c>
      <c r="AD25" s="129">
        <v>1</v>
      </c>
      <c r="AE25" s="129">
        <v>1</v>
      </c>
      <c r="AF25" s="129">
        <v>1</v>
      </c>
    </row>
    <row r="26" spans="1:32" x14ac:dyDescent="0.25">
      <c r="A26" t="s">
        <v>1223</v>
      </c>
      <c r="B26" s="129">
        <v>1</v>
      </c>
      <c r="C26" s="129">
        <v>1</v>
      </c>
      <c r="D26" s="129">
        <v>1</v>
      </c>
      <c r="E26" s="129">
        <v>1</v>
      </c>
      <c r="F26" s="129">
        <v>1</v>
      </c>
      <c r="G26" s="129">
        <v>1</v>
      </c>
      <c r="H26" s="129">
        <v>1</v>
      </c>
      <c r="I26" s="129">
        <v>1</v>
      </c>
      <c r="J26" s="129">
        <v>1</v>
      </c>
      <c r="K26" s="129">
        <v>1</v>
      </c>
      <c r="L26" s="129">
        <v>1</v>
      </c>
      <c r="M26" s="129">
        <v>1</v>
      </c>
      <c r="N26" s="129">
        <v>1</v>
      </c>
      <c r="O26" s="129">
        <v>1</v>
      </c>
      <c r="P26" s="129">
        <v>1</v>
      </c>
      <c r="Q26" s="129">
        <v>1</v>
      </c>
      <c r="R26" s="129">
        <v>1</v>
      </c>
      <c r="S26" s="129">
        <v>1</v>
      </c>
      <c r="T26" s="129">
        <v>1</v>
      </c>
      <c r="U26" s="129">
        <v>1</v>
      </c>
      <c r="V26" s="129">
        <v>1</v>
      </c>
      <c r="W26" s="129">
        <v>1</v>
      </c>
      <c r="X26" s="129">
        <v>1</v>
      </c>
      <c r="Y26" s="129">
        <v>1</v>
      </c>
      <c r="Z26" s="129">
        <v>1</v>
      </c>
      <c r="AA26" s="129">
        <v>1</v>
      </c>
      <c r="AB26" s="129">
        <v>1</v>
      </c>
      <c r="AC26" s="129">
        <v>1</v>
      </c>
      <c r="AD26" s="129">
        <v>1</v>
      </c>
      <c r="AE26" s="129">
        <v>1</v>
      </c>
      <c r="AF26" s="12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26"/>
  <sheetViews>
    <sheetView workbookViewId="0">
      <selection activeCell="A2" sqref="A2"/>
    </sheetView>
  </sheetViews>
  <sheetFormatPr defaultColWidth="9.140625" defaultRowHeight="15" x14ac:dyDescent="0.25"/>
  <cols>
    <col min="1" max="1" width="39.85546875" style="129" customWidth="1"/>
    <col min="2" max="33" width="10.7109375" style="129" customWidth="1"/>
    <col min="34" max="35" width="9.42578125" style="129" bestFit="1" customWidth="1"/>
    <col min="36" max="38" width="9.140625" style="129" customWidth="1"/>
    <col min="39" max="16384" width="9.140625" style="129"/>
  </cols>
  <sheetData>
    <row r="1" spans="1:35" x14ac:dyDescent="0.25">
      <c r="A1" s="38" t="s">
        <v>1241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 x14ac:dyDescent="0.25">
      <c r="A2" t="s">
        <v>1199</v>
      </c>
      <c r="B2">
        <v>1</v>
      </c>
      <c r="C2" s="129">
        <v>1</v>
      </c>
      <c r="D2" s="129">
        <v>1</v>
      </c>
      <c r="E2" s="129">
        <v>1</v>
      </c>
      <c r="F2" s="129">
        <v>1</v>
      </c>
      <c r="G2" s="129">
        <v>1</v>
      </c>
      <c r="H2" s="129">
        <v>1</v>
      </c>
      <c r="I2" s="129">
        <v>1</v>
      </c>
      <c r="J2" s="129">
        <v>1</v>
      </c>
      <c r="K2" s="129">
        <v>1</v>
      </c>
      <c r="L2" s="129">
        <v>1</v>
      </c>
      <c r="M2" s="129">
        <v>1</v>
      </c>
      <c r="N2" s="129">
        <v>1</v>
      </c>
      <c r="O2" s="129">
        <v>1</v>
      </c>
      <c r="P2" s="129">
        <v>1</v>
      </c>
      <c r="Q2" s="129">
        <v>1</v>
      </c>
      <c r="R2" s="129">
        <v>1</v>
      </c>
      <c r="S2" s="129">
        <v>1</v>
      </c>
      <c r="T2" s="129">
        <v>1</v>
      </c>
      <c r="U2" s="129">
        <v>1</v>
      </c>
      <c r="V2" s="129">
        <v>1</v>
      </c>
      <c r="W2" s="129">
        <v>1</v>
      </c>
      <c r="X2" s="129">
        <v>1</v>
      </c>
      <c r="Y2" s="129">
        <v>1</v>
      </c>
      <c r="Z2" s="129">
        <v>1</v>
      </c>
      <c r="AA2" s="129">
        <v>1</v>
      </c>
      <c r="AB2" s="129">
        <v>1</v>
      </c>
      <c r="AC2" s="129">
        <v>1</v>
      </c>
      <c r="AD2" s="129">
        <v>1</v>
      </c>
      <c r="AE2" s="129">
        <v>1</v>
      </c>
      <c r="AF2" s="129">
        <v>1</v>
      </c>
    </row>
    <row r="3" spans="1:35" x14ac:dyDescent="0.25">
      <c r="A3" t="s">
        <v>1200</v>
      </c>
      <c r="B3" s="129">
        <v>1</v>
      </c>
      <c r="C3" s="129">
        <v>1</v>
      </c>
      <c r="D3" s="129">
        <v>1</v>
      </c>
      <c r="E3" s="129">
        <v>1</v>
      </c>
      <c r="F3" s="129">
        <v>1</v>
      </c>
      <c r="G3" s="129">
        <v>1</v>
      </c>
      <c r="H3" s="129">
        <v>1</v>
      </c>
      <c r="I3" s="129">
        <v>1</v>
      </c>
      <c r="J3" s="129">
        <v>1</v>
      </c>
      <c r="K3" s="129">
        <v>1</v>
      </c>
      <c r="L3" s="129">
        <v>1</v>
      </c>
      <c r="M3" s="129">
        <v>1</v>
      </c>
      <c r="N3" s="129">
        <v>1</v>
      </c>
      <c r="O3" s="129">
        <v>1</v>
      </c>
      <c r="P3" s="129">
        <v>1</v>
      </c>
      <c r="Q3" s="129">
        <v>1</v>
      </c>
      <c r="R3" s="129">
        <v>1</v>
      </c>
      <c r="S3" s="129">
        <v>1</v>
      </c>
      <c r="T3" s="129">
        <v>1</v>
      </c>
      <c r="U3" s="129">
        <v>1</v>
      </c>
      <c r="V3" s="129">
        <v>1</v>
      </c>
      <c r="W3" s="129">
        <v>1</v>
      </c>
      <c r="X3" s="129">
        <v>1</v>
      </c>
      <c r="Y3" s="129">
        <v>1</v>
      </c>
      <c r="Z3" s="129">
        <v>1</v>
      </c>
      <c r="AA3" s="129">
        <v>1</v>
      </c>
      <c r="AB3" s="129">
        <v>1</v>
      </c>
      <c r="AC3" s="129">
        <v>1</v>
      </c>
      <c r="AD3" s="129">
        <v>1</v>
      </c>
      <c r="AE3" s="129">
        <v>1</v>
      </c>
      <c r="AF3" s="129">
        <v>1</v>
      </c>
    </row>
    <row r="4" spans="1:35" x14ac:dyDescent="0.25">
      <c r="A4" t="s">
        <v>1201</v>
      </c>
      <c r="B4" s="129">
        <v>1</v>
      </c>
      <c r="C4" s="129">
        <v>1</v>
      </c>
      <c r="D4" s="129">
        <v>1</v>
      </c>
      <c r="E4" s="129">
        <v>1</v>
      </c>
      <c r="F4" s="129">
        <v>1</v>
      </c>
      <c r="G4" s="129">
        <v>1</v>
      </c>
      <c r="H4" s="129">
        <v>1</v>
      </c>
      <c r="I4" s="129">
        <v>1</v>
      </c>
      <c r="J4" s="129">
        <v>1</v>
      </c>
      <c r="K4" s="129">
        <v>1</v>
      </c>
      <c r="L4" s="129">
        <v>1</v>
      </c>
      <c r="M4" s="129">
        <v>1</v>
      </c>
      <c r="N4" s="129">
        <v>1</v>
      </c>
      <c r="O4" s="129">
        <v>1</v>
      </c>
      <c r="P4" s="129">
        <v>1</v>
      </c>
      <c r="Q4" s="129">
        <v>1</v>
      </c>
      <c r="R4" s="129">
        <v>1</v>
      </c>
      <c r="S4" s="129">
        <v>1</v>
      </c>
      <c r="T4" s="129">
        <v>1</v>
      </c>
      <c r="U4" s="129">
        <v>1</v>
      </c>
      <c r="V4" s="129">
        <v>1</v>
      </c>
      <c r="W4" s="129">
        <v>1</v>
      </c>
      <c r="X4" s="129">
        <v>1</v>
      </c>
      <c r="Y4" s="129">
        <v>1</v>
      </c>
      <c r="Z4" s="129">
        <v>1</v>
      </c>
      <c r="AA4" s="129">
        <v>1</v>
      </c>
      <c r="AB4" s="129">
        <v>1</v>
      </c>
      <c r="AC4" s="129">
        <v>1</v>
      </c>
      <c r="AD4" s="129">
        <v>1</v>
      </c>
      <c r="AE4" s="129">
        <v>1</v>
      </c>
      <c r="AF4" s="129">
        <v>1</v>
      </c>
    </row>
    <row r="5" spans="1:35" x14ac:dyDescent="0.25">
      <c r="A5" t="s">
        <v>1202</v>
      </c>
      <c r="B5" s="129">
        <v>1</v>
      </c>
      <c r="C5" s="129">
        <v>1</v>
      </c>
      <c r="D5" s="129">
        <v>1</v>
      </c>
      <c r="E5" s="129">
        <v>1</v>
      </c>
      <c r="F5" s="129">
        <v>1</v>
      </c>
      <c r="G5" s="129">
        <v>1</v>
      </c>
      <c r="H5" s="129">
        <v>1</v>
      </c>
      <c r="I5" s="129">
        <v>1</v>
      </c>
      <c r="J5" s="129">
        <v>1</v>
      </c>
      <c r="K5" s="129">
        <v>1</v>
      </c>
      <c r="L5" s="129">
        <v>1</v>
      </c>
      <c r="M5" s="129">
        <v>1</v>
      </c>
      <c r="N5" s="129">
        <v>1</v>
      </c>
      <c r="O5" s="129">
        <v>1</v>
      </c>
      <c r="P5" s="129">
        <v>1</v>
      </c>
      <c r="Q5" s="129">
        <v>1</v>
      </c>
      <c r="R5" s="129">
        <v>1</v>
      </c>
      <c r="S5" s="129">
        <v>1</v>
      </c>
      <c r="T5" s="129">
        <v>1</v>
      </c>
      <c r="U5" s="129">
        <v>1</v>
      </c>
      <c r="V5" s="129">
        <v>1</v>
      </c>
      <c r="W5" s="129">
        <v>1</v>
      </c>
      <c r="X5" s="129">
        <v>1</v>
      </c>
      <c r="Y5" s="129">
        <v>1</v>
      </c>
      <c r="Z5" s="129">
        <v>1</v>
      </c>
      <c r="AA5" s="129">
        <v>1</v>
      </c>
      <c r="AB5" s="129">
        <v>1</v>
      </c>
      <c r="AC5" s="129">
        <v>1</v>
      </c>
      <c r="AD5" s="129">
        <v>1</v>
      </c>
      <c r="AE5" s="129">
        <v>1</v>
      </c>
      <c r="AF5" s="129">
        <v>1</v>
      </c>
    </row>
    <row r="6" spans="1:35" x14ac:dyDescent="0.25">
      <c r="A6" t="s">
        <v>1203</v>
      </c>
      <c r="B6" s="129">
        <v>1</v>
      </c>
      <c r="C6" s="129">
        <v>1</v>
      </c>
      <c r="D6" s="129">
        <v>1</v>
      </c>
      <c r="E6" s="129">
        <v>1</v>
      </c>
      <c r="F6" s="129">
        <v>1</v>
      </c>
      <c r="G6" s="129">
        <v>1</v>
      </c>
      <c r="H6" s="129">
        <v>1</v>
      </c>
      <c r="I6" s="129">
        <v>1</v>
      </c>
      <c r="J6" s="129">
        <v>1</v>
      </c>
      <c r="K6" s="129">
        <v>1</v>
      </c>
      <c r="L6" s="129">
        <v>1</v>
      </c>
      <c r="M6" s="129">
        <v>1</v>
      </c>
      <c r="N6" s="129">
        <v>1</v>
      </c>
      <c r="O6" s="129">
        <v>1</v>
      </c>
      <c r="P6" s="129">
        <v>1</v>
      </c>
      <c r="Q6" s="129">
        <v>1</v>
      </c>
      <c r="R6" s="129">
        <v>1</v>
      </c>
      <c r="S6" s="129">
        <v>1</v>
      </c>
      <c r="T6" s="129">
        <v>1</v>
      </c>
      <c r="U6" s="129">
        <v>1</v>
      </c>
      <c r="V6" s="129">
        <v>1</v>
      </c>
      <c r="W6" s="129">
        <v>1</v>
      </c>
      <c r="X6" s="129">
        <v>1</v>
      </c>
      <c r="Y6" s="129">
        <v>1</v>
      </c>
      <c r="Z6" s="129">
        <v>1</v>
      </c>
      <c r="AA6" s="129">
        <v>1</v>
      </c>
      <c r="AB6" s="129">
        <v>1</v>
      </c>
      <c r="AC6" s="129">
        <v>1</v>
      </c>
      <c r="AD6" s="129">
        <v>1</v>
      </c>
      <c r="AE6" s="129">
        <v>1</v>
      </c>
      <c r="AF6" s="129">
        <v>1</v>
      </c>
    </row>
    <row r="7" spans="1:35" x14ac:dyDescent="0.25">
      <c r="A7" t="s">
        <v>1204</v>
      </c>
      <c r="B7" s="129">
        <v>1</v>
      </c>
      <c r="C7" s="129">
        <v>1</v>
      </c>
      <c r="D7" s="129">
        <v>1</v>
      </c>
      <c r="E7" s="129">
        <v>1</v>
      </c>
      <c r="F7" s="129">
        <v>1</v>
      </c>
      <c r="G7" s="129">
        <v>1</v>
      </c>
      <c r="H7" s="129">
        <v>1</v>
      </c>
      <c r="I7" s="129">
        <v>1</v>
      </c>
      <c r="J7" s="129">
        <v>1</v>
      </c>
      <c r="K7" s="129">
        <v>1</v>
      </c>
      <c r="L7" s="129">
        <v>1</v>
      </c>
      <c r="M7" s="129">
        <v>1</v>
      </c>
      <c r="N7" s="129">
        <v>1</v>
      </c>
      <c r="O7" s="129">
        <v>1</v>
      </c>
      <c r="P7" s="129">
        <v>1</v>
      </c>
      <c r="Q7" s="129">
        <v>1</v>
      </c>
      <c r="R7" s="129">
        <v>1</v>
      </c>
      <c r="S7" s="129">
        <v>1</v>
      </c>
      <c r="T7" s="129">
        <v>1</v>
      </c>
      <c r="U7" s="129">
        <v>1</v>
      </c>
      <c r="V7" s="129">
        <v>1</v>
      </c>
      <c r="W7" s="129">
        <v>1</v>
      </c>
      <c r="X7" s="129">
        <v>1</v>
      </c>
      <c r="Y7" s="129">
        <v>1</v>
      </c>
      <c r="Z7" s="129">
        <v>1</v>
      </c>
      <c r="AA7" s="129">
        <v>1</v>
      </c>
      <c r="AB7" s="129">
        <v>1</v>
      </c>
      <c r="AC7" s="129">
        <v>1</v>
      </c>
      <c r="AD7" s="129">
        <v>1</v>
      </c>
      <c r="AE7" s="129">
        <v>1</v>
      </c>
      <c r="AF7" s="129">
        <v>1</v>
      </c>
    </row>
    <row r="8" spans="1:35" x14ac:dyDescent="0.25">
      <c r="A8" t="s">
        <v>1205</v>
      </c>
      <c r="B8" s="129">
        <v>1</v>
      </c>
      <c r="C8" s="129">
        <v>1</v>
      </c>
      <c r="D8" s="129">
        <v>1</v>
      </c>
      <c r="E8" s="129">
        <v>1</v>
      </c>
      <c r="F8" s="129">
        <v>1</v>
      </c>
      <c r="G8" s="129">
        <v>1</v>
      </c>
      <c r="H8" s="129">
        <v>1</v>
      </c>
      <c r="I8" s="129">
        <v>1</v>
      </c>
      <c r="J8" s="129">
        <v>1</v>
      </c>
      <c r="K8" s="129">
        <v>1</v>
      </c>
      <c r="L8" s="129">
        <v>1</v>
      </c>
      <c r="M8" s="129">
        <v>1</v>
      </c>
      <c r="N8" s="129">
        <v>1</v>
      </c>
      <c r="O8" s="129">
        <v>1</v>
      </c>
      <c r="P8" s="129">
        <v>1</v>
      </c>
      <c r="Q8" s="129">
        <v>1</v>
      </c>
      <c r="R8" s="129">
        <v>1</v>
      </c>
      <c r="S8" s="129">
        <v>1</v>
      </c>
      <c r="T8" s="129">
        <v>1</v>
      </c>
      <c r="U8" s="129">
        <v>1</v>
      </c>
      <c r="V8" s="129">
        <v>1</v>
      </c>
      <c r="W8" s="129">
        <v>1</v>
      </c>
      <c r="X8" s="129">
        <v>1</v>
      </c>
      <c r="Y8" s="129">
        <v>1</v>
      </c>
      <c r="Z8" s="129">
        <v>1</v>
      </c>
      <c r="AA8" s="129">
        <v>1</v>
      </c>
      <c r="AB8" s="129">
        <v>1</v>
      </c>
      <c r="AC8" s="129">
        <v>1</v>
      </c>
      <c r="AD8" s="129">
        <v>1</v>
      </c>
      <c r="AE8" s="129">
        <v>1</v>
      </c>
      <c r="AF8" s="129">
        <v>1</v>
      </c>
    </row>
    <row r="9" spans="1:35" x14ac:dyDescent="0.25">
      <c r="A9" t="s">
        <v>1206</v>
      </c>
      <c r="B9" s="129">
        <v>1</v>
      </c>
      <c r="C9" s="129">
        <v>1</v>
      </c>
      <c r="D9" s="129">
        <v>1</v>
      </c>
      <c r="E9" s="129">
        <v>1</v>
      </c>
      <c r="F9" s="129">
        <v>1</v>
      </c>
      <c r="G9" s="129">
        <v>1</v>
      </c>
      <c r="H9" s="129">
        <v>1</v>
      </c>
      <c r="I9" s="129">
        <v>1</v>
      </c>
      <c r="J9" s="129">
        <v>1</v>
      </c>
      <c r="K9" s="129">
        <v>1</v>
      </c>
      <c r="L9" s="129">
        <v>1</v>
      </c>
      <c r="M9" s="129">
        <v>1</v>
      </c>
      <c r="N9" s="129">
        <v>1</v>
      </c>
      <c r="O9" s="129">
        <v>1</v>
      </c>
      <c r="P9" s="129">
        <v>1</v>
      </c>
      <c r="Q9" s="129">
        <v>1</v>
      </c>
      <c r="R9" s="129">
        <v>1</v>
      </c>
      <c r="S9" s="129">
        <v>1</v>
      </c>
      <c r="T9" s="129">
        <v>1</v>
      </c>
      <c r="U9" s="129">
        <v>1</v>
      </c>
      <c r="V9" s="129">
        <v>1</v>
      </c>
      <c r="W9" s="129">
        <v>1</v>
      </c>
      <c r="X9" s="129">
        <v>1</v>
      </c>
      <c r="Y9" s="129">
        <v>1</v>
      </c>
      <c r="Z9" s="129">
        <v>1</v>
      </c>
      <c r="AA9" s="129">
        <v>1</v>
      </c>
      <c r="AB9" s="129">
        <v>1</v>
      </c>
      <c r="AC9" s="129">
        <v>1</v>
      </c>
      <c r="AD9" s="129">
        <v>1</v>
      </c>
      <c r="AE9" s="129">
        <v>1</v>
      </c>
      <c r="AF9" s="129">
        <v>1</v>
      </c>
    </row>
    <row r="10" spans="1:35" x14ac:dyDescent="0.25">
      <c r="A10" t="s">
        <v>1207</v>
      </c>
      <c r="B10" s="129">
        <v>1</v>
      </c>
      <c r="C10" s="129">
        <v>1</v>
      </c>
      <c r="D10" s="129">
        <v>1</v>
      </c>
      <c r="E10" s="129">
        <v>1</v>
      </c>
      <c r="F10" s="129">
        <v>1</v>
      </c>
      <c r="G10" s="129">
        <v>1</v>
      </c>
      <c r="H10" s="129">
        <v>1</v>
      </c>
      <c r="I10" s="129">
        <v>1</v>
      </c>
      <c r="J10" s="129">
        <v>1</v>
      </c>
      <c r="K10" s="129">
        <v>1</v>
      </c>
      <c r="L10" s="129">
        <v>1</v>
      </c>
      <c r="M10" s="129">
        <v>1</v>
      </c>
      <c r="N10" s="129">
        <v>1</v>
      </c>
      <c r="O10" s="129">
        <v>1</v>
      </c>
      <c r="P10" s="129">
        <v>1</v>
      </c>
      <c r="Q10" s="129">
        <v>1</v>
      </c>
      <c r="R10" s="129">
        <v>1</v>
      </c>
      <c r="S10" s="129">
        <v>1</v>
      </c>
      <c r="T10" s="129">
        <v>1</v>
      </c>
      <c r="U10" s="129">
        <v>1</v>
      </c>
      <c r="V10" s="129">
        <v>1</v>
      </c>
      <c r="W10" s="129">
        <v>1</v>
      </c>
      <c r="X10" s="129">
        <v>1</v>
      </c>
      <c r="Y10" s="129">
        <v>1</v>
      </c>
      <c r="Z10" s="129">
        <v>1</v>
      </c>
      <c r="AA10" s="129">
        <v>1</v>
      </c>
      <c r="AB10" s="129">
        <v>1</v>
      </c>
      <c r="AC10" s="129">
        <v>1</v>
      </c>
      <c r="AD10" s="129">
        <v>1</v>
      </c>
      <c r="AE10" s="129">
        <v>1</v>
      </c>
      <c r="AF10" s="129">
        <v>1</v>
      </c>
    </row>
    <row r="11" spans="1:35" x14ac:dyDescent="0.25">
      <c r="A11" t="s">
        <v>1208</v>
      </c>
      <c r="B11" s="129">
        <v>1</v>
      </c>
      <c r="C11" s="129">
        <v>1</v>
      </c>
      <c r="D11" s="129">
        <v>1</v>
      </c>
      <c r="E11" s="129">
        <v>1</v>
      </c>
      <c r="F11" s="129">
        <v>1</v>
      </c>
      <c r="G11" s="129">
        <v>1</v>
      </c>
      <c r="H11" s="129">
        <v>1</v>
      </c>
      <c r="I11" s="129">
        <v>1</v>
      </c>
      <c r="J11" s="129">
        <v>1</v>
      </c>
      <c r="K11" s="129">
        <v>1</v>
      </c>
      <c r="L11" s="129">
        <v>1</v>
      </c>
      <c r="M11" s="129">
        <v>1</v>
      </c>
      <c r="N11" s="129">
        <v>1</v>
      </c>
      <c r="O11" s="129">
        <v>1</v>
      </c>
      <c r="P11" s="129">
        <v>1</v>
      </c>
      <c r="Q11" s="129">
        <v>1</v>
      </c>
      <c r="R11" s="129">
        <v>1</v>
      </c>
      <c r="S11" s="129">
        <v>1</v>
      </c>
      <c r="T11" s="129">
        <v>1</v>
      </c>
      <c r="U11" s="129">
        <v>1</v>
      </c>
      <c r="V11" s="129">
        <v>1</v>
      </c>
      <c r="W11" s="129">
        <v>1</v>
      </c>
      <c r="X11" s="129">
        <v>1</v>
      </c>
      <c r="Y11" s="129">
        <v>1</v>
      </c>
      <c r="Z11" s="129">
        <v>1</v>
      </c>
      <c r="AA11" s="129">
        <v>1</v>
      </c>
      <c r="AB11" s="129">
        <v>1</v>
      </c>
      <c r="AC11" s="129">
        <v>1</v>
      </c>
      <c r="AD11" s="129">
        <v>1</v>
      </c>
      <c r="AE11" s="129">
        <v>1</v>
      </c>
      <c r="AF11" s="129">
        <v>1</v>
      </c>
    </row>
    <row r="12" spans="1:35" x14ac:dyDescent="0.25">
      <c r="A12" t="s">
        <v>1209</v>
      </c>
      <c r="B12" s="129">
        <v>1</v>
      </c>
      <c r="C12" s="129">
        <v>1</v>
      </c>
      <c r="D12" s="129">
        <v>1</v>
      </c>
      <c r="E12" s="129">
        <v>1</v>
      </c>
      <c r="F12" s="129">
        <v>1</v>
      </c>
      <c r="G12" s="129">
        <v>1</v>
      </c>
      <c r="H12" s="129">
        <v>1</v>
      </c>
      <c r="I12" s="129">
        <v>1</v>
      </c>
      <c r="J12" s="129">
        <v>1</v>
      </c>
      <c r="K12" s="129">
        <v>1</v>
      </c>
      <c r="L12" s="129">
        <v>1</v>
      </c>
      <c r="M12" s="129">
        <v>1</v>
      </c>
      <c r="N12" s="129">
        <v>1</v>
      </c>
      <c r="O12" s="129">
        <v>1</v>
      </c>
      <c r="P12" s="129">
        <v>1</v>
      </c>
      <c r="Q12" s="129">
        <v>1</v>
      </c>
      <c r="R12" s="129">
        <v>1</v>
      </c>
      <c r="S12" s="129">
        <v>1</v>
      </c>
      <c r="T12" s="129">
        <v>1</v>
      </c>
      <c r="U12" s="129">
        <v>1</v>
      </c>
      <c r="V12" s="129">
        <v>1</v>
      </c>
      <c r="W12" s="129">
        <v>1</v>
      </c>
      <c r="X12" s="129">
        <v>1</v>
      </c>
      <c r="Y12" s="129">
        <v>1</v>
      </c>
      <c r="Z12" s="129">
        <v>1</v>
      </c>
      <c r="AA12" s="129">
        <v>1</v>
      </c>
      <c r="AB12" s="129">
        <v>1</v>
      </c>
      <c r="AC12" s="129">
        <v>1</v>
      </c>
      <c r="AD12" s="129">
        <v>1</v>
      </c>
      <c r="AE12" s="129">
        <v>1</v>
      </c>
      <c r="AF12" s="129">
        <v>1</v>
      </c>
    </row>
    <row r="13" spans="1:35" x14ac:dyDescent="0.25">
      <c r="A13" t="s">
        <v>1210</v>
      </c>
      <c r="B13" s="129">
        <v>1</v>
      </c>
      <c r="C13" s="129">
        <v>1</v>
      </c>
      <c r="D13" s="129">
        <v>1</v>
      </c>
      <c r="E13" s="129">
        <v>1</v>
      </c>
      <c r="F13" s="129">
        <v>1</v>
      </c>
      <c r="G13" s="129">
        <v>1</v>
      </c>
      <c r="H13" s="129">
        <v>1</v>
      </c>
      <c r="I13" s="129">
        <v>1</v>
      </c>
      <c r="J13" s="129">
        <v>1</v>
      </c>
      <c r="K13" s="129">
        <v>1</v>
      </c>
      <c r="L13" s="129">
        <v>1</v>
      </c>
      <c r="M13" s="129">
        <v>1</v>
      </c>
      <c r="N13" s="129">
        <v>1</v>
      </c>
      <c r="O13" s="129">
        <v>1</v>
      </c>
      <c r="P13" s="129">
        <v>1</v>
      </c>
      <c r="Q13" s="129">
        <v>1</v>
      </c>
      <c r="R13" s="129">
        <v>1</v>
      </c>
      <c r="S13" s="129">
        <v>1</v>
      </c>
      <c r="T13" s="129">
        <v>1</v>
      </c>
      <c r="U13" s="129">
        <v>1</v>
      </c>
      <c r="V13" s="129">
        <v>1</v>
      </c>
      <c r="W13" s="129">
        <v>1</v>
      </c>
      <c r="X13" s="129">
        <v>1</v>
      </c>
      <c r="Y13" s="129">
        <v>1</v>
      </c>
      <c r="Z13" s="129">
        <v>1</v>
      </c>
      <c r="AA13" s="129">
        <v>1</v>
      </c>
      <c r="AB13" s="129">
        <v>1</v>
      </c>
      <c r="AC13" s="129">
        <v>1</v>
      </c>
      <c r="AD13" s="129">
        <v>1</v>
      </c>
      <c r="AE13" s="129">
        <v>1</v>
      </c>
      <c r="AF13" s="129">
        <v>1</v>
      </c>
    </row>
    <row r="14" spans="1:35" x14ac:dyDescent="0.25">
      <c r="A14" t="s">
        <v>1211</v>
      </c>
      <c r="B14" s="129">
        <v>1</v>
      </c>
      <c r="C14" s="129">
        <v>1</v>
      </c>
      <c r="D14" s="129">
        <v>1</v>
      </c>
      <c r="E14" s="129">
        <v>1</v>
      </c>
      <c r="F14" s="129">
        <v>1</v>
      </c>
      <c r="G14" s="129">
        <v>1</v>
      </c>
      <c r="H14" s="129">
        <v>1</v>
      </c>
      <c r="I14" s="129">
        <v>1</v>
      </c>
      <c r="J14" s="129">
        <v>1</v>
      </c>
      <c r="K14" s="129">
        <v>1</v>
      </c>
      <c r="L14" s="129">
        <v>1</v>
      </c>
      <c r="M14" s="129">
        <v>1</v>
      </c>
      <c r="N14" s="129">
        <v>1</v>
      </c>
      <c r="O14" s="129">
        <v>1</v>
      </c>
      <c r="P14" s="129">
        <v>1</v>
      </c>
      <c r="Q14" s="129">
        <v>1</v>
      </c>
      <c r="R14" s="129">
        <v>1</v>
      </c>
      <c r="S14" s="129">
        <v>1</v>
      </c>
      <c r="T14" s="129">
        <v>1</v>
      </c>
      <c r="U14" s="129">
        <v>1</v>
      </c>
      <c r="V14" s="129">
        <v>1</v>
      </c>
      <c r="W14" s="129">
        <v>1</v>
      </c>
      <c r="X14" s="129">
        <v>1</v>
      </c>
      <c r="Y14" s="129">
        <v>1</v>
      </c>
      <c r="Z14" s="129">
        <v>1</v>
      </c>
      <c r="AA14" s="129">
        <v>1</v>
      </c>
      <c r="AB14" s="129">
        <v>1</v>
      </c>
      <c r="AC14" s="129">
        <v>1</v>
      </c>
      <c r="AD14" s="129">
        <v>1</v>
      </c>
      <c r="AE14" s="129">
        <v>1</v>
      </c>
      <c r="AF14" s="129">
        <v>1</v>
      </c>
    </row>
    <row r="15" spans="1:35" x14ac:dyDescent="0.25">
      <c r="A15" t="s">
        <v>1212</v>
      </c>
      <c r="B15" s="129">
        <v>1</v>
      </c>
      <c r="C15" s="129">
        <v>1</v>
      </c>
      <c r="D15" s="129">
        <v>1</v>
      </c>
      <c r="E15" s="129">
        <v>1</v>
      </c>
      <c r="F15" s="129">
        <v>1</v>
      </c>
      <c r="G15" s="129">
        <v>1</v>
      </c>
      <c r="H15" s="129">
        <v>1</v>
      </c>
      <c r="I15" s="129">
        <v>1</v>
      </c>
      <c r="J15" s="129">
        <v>1</v>
      </c>
      <c r="K15" s="129">
        <v>1</v>
      </c>
      <c r="L15" s="129">
        <v>1</v>
      </c>
      <c r="M15" s="129">
        <v>1</v>
      </c>
      <c r="N15" s="129">
        <v>1</v>
      </c>
      <c r="O15" s="129">
        <v>1</v>
      </c>
      <c r="P15" s="129">
        <v>1</v>
      </c>
      <c r="Q15" s="129">
        <v>1</v>
      </c>
      <c r="R15" s="129">
        <v>1</v>
      </c>
      <c r="S15" s="129">
        <v>1</v>
      </c>
      <c r="T15" s="129">
        <v>1</v>
      </c>
      <c r="U15" s="129">
        <v>1</v>
      </c>
      <c r="V15" s="129">
        <v>1</v>
      </c>
      <c r="W15" s="129">
        <v>1</v>
      </c>
      <c r="X15" s="129">
        <v>1</v>
      </c>
      <c r="Y15" s="129">
        <v>1</v>
      </c>
      <c r="Z15" s="129">
        <v>1</v>
      </c>
      <c r="AA15" s="129">
        <v>1</v>
      </c>
      <c r="AB15" s="129">
        <v>1</v>
      </c>
      <c r="AC15" s="129">
        <v>1</v>
      </c>
      <c r="AD15" s="129">
        <v>1</v>
      </c>
      <c r="AE15" s="129">
        <v>1</v>
      </c>
      <c r="AF15" s="129">
        <v>1</v>
      </c>
    </row>
    <row r="16" spans="1:35" x14ac:dyDescent="0.25">
      <c r="A16" t="s">
        <v>1213</v>
      </c>
      <c r="B16" s="129">
        <v>1</v>
      </c>
      <c r="C16" s="129">
        <v>1</v>
      </c>
      <c r="D16" s="129">
        <v>1</v>
      </c>
      <c r="E16" s="129">
        <v>1</v>
      </c>
      <c r="F16" s="129">
        <v>1</v>
      </c>
      <c r="G16" s="129">
        <v>1</v>
      </c>
      <c r="H16" s="129">
        <v>1</v>
      </c>
      <c r="I16" s="129">
        <v>1</v>
      </c>
      <c r="J16" s="129">
        <v>1</v>
      </c>
      <c r="K16" s="129">
        <v>1</v>
      </c>
      <c r="L16" s="129">
        <v>1</v>
      </c>
      <c r="M16" s="129">
        <v>1</v>
      </c>
      <c r="N16" s="129">
        <v>1</v>
      </c>
      <c r="O16" s="129">
        <v>1</v>
      </c>
      <c r="P16" s="129">
        <v>1</v>
      </c>
      <c r="Q16" s="129">
        <v>1</v>
      </c>
      <c r="R16" s="129">
        <v>1</v>
      </c>
      <c r="S16" s="129">
        <v>1</v>
      </c>
      <c r="T16" s="129">
        <v>1</v>
      </c>
      <c r="U16" s="129">
        <v>1</v>
      </c>
      <c r="V16" s="129">
        <v>1</v>
      </c>
      <c r="W16" s="129">
        <v>1</v>
      </c>
      <c r="X16" s="129">
        <v>1</v>
      </c>
      <c r="Y16" s="129">
        <v>1</v>
      </c>
      <c r="Z16" s="129">
        <v>1</v>
      </c>
      <c r="AA16" s="129">
        <v>1</v>
      </c>
      <c r="AB16" s="129">
        <v>1</v>
      </c>
      <c r="AC16" s="129">
        <v>1</v>
      </c>
      <c r="AD16" s="129">
        <v>1</v>
      </c>
      <c r="AE16" s="129">
        <v>1</v>
      </c>
      <c r="AF16" s="129">
        <v>1</v>
      </c>
    </row>
    <row r="17" spans="1:32" x14ac:dyDescent="0.25">
      <c r="A17" t="s">
        <v>1214</v>
      </c>
      <c r="B17" s="129">
        <v>1</v>
      </c>
      <c r="C17" s="129">
        <v>1</v>
      </c>
      <c r="D17" s="129">
        <v>1</v>
      </c>
      <c r="E17" s="129">
        <v>1</v>
      </c>
      <c r="F17" s="129">
        <v>1</v>
      </c>
      <c r="G17" s="129">
        <v>1</v>
      </c>
      <c r="H17" s="129">
        <v>1</v>
      </c>
      <c r="I17" s="129">
        <v>1</v>
      </c>
      <c r="J17" s="129">
        <v>1</v>
      </c>
      <c r="K17" s="129">
        <v>1</v>
      </c>
      <c r="L17" s="129">
        <v>1</v>
      </c>
      <c r="M17" s="129">
        <v>1</v>
      </c>
      <c r="N17" s="129">
        <v>1</v>
      </c>
      <c r="O17" s="129">
        <v>1</v>
      </c>
      <c r="P17" s="129">
        <v>1</v>
      </c>
      <c r="Q17" s="129">
        <v>1</v>
      </c>
      <c r="R17" s="129">
        <v>1</v>
      </c>
      <c r="S17" s="129">
        <v>1</v>
      </c>
      <c r="T17" s="129">
        <v>1</v>
      </c>
      <c r="U17" s="129">
        <v>1</v>
      </c>
      <c r="V17" s="129">
        <v>1</v>
      </c>
      <c r="W17" s="129">
        <v>1</v>
      </c>
      <c r="X17" s="129">
        <v>1</v>
      </c>
      <c r="Y17" s="129">
        <v>1</v>
      </c>
      <c r="Z17" s="129">
        <v>1</v>
      </c>
      <c r="AA17" s="129">
        <v>1</v>
      </c>
      <c r="AB17" s="129">
        <v>1</v>
      </c>
      <c r="AC17" s="129">
        <v>1</v>
      </c>
      <c r="AD17" s="129">
        <v>1</v>
      </c>
      <c r="AE17" s="129">
        <v>1</v>
      </c>
      <c r="AF17" s="129">
        <v>1</v>
      </c>
    </row>
    <row r="18" spans="1:32" x14ac:dyDescent="0.25">
      <c r="A18" t="s">
        <v>1215</v>
      </c>
      <c r="B18" s="129">
        <v>1</v>
      </c>
      <c r="C18" s="129">
        <v>1</v>
      </c>
      <c r="D18" s="129">
        <v>1</v>
      </c>
      <c r="E18" s="129">
        <v>1</v>
      </c>
      <c r="F18" s="129">
        <v>1</v>
      </c>
      <c r="G18" s="129">
        <v>1</v>
      </c>
      <c r="H18" s="129">
        <v>1</v>
      </c>
      <c r="I18" s="129">
        <v>1</v>
      </c>
      <c r="J18" s="129">
        <v>1</v>
      </c>
      <c r="K18" s="129">
        <v>1</v>
      </c>
      <c r="L18" s="129">
        <v>1</v>
      </c>
      <c r="M18" s="129">
        <v>1</v>
      </c>
      <c r="N18" s="129">
        <v>1</v>
      </c>
      <c r="O18" s="129">
        <v>1</v>
      </c>
      <c r="P18" s="129">
        <v>1</v>
      </c>
      <c r="Q18" s="129">
        <v>1</v>
      </c>
      <c r="R18" s="129">
        <v>1</v>
      </c>
      <c r="S18" s="129">
        <v>1</v>
      </c>
      <c r="T18" s="129">
        <v>1</v>
      </c>
      <c r="U18" s="129">
        <v>1</v>
      </c>
      <c r="V18" s="129">
        <v>1</v>
      </c>
      <c r="W18" s="129">
        <v>1</v>
      </c>
      <c r="X18" s="129">
        <v>1</v>
      </c>
      <c r="Y18" s="129">
        <v>1</v>
      </c>
      <c r="Z18" s="129">
        <v>1</v>
      </c>
      <c r="AA18" s="129">
        <v>1</v>
      </c>
      <c r="AB18" s="129">
        <v>1</v>
      </c>
      <c r="AC18" s="129">
        <v>1</v>
      </c>
      <c r="AD18" s="129">
        <v>1</v>
      </c>
      <c r="AE18" s="129">
        <v>1</v>
      </c>
      <c r="AF18" s="129">
        <v>1</v>
      </c>
    </row>
    <row r="19" spans="1:32" x14ac:dyDescent="0.25">
      <c r="A19" t="s">
        <v>1216</v>
      </c>
      <c r="B19" s="129">
        <v>1</v>
      </c>
      <c r="C19" s="129">
        <v>1</v>
      </c>
      <c r="D19" s="129">
        <v>1</v>
      </c>
      <c r="E19" s="129">
        <v>1</v>
      </c>
      <c r="F19" s="129">
        <v>1</v>
      </c>
      <c r="G19" s="129">
        <v>1</v>
      </c>
      <c r="H19" s="129">
        <v>1</v>
      </c>
      <c r="I19" s="129">
        <v>1</v>
      </c>
      <c r="J19" s="129">
        <v>1</v>
      </c>
      <c r="K19" s="129">
        <v>1</v>
      </c>
      <c r="L19" s="129">
        <v>1</v>
      </c>
      <c r="M19" s="129">
        <v>1</v>
      </c>
      <c r="N19" s="129">
        <v>1</v>
      </c>
      <c r="O19" s="129">
        <v>1</v>
      </c>
      <c r="P19" s="129">
        <v>1</v>
      </c>
      <c r="Q19" s="129">
        <v>1</v>
      </c>
      <c r="R19" s="129">
        <v>1</v>
      </c>
      <c r="S19" s="129">
        <v>1</v>
      </c>
      <c r="T19" s="129">
        <v>1</v>
      </c>
      <c r="U19" s="129">
        <v>1</v>
      </c>
      <c r="V19" s="129">
        <v>1</v>
      </c>
      <c r="W19" s="129">
        <v>1</v>
      </c>
      <c r="X19" s="129">
        <v>1</v>
      </c>
      <c r="Y19" s="129">
        <v>1</v>
      </c>
      <c r="Z19" s="129">
        <v>1</v>
      </c>
      <c r="AA19" s="129">
        <v>1</v>
      </c>
      <c r="AB19" s="129">
        <v>1</v>
      </c>
      <c r="AC19" s="129">
        <v>1</v>
      </c>
      <c r="AD19" s="129">
        <v>1</v>
      </c>
      <c r="AE19" s="129">
        <v>1</v>
      </c>
      <c r="AF19" s="129">
        <v>1</v>
      </c>
    </row>
    <row r="20" spans="1:32" x14ac:dyDescent="0.25">
      <c r="A20" t="s">
        <v>1217</v>
      </c>
      <c r="B20" s="129">
        <v>1</v>
      </c>
      <c r="C20" s="129">
        <v>1</v>
      </c>
      <c r="D20" s="129">
        <v>1</v>
      </c>
      <c r="E20" s="129">
        <v>1</v>
      </c>
      <c r="F20" s="129">
        <v>1</v>
      </c>
      <c r="G20" s="129">
        <v>1</v>
      </c>
      <c r="H20" s="129">
        <v>1</v>
      </c>
      <c r="I20" s="129">
        <v>1</v>
      </c>
      <c r="J20" s="129">
        <v>1</v>
      </c>
      <c r="K20" s="129">
        <v>1</v>
      </c>
      <c r="L20" s="129">
        <v>1</v>
      </c>
      <c r="M20" s="129">
        <v>1</v>
      </c>
      <c r="N20" s="129">
        <v>1</v>
      </c>
      <c r="O20" s="129">
        <v>1</v>
      </c>
      <c r="P20" s="129">
        <v>1</v>
      </c>
      <c r="Q20" s="129">
        <v>1</v>
      </c>
      <c r="R20" s="129">
        <v>1</v>
      </c>
      <c r="S20" s="129">
        <v>1</v>
      </c>
      <c r="T20" s="129">
        <v>1</v>
      </c>
      <c r="U20" s="129">
        <v>1</v>
      </c>
      <c r="V20" s="129">
        <v>1</v>
      </c>
      <c r="W20" s="129">
        <v>1</v>
      </c>
      <c r="X20" s="129">
        <v>1</v>
      </c>
      <c r="Y20" s="129">
        <v>1</v>
      </c>
      <c r="Z20" s="129">
        <v>1</v>
      </c>
      <c r="AA20" s="129">
        <v>1</v>
      </c>
      <c r="AB20" s="129">
        <v>1</v>
      </c>
      <c r="AC20" s="129">
        <v>1</v>
      </c>
      <c r="AD20" s="129">
        <v>1</v>
      </c>
      <c r="AE20" s="129">
        <v>1</v>
      </c>
      <c r="AF20" s="129">
        <v>1</v>
      </c>
    </row>
    <row r="21" spans="1:32" x14ac:dyDescent="0.25">
      <c r="A21" t="s">
        <v>1218</v>
      </c>
      <c r="B21" s="129">
        <v>1</v>
      </c>
      <c r="C21" s="129">
        <v>1</v>
      </c>
      <c r="D21" s="129">
        <v>1</v>
      </c>
      <c r="E21" s="129">
        <v>1</v>
      </c>
      <c r="F21" s="129">
        <v>1</v>
      </c>
      <c r="G21" s="129">
        <v>1</v>
      </c>
      <c r="H21" s="129">
        <v>1</v>
      </c>
      <c r="I21" s="129">
        <v>1</v>
      </c>
      <c r="J21" s="129">
        <v>1</v>
      </c>
      <c r="K21" s="129">
        <v>1</v>
      </c>
      <c r="L21" s="129">
        <v>1</v>
      </c>
      <c r="M21" s="129">
        <v>1</v>
      </c>
      <c r="N21" s="129">
        <v>1</v>
      </c>
      <c r="O21" s="129">
        <v>1</v>
      </c>
      <c r="P21" s="129">
        <v>1</v>
      </c>
      <c r="Q21" s="129">
        <v>1</v>
      </c>
      <c r="R21" s="129">
        <v>1</v>
      </c>
      <c r="S21" s="129">
        <v>1</v>
      </c>
      <c r="T21" s="129">
        <v>1</v>
      </c>
      <c r="U21" s="129">
        <v>1</v>
      </c>
      <c r="V21" s="129">
        <v>1</v>
      </c>
      <c r="W21" s="129">
        <v>1</v>
      </c>
      <c r="X21" s="129">
        <v>1</v>
      </c>
      <c r="Y21" s="129">
        <v>1</v>
      </c>
      <c r="Z21" s="129">
        <v>1</v>
      </c>
      <c r="AA21" s="129">
        <v>1</v>
      </c>
      <c r="AB21" s="129">
        <v>1</v>
      </c>
      <c r="AC21" s="129">
        <v>1</v>
      </c>
      <c r="AD21" s="129">
        <v>1</v>
      </c>
      <c r="AE21" s="129">
        <v>1</v>
      </c>
      <c r="AF21" s="129">
        <v>1</v>
      </c>
    </row>
    <row r="22" spans="1:32" x14ac:dyDescent="0.25">
      <c r="A22" t="s">
        <v>1219</v>
      </c>
      <c r="B22" s="129">
        <v>1</v>
      </c>
      <c r="C22" s="129">
        <v>1</v>
      </c>
      <c r="D22" s="129">
        <v>1</v>
      </c>
      <c r="E22" s="129">
        <v>1</v>
      </c>
      <c r="F22" s="129">
        <v>1</v>
      </c>
      <c r="G22" s="129">
        <v>1</v>
      </c>
      <c r="H22" s="129">
        <v>1</v>
      </c>
      <c r="I22" s="129">
        <v>1</v>
      </c>
      <c r="J22" s="129">
        <v>1</v>
      </c>
      <c r="K22" s="129">
        <v>1</v>
      </c>
      <c r="L22" s="129">
        <v>1</v>
      </c>
      <c r="M22" s="129">
        <v>1</v>
      </c>
      <c r="N22" s="129">
        <v>1</v>
      </c>
      <c r="O22" s="129">
        <v>1</v>
      </c>
      <c r="P22" s="129">
        <v>1</v>
      </c>
      <c r="Q22" s="129">
        <v>1</v>
      </c>
      <c r="R22" s="129">
        <v>1</v>
      </c>
      <c r="S22" s="129">
        <v>1</v>
      </c>
      <c r="T22" s="129">
        <v>1</v>
      </c>
      <c r="U22" s="129">
        <v>1</v>
      </c>
      <c r="V22" s="129">
        <v>1</v>
      </c>
      <c r="W22" s="129">
        <v>1</v>
      </c>
      <c r="X22" s="129">
        <v>1</v>
      </c>
      <c r="Y22" s="129">
        <v>1</v>
      </c>
      <c r="Z22" s="129">
        <v>1</v>
      </c>
      <c r="AA22" s="129">
        <v>1</v>
      </c>
      <c r="AB22" s="129">
        <v>1</v>
      </c>
      <c r="AC22" s="129">
        <v>1</v>
      </c>
      <c r="AD22" s="129">
        <v>1</v>
      </c>
      <c r="AE22" s="129">
        <v>1</v>
      </c>
      <c r="AF22" s="129">
        <v>1</v>
      </c>
    </row>
    <row r="23" spans="1:32" x14ac:dyDescent="0.25">
      <c r="A23" t="s">
        <v>1220</v>
      </c>
      <c r="B23" s="129">
        <v>1</v>
      </c>
      <c r="C23" s="129">
        <v>1</v>
      </c>
      <c r="D23" s="129">
        <v>1</v>
      </c>
      <c r="E23" s="129">
        <v>1</v>
      </c>
      <c r="F23" s="129">
        <v>1</v>
      </c>
      <c r="G23" s="129">
        <v>1</v>
      </c>
      <c r="H23" s="129">
        <v>1</v>
      </c>
      <c r="I23" s="129">
        <v>1</v>
      </c>
      <c r="J23" s="129">
        <v>1</v>
      </c>
      <c r="K23" s="129">
        <v>1</v>
      </c>
      <c r="L23" s="129">
        <v>1</v>
      </c>
      <c r="M23" s="129">
        <v>1</v>
      </c>
      <c r="N23" s="129">
        <v>1</v>
      </c>
      <c r="O23" s="129">
        <v>1</v>
      </c>
      <c r="P23" s="129">
        <v>1</v>
      </c>
      <c r="Q23" s="129">
        <v>1</v>
      </c>
      <c r="R23" s="129">
        <v>1</v>
      </c>
      <c r="S23" s="129">
        <v>1</v>
      </c>
      <c r="T23" s="129">
        <v>1</v>
      </c>
      <c r="U23" s="129">
        <v>1</v>
      </c>
      <c r="V23" s="129">
        <v>1</v>
      </c>
      <c r="W23" s="129">
        <v>1</v>
      </c>
      <c r="X23" s="129">
        <v>1</v>
      </c>
      <c r="Y23" s="129">
        <v>1</v>
      </c>
      <c r="Z23" s="129">
        <v>1</v>
      </c>
      <c r="AA23" s="129">
        <v>1</v>
      </c>
      <c r="AB23" s="129">
        <v>1</v>
      </c>
      <c r="AC23" s="129">
        <v>1</v>
      </c>
      <c r="AD23" s="129">
        <v>1</v>
      </c>
      <c r="AE23" s="129">
        <v>1</v>
      </c>
      <c r="AF23" s="129">
        <v>1</v>
      </c>
    </row>
    <row r="24" spans="1:32" x14ac:dyDescent="0.25">
      <c r="A24" t="s">
        <v>1221</v>
      </c>
      <c r="B24" s="129">
        <v>1</v>
      </c>
      <c r="C24" s="129">
        <v>1</v>
      </c>
      <c r="D24" s="129">
        <v>1</v>
      </c>
      <c r="E24" s="129">
        <v>1</v>
      </c>
      <c r="F24" s="129">
        <v>1</v>
      </c>
      <c r="G24" s="129">
        <v>1</v>
      </c>
      <c r="H24" s="129">
        <v>1</v>
      </c>
      <c r="I24" s="129">
        <v>1</v>
      </c>
      <c r="J24" s="129">
        <v>1</v>
      </c>
      <c r="K24" s="129">
        <v>1</v>
      </c>
      <c r="L24" s="129">
        <v>1</v>
      </c>
      <c r="M24" s="129">
        <v>1</v>
      </c>
      <c r="N24" s="129">
        <v>1</v>
      </c>
      <c r="O24" s="129">
        <v>1</v>
      </c>
      <c r="P24" s="129">
        <v>1</v>
      </c>
      <c r="Q24" s="129">
        <v>1</v>
      </c>
      <c r="R24" s="129">
        <v>1</v>
      </c>
      <c r="S24" s="129">
        <v>1</v>
      </c>
      <c r="T24" s="129">
        <v>1</v>
      </c>
      <c r="U24" s="129">
        <v>1</v>
      </c>
      <c r="V24" s="129">
        <v>1</v>
      </c>
      <c r="W24" s="129">
        <v>1</v>
      </c>
      <c r="X24" s="129">
        <v>1</v>
      </c>
      <c r="Y24" s="129">
        <v>1</v>
      </c>
      <c r="Z24" s="129">
        <v>1</v>
      </c>
      <c r="AA24" s="129">
        <v>1</v>
      </c>
      <c r="AB24" s="129">
        <v>1</v>
      </c>
      <c r="AC24" s="129">
        <v>1</v>
      </c>
      <c r="AD24" s="129">
        <v>1</v>
      </c>
      <c r="AE24" s="129">
        <v>1</v>
      </c>
      <c r="AF24" s="129">
        <v>1</v>
      </c>
    </row>
    <row r="25" spans="1:32" x14ac:dyDescent="0.25">
      <c r="A25" t="s">
        <v>1222</v>
      </c>
      <c r="B25" s="129">
        <v>1</v>
      </c>
      <c r="C25" s="129">
        <v>1</v>
      </c>
      <c r="D25" s="129">
        <v>1</v>
      </c>
      <c r="E25" s="129">
        <v>1</v>
      </c>
      <c r="F25" s="129">
        <v>1</v>
      </c>
      <c r="G25" s="129">
        <v>1</v>
      </c>
      <c r="H25" s="129">
        <v>1</v>
      </c>
      <c r="I25" s="129">
        <v>1</v>
      </c>
      <c r="J25" s="129">
        <v>1</v>
      </c>
      <c r="K25" s="129">
        <v>1</v>
      </c>
      <c r="L25" s="129">
        <v>1</v>
      </c>
      <c r="M25" s="129">
        <v>1</v>
      </c>
      <c r="N25" s="129">
        <v>1</v>
      </c>
      <c r="O25" s="129">
        <v>1</v>
      </c>
      <c r="P25" s="129">
        <v>1</v>
      </c>
      <c r="Q25" s="129">
        <v>1</v>
      </c>
      <c r="R25" s="129">
        <v>1</v>
      </c>
      <c r="S25" s="129">
        <v>1</v>
      </c>
      <c r="T25" s="129">
        <v>1</v>
      </c>
      <c r="U25" s="129">
        <v>1</v>
      </c>
      <c r="V25" s="129">
        <v>1</v>
      </c>
      <c r="W25" s="129">
        <v>1</v>
      </c>
      <c r="X25" s="129">
        <v>1</v>
      </c>
      <c r="Y25" s="129">
        <v>1</v>
      </c>
      <c r="Z25" s="129">
        <v>1</v>
      </c>
      <c r="AA25" s="129">
        <v>1</v>
      </c>
      <c r="AB25" s="129">
        <v>1</v>
      </c>
      <c r="AC25" s="129">
        <v>1</v>
      </c>
      <c r="AD25" s="129">
        <v>1</v>
      </c>
      <c r="AE25" s="129">
        <v>1</v>
      </c>
      <c r="AF25" s="129">
        <v>1</v>
      </c>
    </row>
    <row r="26" spans="1:32" x14ac:dyDescent="0.25">
      <c r="A26" t="s">
        <v>1223</v>
      </c>
      <c r="B26" s="129">
        <v>1</v>
      </c>
      <c r="C26" s="129">
        <v>1</v>
      </c>
      <c r="D26" s="129">
        <v>1</v>
      </c>
      <c r="E26" s="129">
        <v>1</v>
      </c>
      <c r="F26" s="129">
        <v>1</v>
      </c>
      <c r="G26" s="129">
        <v>1</v>
      </c>
      <c r="H26" s="129">
        <v>1</v>
      </c>
      <c r="I26" s="129">
        <v>1</v>
      </c>
      <c r="J26" s="129">
        <v>1</v>
      </c>
      <c r="K26" s="129">
        <v>1</v>
      </c>
      <c r="L26" s="129">
        <v>1</v>
      </c>
      <c r="M26" s="129">
        <v>1</v>
      </c>
      <c r="N26" s="129">
        <v>1</v>
      </c>
      <c r="O26" s="129">
        <v>1</v>
      </c>
      <c r="P26" s="129">
        <v>1</v>
      </c>
      <c r="Q26" s="129">
        <v>1</v>
      </c>
      <c r="R26" s="129">
        <v>1</v>
      </c>
      <c r="S26" s="129">
        <v>1</v>
      </c>
      <c r="T26" s="129">
        <v>1</v>
      </c>
      <c r="U26" s="129">
        <v>1</v>
      </c>
      <c r="V26" s="129">
        <v>1</v>
      </c>
      <c r="W26" s="129">
        <v>1</v>
      </c>
      <c r="X26" s="129">
        <v>1</v>
      </c>
      <c r="Y26" s="129">
        <v>1</v>
      </c>
      <c r="Z26" s="129">
        <v>1</v>
      </c>
      <c r="AA26" s="129">
        <v>1</v>
      </c>
      <c r="AB26" s="129">
        <v>1</v>
      </c>
      <c r="AC26" s="129">
        <v>1</v>
      </c>
      <c r="AD26" s="129">
        <v>1</v>
      </c>
      <c r="AE26" s="129">
        <v>1</v>
      </c>
      <c r="AF26" s="12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26"/>
  <sheetViews>
    <sheetView workbookViewId="0">
      <selection activeCell="B2" sqref="B2"/>
    </sheetView>
  </sheetViews>
  <sheetFormatPr defaultColWidth="9.140625" defaultRowHeight="15" x14ac:dyDescent="0.25"/>
  <cols>
    <col min="1" max="1" width="39.85546875" style="129" customWidth="1"/>
    <col min="2" max="33" width="11.42578125" style="129" customWidth="1"/>
    <col min="34" max="35" width="9.42578125" style="129" bestFit="1" customWidth="1"/>
    <col min="36" max="38" width="9.140625" style="129" customWidth="1"/>
    <col min="39" max="16384" width="9.140625" style="129"/>
  </cols>
  <sheetData>
    <row r="1" spans="1:35" x14ac:dyDescent="0.25">
      <c r="A1" s="38" t="s">
        <v>1241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  <c r="AG1" s="8"/>
      <c r="AH1" s="8"/>
      <c r="AI1" s="8"/>
    </row>
    <row r="2" spans="1:35" x14ac:dyDescent="0.25">
      <c r="A2" t="s">
        <v>1199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 x14ac:dyDescent="0.25">
      <c r="A3" t="s">
        <v>1200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 x14ac:dyDescent="0.25">
      <c r="A4" t="s">
        <v>1201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 x14ac:dyDescent="0.25">
      <c r="A5" t="s">
        <v>1202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 x14ac:dyDescent="0.25">
      <c r="A6" t="s">
        <v>1203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 x14ac:dyDescent="0.25">
      <c r="A7" t="s">
        <v>1204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 x14ac:dyDescent="0.25">
      <c r="A8" t="s">
        <v>1205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 x14ac:dyDescent="0.25">
      <c r="A9" t="s">
        <v>1206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 x14ac:dyDescent="0.25">
      <c r="A10" t="s">
        <v>1207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 x14ac:dyDescent="0.25">
      <c r="A11" t="s">
        <v>1208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 x14ac:dyDescent="0.25">
      <c r="A12" t="s">
        <v>1209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 x14ac:dyDescent="0.25">
      <c r="A13" t="s">
        <v>1210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 x14ac:dyDescent="0.25">
      <c r="A14" t="s">
        <v>1211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 x14ac:dyDescent="0.25">
      <c r="A15" t="s">
        <v>1212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 x14ac:dyDescent="0.25">
      <c r="A16" t="s">
        <v>1213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25">
      <c r="A17" t="s">
        <v>1214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25">
      <c r="A18" t="s">
        <v>1215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5">
      <c r="A19" t="s">
        <v>1216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1217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1218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t="s">
        <v>1219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t="s">
        <v>1220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A24" t="s">
        <v>1221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A25" t="s">
        <v>1222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A26" t="s">
        <v>1223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I26"/>
  <sheetViews>
    <sheetView workbookViewId="0"/>
  </sheetViews>
  <sheetFormatPr defaultColWidth="9.140625" defaultRowHeight="15" x14ac:dyDescent="0.25"/>
  <cols>
    <col min="1" max="1" width="39.85546875" style="129" customWidth="1"/>
    <col min="2" max="33" width="11.85546875" style="129" customWidth="1"/>
    <col min="34" max="35" width="9.42578125" style="129" bestFit="1" customWidth="1"/>
    <col min="36" max="38" width="9.140625" style="129" customWidth="1"/>
    <col min="39" max="16384" width="9.140625" style="129"/>
  </cols>
  <sheetData>
    <row r="1" spans="1:35" x14ac:dyDescent="0.25">
      <c r="A1" s="38" t="s">
        <v>1241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 x14ac:dyDescent="0.25">
      <c r="A2" t="s">
        <v>1199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 x14ac:dyDescent="0.25">
      <c r="A3" t="s">
        <v>1200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 x14ac:dyDescent="0.25">
      <c r="A4" t="s">
        <v>1201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 x14ac:dyDescent="0.25">
      <c r="A5" t="s">
        <v>1202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 x14ac:dyDescent="0.25">
      <c r="A6" t="s">
        <v>1203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 x14ac:dyDescent="0.25">
      <c r="A7" t="s">
        <v>1204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 x14ac:dyDescent="0.25">
      <c r="A8" t="s">
        <v>1205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 x14ac:dyDescent="0.25">
      <c r="A9" t="s">
        <v>1206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 x14ac:dyDescent="0.25">
      <c r="A10" s="12" t="s">
        <v>1207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 x14ac:dyDescent="0.25">
      <c r="A11" t="s">
        <v>1208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 x14ac:dyDescent="0.25">
      <c r="A12" t="s">
        <v>1209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 x14ac:dyDescent="0.25">
      <c r="A13" t="s">
        <v>1210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 x14ac:dyDescent="0.25">
      <c r="A14" t="s">
        <v>1211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 x14ac:dyDescent="0.25">
      <c r="A15" t="s">
        <v>1212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 x14ac:dyDescent="0.25">
      <c r="A16" t="s">
        <v>1213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25">
      <c r="A17" t="s">
        <v>1214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25">
      <c r="A18" t="s">
        <v>1215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5">
      <c r="A19" t="s">
        <v>1216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1217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1218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t="s">
        <v>1219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t="s">
        <v>1220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A24" t="s">
        <v>1221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A25" t="s">
        <v>1222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A26" t="s">
        <v>1223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26"/>
  <sheetViews>
    <sheetView workbookViewId="0"/>
  </sheetViews>
  <sheetFormatPr defaultColWidth="9.140625" defaultRowHeight="15" x14ac:dyDescent="0.25"/>
  <cols>
    <col min="1" max="1" width="39.85546875" style="129" customWidth="1"/>
    <col min="2" max="4" width="9.140625" style="129" customWidth="1"/>
    <col min="5" max="16384" width="9.140625" style="129"/>
  </cols>
  <sheetData>
    <row r="1" spans="1:35" x14ac:dyDescent="0.25">
      <c r="A1" s="38" t="s">
        <v>1241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 x14ac:dyDescent="0.25">
      <c r="A2" t="s">
        <v>1199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 x14ac:dyDescent="0.25">
      <c r="A3" t="s">
        <v>1200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 x14ac:dyDescent="0.25">
      <c r="A4" t="s">
        <v>1201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 x14ac:dyDescent="0.25">
      <c r="A5" t="s">
        <v>1202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 x14ac:dyDescent="0.25">
      <c r="A6" t="s">
        <v>1203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 x14ac:dyDescent="0.25">
      <c r="A7" t="s">
        <v>1204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 x14ac:dyDescent="0.25">
      <c r="A8" t="s">
        <v>1205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 x14ac:dyDescent="0.25">
      <c r="A9" t="s">
        <v>1206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 x14ac:dyDescent="0.25">
      <c r="A10" t="s">
        <v>1207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 x14ac:dyDescent="0.25">
      <c r="A11" t="s">
        <v>1208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 x14ac:dyDescent="0.25">
      <c r="A12" t="s">
        <v>1209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 x14ac:dyDescent="0.25">
      <c r="A13" t="s">
        <v>1210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 x14ac:dyDescent="0.25">
      <c r="A14" t="s">
        <v>1211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 x14ac:dyDescent="0.25">
      <c r="A15" t="s">
        <v>1212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 x14ac:dyDescent="0.25">
      <c r="A16" t="s">
        <v>1213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25">
      <c r="A17" t="s">
        <v>1214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25">
      <c r="A18" t="s">
        <v>1215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5">
      <c r="A19" t="s">
        <v>1216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1217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1218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t="s">
        <v>1219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t="s">
        <v>1220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A24" t="s">
        <v>1221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A25" t="s">
        <v>1222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A26" t="s">
        <v>1223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26"/>
  <sheetViews>
    <sheetView workbookViewId="0">
      <selection activeCell="A9" sqref="A9"/>
    </sheetView>
  </sheetViews>
  <sheetFormatPr defaultColWidth="9.140625" defaultRowHeight="15" x14ac:dyDescent="0.25"/>
  <cols>
    <col min="1" max="1" width="39.85546875" style="129" customWidth="1"/>
    <col min="2" max="33" width="11.28515625" style="129" customWidth="1"/>
    <col min="34" max="36" width="9.140625" style="129" customWidth="1"/>
    <col min="37" max="16384" width="9.140625" style="129"/>
  </cols>
  <sheetData>
    <row r="1" spans="1:35" x14ac:dyDescent="0.25">
      <c r="A1" s="38" t="s">
        <v>1241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 x14ac:dyDescent="0.25">
      <c r="A2" t="s">
        <v>1199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 x14ac:dyDescent="0.25">
      <c r="A3" t="s">
        <v>1200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 x14ac:dyDescent="0.25">
      <c r="A4" t="s">
        <v>1201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 x14ac:dyDescent="0.25">
      <c r="A5" t="s">
        <v>1202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 x14ac:dyDescent="0.25">
      <c r="A6" t="s">
        <v>1203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 x14ac:dyDescent="0.25">
      <c r="A7" t="s">
        <v>1204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 x14ac:dyDescent="0.25">
      <c r="A8" t="s">
        <v>1205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 x14ac:dyDescent="0.25">
      <c r="A9" t="s">
        <v>1206</v>
      </c>
      <c r="B9">
        <v>1</v>
      </c>
      <c r="C9" s="129">
        <v>1</v>
      </c>
      <c r="D9" s="129">
        <v>1</v>
      </c>
      <c r="E9" s="129">
        <v>1</v>
      </c>
      <c r="F9" s="129">
        <v>1</v>
      </c>
      <c r="G9" s="129">
        <v>1</v>
      </c>
      <c r="H9" s="129">
        <v>1</v>
      </c>
      <c r="I9" s="129">
        <v>1</v>
      </c>
      <c r="J9" s="129">
        <v>1</v>
      </c>
      <c r="K9" s="129">
        <v>1</v>
      </c>
      <c r="L9" s="129">
        <v>1</v>
      </c>
      <c r="M9" s="129">
        <v>1</v>
      </c>
      <c r="N9" s="129">
        <v>1</v>
      </c>
      <c r="O9" s="129">
        <v>1</v>
      </c>
      <c r="P9" s="129">
        <v>1</v>
      </c>
      <c r="Q9" s="129">
        <v>1</v>
      </c>
      <c r="R9" s="129">
        <v>1</v>
      </c>
      <c r="S9" s="129">
        <v>1</v>
      </c>
      <c r="T9" s="129">
        <v>1</v>
      </c>
      <c r="U9" s="129">
        <v>1</v>
      </c>
      <c r="V9" s="129">
        <v>1</v>
      </c>
      <c r="W9" s="129">
        <v>1</v>
      </c>
      <c r="X9" s="129">
        <v>1</v>
      </c>
      <c r="Y9" s="129">
        <v>1</v>
      </c>
      <c r="Z9" s="129">
        <v>1</v>
      </c>
      <c r="AA9" s="129">
        <v>1</v>
      </c>
      <c r="AB9" s="129">
        <v>1</v>
      </c>
      <c r="AC9" s="129">
        <v>1</v>
      </c>
      <c r="AD9" s="129">
        <v>1</v>
      </c>
      <c r="AE9" s="129">
        <v>1</v>
      </c>
      <c r="AF9" s="129">
        <v>1</v>
      </c>
    </row>
    <row r="10" spans="1:35" x14ac:dyDescent="0.25">
      <c r="A10" t="s">
        <v>1207</v>
      </c>
      <c r="B10" s="129">
        <v>1</v>
      </c>
      <c r="C10" s="129">
        <v>1</v>
      </c>
      <c r="D10" s="129">
        <v>1</v>
      </c>
      <c r="E10" s="129">
        <v>1</v>
      </c>
      <c r="F10" s="129">
        <v>1</v>
      </c>
      <c r="G10" s="129">
        <v>1</v>
      </c>
      <c r="H10" s="129">
        <v>1</v>
      </c>
      <c r="I10" s="129">
        <v>1</v>
      </c>
      <c r="J10" s="129">
        <v>1</v>
      </c>
      <c r="K10" s="129">
        <v>1</v>
      </c>
      <c r="L10" s="129">
        <v>1</v>
      </c>
      <c r="M10" s="129">
        <v>1</v>
      </c>
      <c r="N10" s="129">
        <v>1</v>
      </c>
      <c r="O10" s="129">
        <v>1</v>
      </c>
      <c r="P10" s="129">
        <v>1</v>
      </c>
      <c r="Q10" s="129">
        <v>1</v>
      </c>
      <c r="R10" s="129">
        <v>1</v>
      </c>
      <c r="S10" s="129">
        <v>1</v>
      </c>
      <c r="T10" s="129">
        <v>1</v>
      </c>
      <c r="U10" s="129">
        <v>1</v>
      </c>
      <c r="V10" s="129">
        <v>1</v>
      </c>
      <c r="W10" s="129">
        <v>1</v>
      </c>
      <c r="X10" s="129">
        <v>1</v>
      </c>
      <c r="Y10" s="129">
        <v>1</v>
      </c>
      <c r="Z10" s="129">
        <v>1</v>
      </c>
      <c r="AA10" s="129">
        <v>1</v>
      </c>
      <c r="AB10" s="129">
        <v>1</v>
      </c>
      <c r="AC10" s="129">
        <v>1</v>
      </c>
      <c r="AD10" s="129">
        <v>1</v>
      </c>
      <c r="AE10" s="129">
        <v>1</v>
      </c>
      <c r="AF10" s="129">
        <v>1</v>
      </c>
    </row>
    <row r="11" spans="1:35" x14ac:dyDescent="0.25">
      <c r="A11" t="s">
        <v>1208</v>
      </c>
      <c r="B11" s="129">
        <v>1</v>
      </c>
      <c r="C11" s="129">
        <v>1</v>
      </c>
      <c r="D11" s="129">
        <v>1</v>
      </c>
      <c r="E11" s="129">
        <v>1</v>
      </c>
      <c r="F11" s="129">
        <v>1</v>
      </c>
      <c r="G11" s="129">
        <v>1</v>
      </c>
      <c r="H11" s="129">
        <v>1</v>
      </c>
      <c r="I11" s="129">
        <v>1</v>
      </c>
      <c r="J11" s="129">
        <v>1</v>
      </c>
      <c r="K11" s="129">
        <v>1</v>
      </c>
      <c r="L11" s="129">
        <v>1</v>
      </c>
      <c r="M11" s="129">
        <v>1</v>
      </c>
      <c r="N11" s="129">
        <v>1</v>
      </c>
      <c r="O11" s="129">
        <v>1</v>
      </c>
      <c r="P11" s="129">
        <v>1</v>
      </c>
      <c r="Q11" s="129">
        <v>1</v>
      </c>
      <c r="R11" s="129">
        <v>1</v>
      </c>
      <c r="S11" s="129">
        <v>1</v>
      </c>
      <c r="T11" s="129">
        <v>1</v>
      </c>
      <c r="U11" s="129">
        <v>1</v>
      </c>
      <c r="V11" s="129">
        <v>1</v>
      </c>
      <c r="W11" s="129">
        <v>1</v>
      </c>
      <c r="X11" s="129">
        <v>1</v>
      </c>
      <c r="Y11" s="129">
        <v>1</v>
      </c>
      <c r="Z11" s="129">
        <v>1</v>
      </c>
      <c r="AA11" s="129">
        <v>1</v>
      </c>
      <c r="AB11" s="129">
        <v>1</v>
      </c>
      <c r="AC11" s="129">
        <v>1</v>
      </c>
      <c r="AD11" s="129">
        <v>1</v>
      </c>
      <c r="AE11" s="129">
        <v>1</v>
      </c>
      <c r="AF11" s="129">
        <v>1</v>
      </c>
    </row>
    <row r="12" spans="1:35" x14ac:dyDescent="0.25">
      <c r="A12" t="s">
        <v>1209</v>
      </c>
      <c r="B12" s="129">
        <v>1</v>
      </c>
      <c r="C12" s="129">
        <v>1</v>
      </c>
      <c r="D12" s="129">
        <v>1</v>
      </c>
      <c r="E12" s="129">
        <v>1</v>
      </c>
      <c r="F12" s="129">
        <v>1</v>
      </c>
      <c r="G12" s="129">
        <v>1</v>
      </c>
      <c r="H12" s="129">
        <v>1</v>
      </c>
      <c r="I12" s="129">
        <v>1</v>
      </c>
      <c r="J12" s="129">
        <v>1</v>
      </c>
      <c r="K12" s="129">
        <v>1</v>
      </c>
      <c r="L12" s="129">
        <v>1</v>
      </c>
      <c r="M12" s="129">
        <v>1</v>
      </c>
      <c r="N12" s="129">
        <v>1</v>
      </c>
      <c r="O12" s="129">
        <v>1</v>
      </c>
      <c r="P12" s="129">
        <v>1</v>
      </c>
      <c r="Q12" s="129">
        <v>1</v>
      </c>
      <c r="R12" s="129">
        <v>1</v>
      </c>
      <c r="S12" s="129">
        <v>1</v>
      </c>
      <c r="T12" s="129">
        <v>1</v>
      </c>
      <c r="U12" s="129">
        <v>1</v>
      </c>
      <c r="V12" s="129">
        <v>1</v>
      </c>
      <c r="W12" s="129">
        <v>1</v>
      </c>
      <c r="X12" s="129">
        <v>1</v>
      </c>
      <c r="Y12" s="129">
        <v>1</v>
      </c>
      <c r="Z12" s="129">
        <v>1</v>
      </c>
      <c r="AA12" s="129">
        <v>1</v>
      </c>
      <c r="AB12" s="129">
        <v>1</v>
      </c>
      <c r="AC12" s="129">
        <v>1</v>
      </c>
      <c r="AD12" s="129">
        <v>1</v>
      </c>
      <c r="AE12" s="129">
        <v>1</v>
      </c>
      <c r="AF12" s="129">
        <v>1</v>
      </c>
    </row>
    <row r="13" spans="1:35" x14ac:dyDescent="0.25">
      <c r="A13" t="s">
        <v>1210</v>
      </c>
      <c r="B13" s="129">
        <v>1</v>
      </c>
      <c r="C13" s="129">
        <v>1</v>
      </c>
      <c r="D13" s="129">
        <v>1</v>
      </c>
      <c r="E13" s="129">
        <v>1</v>
      </c>
      <c r="F13" s="129">
        <v>1</v>
      </c>
      <c r="G13" s="129">
        <v>1</v>
      </c>
      <c r="H13" s="129">
        <v>1</v>
      </c>
      <c r="I13" s="129">
        <v>1</v>
      </c>
      <c r="J13" s="129">
        <v>1</v>
      </c>
      <c r="K13" s="129">
        <v>1</v>
      </c>
      <c r="L13" s="129">
        <v>1</v>
      </c>
      <c r="M13" s="129">
        <v>1</v>
      </c>
      <c r="N13" s="129">
        <v>1</v>
      </c>
      <c r="O13" s="129">
        <v>1</v>
      </c>
      <c r="P13" s="129">
        <v>1</v>
      </c>
      <c r="Q13" s="129">
        <v>1</v>
      </c>
      <c r="R13" s="129">
        <v>1</v>
      </c>
      <c r="S13" s="129">
        <v>1</v>
      </c>
      <c r="T13" s="129">
        <v>1</v>
      </c>
      <c r="U13" s="129">
        <v>1</v>
      </c>
      <c r="V13" s="129">
        <v>1</v>
      </c>
      <c r="W13" s="129">
        <v>1</v>
      </c>
      <c r="X13" s="129">
        <v>1</v>
      </c>
      <c r="Y13" s="129">
        <v>1</v>
      </c>
      <c r="Z13" s="129">
        <v>1</v>
      </c>
      <c r="AA13" s="129">
        <v>1</v>
      </c>
      <c r="AB13" s="129">
        <v>1</v>
      </c>
      <c r="AC13" s="129">
        <v>1</v>
      </c>
      <c r="AD13" s="129">
        <v>1</v>
      </c>
      <c r="AE13" s="129">
        <v>1</v>
      </c>
      <c r="AF13" s="129">
        <v>1</v>
      </c>
    </row>
    <row r="14" spans="1:35" x14ac:dyDescent="0.25">
      <c r="A14" t="s">
        <v>1211</v>
      </c>
      <c r="B14" s="129">
        <v>1</v>
      </c>
      <c r="C14" s="129">
        <v>1</v>
      </c>
      <c r="D14" s="129">
        <v>1</v>
      </c>
      <c r="E14" s="129">
        <v>1</v>
      </c>
      <c r="F14" s="129">
        <v>1</v>
      </c>
      <c r="G14" s="129">
        <v>1</v>
      </c>
      <c r="H14" s="129">
        <v>1</v>
      </c>
      <c r="I14" s="129">
        <v>1</v>
      </c>
      <c r="J14" s="129">
        <v>1</v>
      </c>
      <c r="K14" s="129">
        <v>1</v>
      </c>
      <c r="L14" s="129">
        <v>1</v>
      </c>
      <c r="M14" s="129">
        <v>1</v>
      </c>
      <c r="N14" s="129">
        <v>1</v>
      </c>
      <c r="O14" s="129">
        <v>1</v>
      </c>
      <c r="P14" s="129">
        <v>1</v>
      </c>
      <c r="Q14" s="129">
        <v>1</v>
      </c>
      <c r="R14" s="129">
        <v>1</v>
      </c>
      <c r="S14" s="129">
        <v>1</v>
      </c>
      <c r="T14" s="129">
        <v>1</v>
      </c>
      <c r="U14" s="129">
        <v>1</v>
      </c>
      <c r="V14" s="129">
        <v>1</v>
      </c>
      <c r="W14" s="129">
        <v>1</v>
      </c>
      <c r="X14" s="129">
        <v>1</v>
      </c>
      <c r="Y14" s="129">
        <v>1</v>
      </c>
      <c r="Z14" s="129">
        <v>1</v>
      </c>
      <c r="AA14" s="129">
        <v>1</v>
      </c>
      <c r="AB14" s="129">
        <v>1</v>
      </c>
      <c r="AC14" s="129">
        <v>1</v>
      </c>
      <c r="AD14" s="129">
        <v>1</v>
      </c>
      <c r="AE14" s="129">
        <v>1</v>
      </c>
      <c r="AF14" s="129">
        <v>1</v>
      </c>
    </row>
    <row r="15" spans="1:35" x14ac:dyDescent="0.25">
      <c r="A15" t="s">
        <v>1212</v>
      </c>
      <c r="B15" s="129">
        <v>1</v>
      </c>
      <c r="C15" s="129">
        <v>1</v>
      </c>
      <c r="D15" s="129">
        <v>1</v>
      </c>
      <c r="E15" s="129">
        <v>1</v>
      </c>
      <c r="F15" s="129">
        <v>1</v>
      </c>
      <c r="G15" s="129">
        <v>1</v>
      </c>
      <c r="H15" s="129">
        <v>1</v>
      </c>
      <c r="I15" s="129">
        <v>1</v>
      </c>
      <c r="J15" s="129">
        <v>1</v>
      </c>
      <c r="K15" s="129">
        <v>1</v>
      </c>
      <c r="L15" s="129">
        <v>1</v>
      </c>
      <c r="M15" s="129">
        <v>1</v>
      </c>
      <c r="N15" s="129">
        <v>1</v>
      </c>
      <c r="O15" s="129">
        <v>1</v>
      </c>
      <c r="P15" s="129">
        <v>1</v>
      </c>
      <c r="Q15" s="129">
        <v>1</v>
      </c>
      <c r="R15" s="129">
        <v>1</v>
      </c>
      <c r="S15" s="129">
        <v>1</v>
      </c>
      <c r="T15" s="129">
        <v>1</v>
      </c>
      <c r="U15" s="129">
        <v>1</v>
      </c>
      <c r="V15" s="129">
        <v>1</v>
      </c>
      <c r="W15" s="129">
        <v>1</v>
      </c>
      <c r="X15" s="129">
        <v>1</v>
      </c>
      <c r="Y15" s="129">
        <v>1</v>
      </c>
      <c r="Z15" s="129">
        <v>1</v>
      </c>
      <c r="AA15" s="129">
        <v>1</v>
      </c>
      <c r="AB15" s="129">
        <v>1</v>
      </c>
      <c r="AC15" s="129">
        <v>1</v>
      </c>
      <c r="AD15" s="129">
        <v>1</v>
      </c>
      <c r="AE15" s="129">
        <v>1</v>
      </c>
      <c r="AF15" s="129">
        <v>1</v>
      </c>
    </row>
    <row r="16" spans="1:35" x14ac:dyDescent="0.25">
      <c r="A16" t="s">
        <v>1213</v>
      </c>
      <c r="B16" s="129">
        <v>1</v>
      </c>
      <c r="C16" s="129">
        <v>1</v>
      </c>
      <c r="D16" s="129">
        <v>1</v>
      </c>
      <c r="E16" s="129">
        <v>1</v>
      </c>
      <c r="F16" s="129">
        <v>1</v>
      </c>
      <c r="G16" s="129">
        <v>1</v>
      </c>
      <c r="H16" s="129">
        <v>1</v>
      </c>
      <c r="I16" s="129">
        <v>1</v>
      </c>
      <c r="J16" s="129">
        <v>1</v>
      </c>
      <c r="K16" s="129">
        <v>1</v>
      </c>
      <c r="L16" s="129">
        <v>1</v>
      </c>
      <c r="M16" s="129">
        <v>1</v>
      </c>
      <c r="N16" s="129">
        <v>1</v>
      </c>
      <c r="O16" s="129">
        <v>1</v>
      </c>
      <c r="P16" s="129">
        <v>1</v>
      </c>
      <c r="Q16" s="129">
        <v>1</v>
      </c>
      <c r="R16" s="129">
        <v>1</v>
      </c>
      <c r="S16" s="129">
        <v>1</v>
      </c>
      <c r="T16" s="129">
        <v>1</v>
      </c>
      <c r="U16" s="129">
        <v>1</v>
      </c>
      <c r="V16" s="129">
        <v>1</v>
      </c>
      <c r="W16" s="129">
        <v>1</v>
      </c>
      <c r="X16" s="129">
        <v>1</v>
      </c>
      <c r="Y16" s="129">
        <v>1</v>
      </c>
      <c r="Z16" s="129">
        <v>1</v>
      </c>
      <c r="AA16" s="129">
        <v>1</v>
      </c>
      <c r="AB16" s="129">
        <v>1</v>
      </c>
      <c r="AC16" s="129">
        <v>1</v>
      </c>
      <c r="AD16" s="129">
        <v>1</v>
      </c>
      <c r="AE16" s="129">
        <v>1</v>
      </c>
      <c r="AF16" s="129">
        <v>1</v>
      </c>
    </row>
    <row r="17" spans="1:32" x14ac:dyDescent="0.25">
      <c r="A17" t="s">
        <v>1214</v>
      </c>
      <c r="B17" s="129">
        <v>1</v>
      </c>
      <c r="C17" s="129">
        <v>1</v>
      </c>
      <c r="D17" s="129">
        <v>1</v>
      </c>
      <c r="E17" s="129">
        <v>1</v>
      </c>
      <c r="F17" s="129">
        <v>1</v>
      </c>
      <c r="G17" s="129">
        <v>1</v>
      </c>
      <c r="H17" s="129">
        <v>1</v>
      </c>
      <c r="I17" s="129">
        <v>1</v>
      </c>
      <c r="J17" s="129">
        <v>1</v>
      </c>
      <c r="K17" s="129">
        <v>1</v>
      </c>
      <c r="L17" s="129">
        <v>1</v>
      </c>
      <c r="M17" s="129">
        <v>1</v>
      </c>
      <c r="N17" s="129">
        <v>1</v>
      </c>
      <c r="O17" s="129">
        <v>1</v>
      </c>
      <c r="P17" s="129">
        <v>1</v>
      </c>
      <c r="Q17" s="129">
        <v>1</v>
      </c>
      <c r="R17" s="129">
        <v>1</v>
      </c>
      <c r="S17" s="129">
        <v>1</v>
      </c>
      <c r="T17" s="129">
        <v>1</v>
      </c>
      <c r="U17" s="129">
        <v>1</v>
      </c>
      <c r="V17" s="129">
        <v>1</v>
      </c>
      <c r="W17" s="129">
        <v>1</v>
      </c>
      <c r="X17" s="129">
        <v>1</v>
      </c>
      <c r="Y17" s="129">
        <v>1</v>
      </c>
      <c r="Z17" s="129">
        <v>1</v>
      </c>
      <c r="AA17" s="129">
        <v>1</v>
      </c>
      <c r="AB17" s="129">
        <v>1</v>
      </c>
      <c r="AC17" s="129">
        <v>1</v>
      </c>
      <c r="AD17" s="129">
        <v>1</v>
      </c>
      <c r="AE17" s="129">
        <v>1</v>
      </c>
      <c r="AF17" s="129">
        <v>1</v>
      </c>
    </row>
    <row r="18" spans="1:32" x14ac:dyDescent="0.25">
      <c r="A18" t="s">
        <v>1215</v>
      </c>
      <c r="B18" s="129">
        <v>1</v>
      </c>
      <c r="C18" s="129">
        <v>1</v>
      </c>
      <c r="D18" s="129">
        <v>1</v>
      </c>
      <c r="E18" s="129">
        <v>1</v>
      </c>
      <c r="F18" s="129">
        <v>1</v>
      </c>
      <c r="G18" s="129">
        <v>1</v>
      </c>
      <c r="H18" s="129">
        <v>1</v>
      </c>
      <c r="I18" s="129">
        <v>1</v>
      </c>
      <c r="J18" s="129">
        <v>1</v>
      </c>
      <c r="K18" s="129">
        <v>1</v>
      </c>
      <c r="L18" s="129">
        <v>1</v>
      </c>
      <c r="M18" s="129">
        <v>1</v>
      </c>
      <c r="N18" s="129">
        <v>1</v>
      </c>
      <c r="O18" s="129">
        <v>1</v>
      </c>
      <c r="P18" s="129">
        <v>1</v>
      </c>
      <c r="Q18" s="129">
        <v>1</v>
      </c>
      <c r="R18" s="129">
        <v>1</v>
      </c>
      <c r="S18" s="129">
        <v>1</v>
      </c>
      <c r="T18" s="129">
        <v>1</v>
      </c>
      <c r="U18" s="129">
        <v>1</v>
      </c>
      <c r="V18" s="129">
        <v>1</v>
      </c>
      <c r="W18" s="129">
        <v>1</v>
      </c>
      <c r="X18" s="129">
        <v>1</v>
      </c>
      <c r="Y18" s="129">
        <v>1</v>
      </c>
      <c r="Z18" s="129">
        <v>1</v>
      </c>
      <c r="AA18" s="129">
        <v>1</v>
      </c>
      <c r="AB18" s="129">
        <v>1</v>
      </c>
      <c r="AC18" s="129">
        <v>1</v>
      </c>
      <c r="AD18" s="129">
        <v>1</v>
      </c>
      <c r="AE18" s="129">
        <v>1</v>
      </c>
      <c r="AF18" s="129">
        <v>1</v>
      </c>
    </row>
    <row r="19" spans="1:32" x14ac:dyDescent="0.25">
      <c r="A19" t="s">
        <v>1216</v>
      </c>
      <c r="B19" s="129">
        <v>1</v>
      </c>
      <c r="C19" s="129">
        <v>1</v>
      </c>
      <c r="D19" s="129">
        <v>1</v>
      </c>
      <c r="E19" s="129">
        <v>1</v>
      </c>
      <c r="F19" s="129">
        <v>1</v>
      </c>
      <c r="G19" s="129">
        <v>1</v>
      </c>
      <c r="H19" s="129">
        <v>1</v>
      </c>
      <c r="I19" s="129">
        <v>1</v>
      </c>
      <c r="J19" s="129">
        <v>1</v>
      </c>
      <c r="K19" s="129">
        <v>1</v>
      </c>
      <c r="L19" s="129">
        <v>1</v>
      </c>
      <c r="M19" s="129">
        <v>1</v>
      </c>
      <c r="N19" s="129">
        <v>1</v>
      </c>
      <c r="O19" s="129">
        <v>1</v>
      </c>
      <c r="P19" s="129">
        <v>1</v>
      </c>
      <c r="Q19" s="129">
        <v>1</v>
      </c>
      <c r="R19" s="129">
        <v>1</v>
      </c>
      <c r="S19" s="129">
        <v>1</v>
      </c>
      <c r="T19" s="129">
        <v>1</v>
      </c>
      <c r="U19" s="129">
        <v>1</v>
      </c>
      <c r="V19" s="129">
        <v>1</v>
      </c>
      <c r="W19" s="129">
        <v>1</v>
      </c>
      <c r="X19" s="129">
        <v>1</v>
      </c>
      <c r="Y19" s="129">
        <v>1</v>
      </c>
      <c r="Z19" s="129">
        <v>1</v>
      </c>
      <c r="AA19" s="129">
        <v>1</v>
      </c>
      <c r="AB19" s="129">
        <v>1</v>
      </c>
      <c r="AC19" s="129">
        <v>1</v>
      </c>
      <c r="AD19" s="129">
        <v>1</v>
      </c>
      <c r="AE19" s="129">
        <v>1</v>
      </c>
      <c r="AF19" s="129">
        <v>1</v>
      </c>
    </row>
    <row r="20" spans="1:32" x14ac:dyDescent="0.25">
      <c r="A20" t="s">
        <v>1217</v>
      </c>
      <c r="B20" s="129">
        <v>1</v>
      </c>
      <c r="C20" s="129">
        <v>1</v>
      </c>
      <c r="D20" s="129">
        <v>1</v>
      </c>
      <c r="E20" s="129">
        <v>1</v>
      </c>
      <c r="F20" s="129">
        <v>1</v>
      </c>
      <c r="G20" s="129">
        <v>1</v>
      </c>
      <c r="H20" s="129">
        <v>1</v>
      </c>
      <c r="I20" s="129">
        <v>1</v>
      </c>
      <c r="J20" s="129">
        <v>1</v>
      </c>
      <c r="K20" s="129">
        <v>1</v>
      </c>
      <c r="L20" s="129">
        <v>1</v>
      </c>
      <c r="M20" s="129">
        <v>1</v>
      </c>
      <c r="N20" s="129">
        <v>1</v>
      </c>
      <c r="O20" s="129">
        <v>1</v>
      </c>
      <c r="P20" s="129">
        <v>1</v>
      </c>
      <c r="Q20" s="129">
        <v>1</v>
      </c>
      <c r="R20" s="129">
        <v>1</v>
      </c>
      <c r="S20" s="129">
        <v>1</v>
      </c>
      <c r="T20" s="129">
        <v>1</v>
      </c>
      <c r="U20" s="129">
        <v>1</v>
      </c>
      <c r="V20" s="129">
        <v>1</v>
      </c>
      <c r="W20" s="129">
        <v>1</v>
      </c>
      <c r="X20" s="129">
        <v>1</v>
      </c>
      <c r="Y20" s="129">
        <v>1</v>
      </c>
      <c r="Z20" s="129">
        <v>1</v>
      </c>
      <c r="AA20" s="129">
        <v>1</v>
      </c>
      <c r="AB20" s="129">
        <v>1</v>
      </c>
      <c r="AC20" s="129">
        <v>1</v>
      </c>
      <c r="AD20" s="129">
        <v>1</v>
      </c>
      <c r="AE20" s="129">
        <v>1</v>
      </c>
      <c r="AF20" s="129">
        <v>1</v>
      </c>
    </row>
    <row r="21" spans="1:32" x14ac:dyDescent="0.25">
      <c r="A21" t="s">
        <v>1218</v>
      </c>
      <c r="B21" s="129">
        <v>1</v>
      </c>
      <c r="C21" s="129">
        <v>1</v>
      </c>
      <c r="D21" s="129">
        <v>1</v>
      </c>
      <c r="E21" s="129">
        <v>1</v>
      </c>
      <c r="F21" s="129">
        <v>1</v>
      </c>
      <c r="G21" s="129">
        <v>1</v>
      </c>
      <c r="H21" s="129">
        <v>1</v>
      </c>
      <c r="I21" s="129">
        <v>1</v>
      </c>
      <c r="J21" s="129">
        <v>1</v>
      </c>
      <c r="K21" s="129">
        <v>1</v>
      </c>
      <c r="L21" s="129">
        <v>1</v>
      </c>
      <c r="M21" s="129">
        <v>1</v>
      </c>
      <c r="N21" s="129">
        <v>1</v>
      </c>
      <c r="O21" s="129">
        <v>1</v>
      </c>
      <c r="P21" s="129">
        <v>1</v>
      </c>
      <c r="Q21" s="129">
        <v>1</v>
      </c>
      <c r="R21" s="129">
        <v>1</v>
      </c>
      <c r="S21" s="129">
        <v>1</v>
      </c>
      <c r="T21" s="129">
        <v>1</v>
      </c>
      <c r="U21" s="129">
        <v>1</v>
      </c>
      <c r="V21" s="129">
        <v>1</v>
      </c>
      <c r="W21" s="129">
        <v>1</v>
      </c>
      <c r="X21" s="129">
        <v>1</v>
      </c>
      <c r="Y21" s="129">
        <v>1</v>
      </c>
      <c r="Z21" s="129">
        <v>1</v>
      </c>
      <c r="AA21" s="129">
        <v>1</v>
      </c>
      <c r="AB21" s="129">
        <v>1</v>
      </c>
      <c r="AC21" s="129">
        <v>1</v>
      </c>
      <c r="AD21" s="129">
        <v>1</v>
      </c>
      <c r="AE21" s="129">
        <v>1</v>
      </c>
      <c r="AF21" s="129">
        <v>1</v>
      </c>
    </row>
    <row r="22" spans="1:32" x14ac:dyDescent="0.25">
      <c r="A22" t="s">
        <v>1219</v>
      </c>
      <c r="B22" s="129">
        <v>1</v>
      </c>
      <c r="C22" s="129">
        <v>1</v>
      </c>
      <c r="D22" s="129">
        <v>1</v>
      </c>
      <c r="E22" s="129">
        <v>1</v>
      </c>
      <c r="F22" s="129">
        <v>1</v>
      </c>
      <c r="G22" s="129">
        <v>1</v>
      </c>
      <c r="H22" s="129">
        <v>1</v>
      </c>
      <c r="I22" s="129">
        <v>1</v>
      </c>
      <c r="J22" s="129">
        <v>1</v>
      </c>
      <c r="K22" s="129">
        <v>1</v>
      </c>
      <c r="L22" s="129">
        <v>1</v>
      </c>
      <c r="M22" s="129">
        <v>1</v>
      </c>
      <c r="N22" s="129">
        <v>1</v>
      </c>
      <c r="O22" s="129">
        <v>1</v>
      </c>
      <c r="P22" s="129">
        <v>1</v>
      </c>
      <c r="Q22" s="129">
        <v>1</v>
      </c>
      <c r="R22" s="129">
        <v>1</v>
      </c>
      <c r="S22" s="129">
        <v>1</v>
      </c>
      <c r="T22" s="129">
        <v>1</v>
      </c>
      <c r="U22" s="129">
        <v>1</v>
      </c>
      <c r="V22" s="129">
        <v>1</v>
      </c>
      <c r="W22" s="129">
        <v>1</v>
      </c>
      <c r="X22" s="129">
        <v>1</v>
      </c>
      <c r="Y22" s="129">
        <v>1</v>
      </c>
      <c r="Z22" s="129">
        <v>1</v>
      </c>
      <c r="AA22" s="129">
        <v>1</v>
      </c>
      <c r="AB22" s="129">
        <v>1</v>
      </c>
      <c r="AC22" s="129">
        <v>1</v>
      </c>
      <c r="AD22" s="129">
        <v>1</v>
      </c>
      <c r="AE22" s="129">
        <v>1</v>
      </c>
      <c r="AF22" s="129">
        <v>1</v>
      </c>
    </row>
    <row r="23" spans="1:32" x14ac:dyDescent="0.25">
      <c r="A23" t="s">
        <v>1220</v>
      </c>
      <c r="B23" s="129">
        <v>1</v>
      </c>
      <c r="C23" s="129">
        <v>1</v>
      </c>
      <c r="D23" s="129">
        <v>1</v>
      </c>
      <c r="E23" s="129">
        <v>1</v>
      </c>
      <c r="F23" s="129">
        <v>1</v>
      </c>
      <c r="G23" s="129">
        <v>1</v>
      </c>
      <c r="H23" s="129">
        <v>1</v>
      </c>
      <c r="I23" s="129">
        <v>1</v>
      </c>
      <c r="J23" s="129">
        <v>1</v>
      </c>
      <c r="K23" s="129">
        <v>1</v>
      </c>
      <c r="L23" s="129">
        <v>1</v>
      </c>
      <c r="M23" s="129">
        <v>1</v>
      </c>
      <c r="N23" s="129">
        <v>1</v>
      </c>
      <c r="O23" s="129">
        <v>1</v>
      </c>
      <c r="P23" s="129">
        <v>1</v>
      </c>
      <c r="Q23" s="129">
        <v>1</v>
      </c>
      <c r="R23" s="129">
        <v>1</v>
      </c>
      <c r="S23" s="129">
        <v>1</v>
      </c>
      <c r="T23" s="129">
        <v>1</v>
      </c>
      <c r="U23" s="129">
        <v>1</v>
      </c>
      <c r="V23" s="129">
        <v>1</v>
      </c>
      <c r="W23" s="129">
        <v>1</v>
      </c>
      <c r="X23" s="129">
        <v>1</v>
      </c>
      <c r="Y23" s="129">
        <v>1</v>
      </c>
      <c r="Z23" s="129">
        <v>1</v>
      </c>
      <c r="AA23" s="129">
        <v>1</v>
      </c>
      <c r="AB23" s="129">
        <v>1</v>
      </c>
      <c r="AC23" s="129">
        <v>1</v>
      </c>
      <c r="AD23" s="129">
        <v>1</v>
      </c>
      <c r="AE23" s="129">
        <v>1</v>
      </c>
      <c r="AF23" s="129">
        <v>1</v>
      </c>
    </row>
    <row r="24" spans="1:32" x14ac:dyDescent="0.25">
      <c r="A24" t="s">
        <v>1221</v>
      </c>
      <c r="B24" s="129">
        <v>1</v>
      </c>
      <c r="C24" s="129">
        <v>1</v>
      </c>
      <c r="D24" s="129">
        <v>1</v>
      </c>
      <c r="E24" s="129">
        <v>1</v>
      </c>
      <c r="F24" s="129">
        <v>1</v>
      </c>
      <c r="G24" s="129">
        <v>1</v>
      </c>
      <c r="H24" s="129">
        <v>1</v>
      </c>
      <c r="I24" s="129">
        <v>1</v>
      </c>
      <c r="J24" s="129">
        <v>1</v>
      </c>
      <c r="K24" s="129">
        <v>1</v>
      </c>
      <c r="L24" s="129">
        <v>1</v>
      </c>
      <c r="M24" s="129">
        <v>1</v>
      </c>
      <c r="N24" s="129">
        <v>1</v>
      </c>
      <c r="O24" s="129">
        <v>1</v>
      </c>
      <c r="P24" s="129">
        <v>1</v>
      </c>
      <c r="Q24" s="129">
        <v>1</v>
      </c>
      <c r="R24" s="129">
        <v>1</v>
      </c>
      <c r="S24" s="129">
        <v>1</v>
      </c>
      <c r="T24" s="129">
        <v>1</v>
      </c>
      <c r="U24" s="129">
        <v>1</v>
      </c>
      <c r="V24" s="129">
        <v>1</v>
      </c>
      <c r="W24" s="129">
        <v>1</v>
      </c>
      <c r="X24" s="129">
        <v>1</v>
      </c>
      <c r="Y24" s="129">
        <v>1</v>
      </c>
      <c r="Z24" s="129">
        <v>1</v>
      </c>
      <c r="AA24" s="129">
        <v>1</v>
      </c>
      <c r="AB24" s="129">
        <v>1</v>
      </c>
      <c r="AC24" s="129">
        <v>1</v>
      </c>
      <c r="AD24" s="129">
        <v>1</v>
      </c>
      <c r="AE24" s="129">
        <v>1</v>
      </c>
      <c r="AF24" s="129">
        <v>1</v>
      </c>
    </row>
    <row r="25" spans="1:32" x14ac:dyDescent="0.25">
      <c r="A25" t="s">
        <v>1222</v>
      </c>
      <c r="B25" s="129">
        <v>1</v>
      </c>
      <c r="C25" s="129">
        <v>1</v>
      </c>
      <c r="D25" s="129">
        <v>1</v>
      </c>
      <c r="E25" s="129">
        <v>1</v>
      </c>
      <c r="F25" s="129">
        <v>1</v>
      </c>
      <c r="G25" s="129">
        <v>1</v>
      </c>
      <c r="H25" s="129">
        <v>1</v>
      </c>
      <c r="I25" s="129">
        <v>1</v>
      </c>
      <c r="J25" s="129">
        <v>1</v>
      </c>
      <c r="K25" s="129">
        <v>1</v>
      </c>
      <c r="L25" s="129">
        <v>1</v>
      </c>
      <c r="M25" s="129">
        <v>1</v>
      </c>
      <c r="N25" s="129">
        <v>1</v>
      </c>
      <c r="O25" s="129">
        <v>1</v>
      </c>
      <c r="P25" s="129">
        <v>1</v>
      </c>
      <c r="Q25" s="129">
        <v>1</v>
      </c>
      <c r="R25" s="129">
        <v>1</v>
      </c>
      <c r="S25" s="129">
        <v>1</v>
      </c>
      <c r="T25" s="129">
        <v>1</v>
      </c>
      <c r="U25" s="129">
        <v>1</v>
      </c>
      <c r="V25" s="129">
        <v>1</v>
      </c>
      <c r="W25" s="129">
        <v>1</v>
      </c>
      <c r="X25" s="129">
        <v>1</v>
      </c>
      <c r="Y25" s="129">
        <v>1</v>
      </c>
      <c r="Z25" s="129">
        <v>1</v>
      </c>
      <c r="AA25" s="129">
        <v>1</v>
      </c>
      <c r="AB25" s="129">
        <v>1</v>
      </c>
      <c r="AC25" s="129">
        <v>1</v>
      </c>
      <c r="AD25" s="129">
        <v>1</v>
      </c>
      <c r="AE25" s="129">
        <v>1</v>
      </c>
      <c r="AF25" s="129">
        <v>1</v>
      </c>
    </row>
    <row r="26" spans="1:32" x14ac:dyDescent="0.25">
      <c r="A26" t="s">
        <v>1223</v>
      </c>
      <c r="B26" s="129">
        <v>1</v>
      </c>
      <c r="C26" s="129">
        <v>1</v>
      </c>
      <c r="D26" s="129">
        <v>1</v>
      </c>
      <c r="E26" s="129">
        <v>1</v>
      </c>
      <c r="F26" s="129">
        <v>1</v>
      </c>
      <c r="G26" s="129">
        <v>1</v>
      </c>
      <c r="H26" s="129">
        <v>1</v>
      </c>
      <c r="I26" s="129">
        <v>1</v>
      </c>
      <c r="J26" s="129">
        <v>1</v>
      </c>
      <c r="K26" s="129">
        <v>1</v>
      </c>
      <c r="L26" s="129">
        <v>1</v>
      </c>
      <c r="M26" s="129">
        <v>1</v>
      </c>
      <c r="N26" s="129">
        <v>1</v>
      </c>
      <c r="O26" s="129">
        <v>1</v>
      </c>
      <c r="P26" s="129">
        <v>1</v>
      </c>
      <c r="Q26" s="129">
        <v>1</v>
      </c>
      <c r="R26" s="129">
        <v>1</v>
      </c>
      <c r="S26" s="129">
        <v>1</v>
      </c>
      <c r="T26" s="129">
        <v>1</v>
      </c>
      <c r="U26" s="129">
        <v>1</v>
      </c>
      <c r="V26" s="129">
        <v>1</v>
      </c>
      <c r="W26" s="129">
        <v>1</v>
      </c>
      <c r="X26" s="129">
        <v>1</v>
      </c>
      <c r="Y26" s="129">
        <v>1</v>
      </c>
      <c r="Z26" s="129">
        <v>1</v>
      </c>
      <c r="AA26" s="129">
        <v>1</v>
      </c>
      <c r="AB26" s="129">
        <v>1</v>
      </c>
      <c r="AC26" s="129">
        <v>1</v>
      </c>
      <c r="AD26" s="129">
        <v>1</v>
      </c>
      <c r="AE26" s="129">
        <v>1</v>
      </c>
      <c r="AF26" s="12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I26"/>
  <sheetViews>
    <sheetView workbookViewId="0"/>
  </sheetViews>
  <sheetFormatPr defaultColWidth="9.140625" defaultRowHeight="15" x14ac:dyDescent="0.25"/>
  <cols>
    <col min="1" max="1" width="39.85546875" style="129" customWidth="1"/>
    <col min="2" max="33" width="11" style="129" customWidth="1"/>
    <col min="34" max="36" width="9.140625" style="129" customWidth="1"/>
    <col min="37" max="16384" width="9.140625" style="129"/>
  </cols>
  <sheetData>
    <row r="1" spans="1:35" x14ac:dyDescent="0.25">
      <c r="A1" s="38" t="s">
        <v>1241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 x14ac:dyDescent="0.25">
      <c r="A2" t="s">
        <v>1199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 x14ac:dyDescent="0.25">
      <c r="A3" t="s">
        <v>1200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 x14ac:dyDescent="0.25">
      <c r="A4" t="s">
        <v>1201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 x14ac:dyDescent="0.25">
      <c r="A5" t="s">
        <v>1202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 x14ac:dyDescent="0.25">
      <c r="A6" t="s">
        <v>1203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 x14ac:dyDescent="0.25">
      <c r="A7" t="s">
        <v>1204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 x14ac:dyDescent="0.25">
      <c r="A8" t="s">
        <v>1205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 x14ac:dyDescent="0.25">
      <c r="A9" t="s">
        <v>1206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 x14ac:dyDescent="0.25">
      <c r="A10" s="12" t="s">
        <v>1207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 x14ac:dyDescent="0.25">
      <c r="A11" t="s">
        <v>1208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 x14ac:dyDescent="0.25">
      <c r="A12" t="s">
        <v>1209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 x14ac:dyDescent="0.25">
      <c r="A13" t="s">
        <v>1210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 x14ac:dyDescent="0.25">
      <c r="A14" t="s">
        <v>1211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 x14ac:dyDescent="0.25">
      <c r="A15" t="s">
        <v>1212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 x14ac:dyDescent="0.25">
      <c r="A16" t="s">
        <v>1213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25">
      <c r="A17" t="s">
        <v>1214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25">
      <c r="A18" t="s">
        <v>1215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5">
      <c r="A19" t="s">
        <v>1216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1217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1218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t="s">
        <v>1219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t="s">
        <v>1220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A24" t="s">
        <v>1221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A25" t="s">
        <v>1222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A26" t="s">
        <v>1223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26"/>
  <sheetViews>
    <sheetView workbookViewId="0">
      <selection activeCell="A10" sqref="A10"/>
    </sheetView>
  </sheetViews>
  <sheetFormatPr defaultColWidth="9.140625" defaultRowHeight="15" x14ac:dyDescent="0.25"/>
  <cols>
    <col min="1" max="1" width="39.85546875" style="129" customWidth="1"/>
    <col min="2" max="33" width="12.42578125" style="129" customWidth="1"/>
    <col min="34" max="36" width="9.140625" style="129" customWidth="1"/>
    <col min="37" max="16384" width="9.140625" style="129"/>
  </cols>
  <sheetData>
    <row r="1" spans="1:35" x14ac:dyDescent="0.25">
      <c r="A1" s="38" t="s">
        <v>1241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 x14ac:dyDescent="0.25">
      <c r="A2" t="s">
        <v>1199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 x14ac:dyDescent="0.25">
      <c r="A3" t="s">
        <v>1200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 x14ac:dyDescent="0.25">
      <c r="A4" t="s">
        <v>1201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 x14ac:dyDescent="0.25">
      <c r="A5" t="s">
        <v>1202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 x14ac:dyDescent="0.25">
      <c r="A6" t="s">
        <v>1203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 x14ac:dyDescent="0.25">
      <c r="A7" t="s">
        <v>1204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 x14ac:dyDescent="0.25">
      <c r="A8" t="s">
        <v>1205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 x14ac:dyDescent="0.25">
      <c r="A9" t="s">
        <v>1206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 x14ac:dyDescent="0.25">
      <c r="A10" s="12" t="s">
        <v>1207</v>
      </c>
      <c r="B10">
        <v>1</v>
      </c>
      <c r="C10" s="129">
        <v>1</v>
      </c>
      <c r="D10" s="129">
        <v>1</v>
      </c>
      <c r="E10" s="129">
        <v>1</v>
      </c>
      <c r="F10" s="129">
        <v>1</v>
      </c>
      <c r="G10" s="129">
        <v>1</v>
      </c>
      <c r="H10" s="129">
        <v>1</v>
      </c>
      <c r="I10" s="129">
        <v>1</v>
      </c>
      <c r="J10" s="129">
        <v>1</v>
      </c>
      <c r="K10" s="129">
        <v>1</v>
      </c>
      <c r="L10" s="129">
        <v>1</v>
      </c>
      <c r="M10" s="129">
        <v>1</v>
      </c>
      <c r="N10" s="129">
        <v>1</v>
      </c>
      <c r="O10" s="129">
        <v>1</v>
      </c>
      <c r="P10" s="129">
        <v>1</v>
      </c>
      <c r="Q10" s="129">
        <v>1</v>
      </c>
      <c r="R10" s="129">
        <v>1</v>
      </c>
      <c r="S10" s="129">
        <v>1</v>
      </c>
      <c r="T10" s="129">
        <v>1</v>
      </c>
      <c r="U10" s="129">
        <v>1</v>
      </c>
      <c r="V10" s="129">
        <v>1</v>
      </c>
      <c r="W10" s="129">
        <v>1</v>
      </c>
      <c r="X10" s="129">
        <v>1</v>
      </c>
      <c r="Y10" s="129">
        <v>1</v>
      </c>
      <c r="Z10" s="129">
        <v>1</v>
      </c>
      <c r="AA10" s="129">
        <v>1</v>
      </c>
      <c r="AB10" s="129">
        <v>1</v>
      </c>
      <c r="AC10" s="129">
        <v>1</v>
      </c>
      <c r="AD10" s="129">
        <v>1</v>
      </c>
      <c r="AE10" s="129">
        <v>1</v>
      </c>
      <c r="AF10" s="129">
        <v>1</v>
      </c>
    </row>
    <row r="11" spans="1:35" x14ac:dyDescent="0.25">
      <c r="A11" t="s">
        <v>1208</v>
      </c>
      <c r="B11" s="129">
        <v>1</v>
      </c>
      <c r="C11" s="129">
        <v>1</v>
      </c>
      <c r="D11" s="129">
        <v>1</v>
      </c>
      <c r="E11" s="129">
        <v>1</v>
      </c>
      <c r="F11" s="129">
        <v>1</v>
      </c>
      <c r="G11" s="129">
        <v>1</v>
      </c>
      <c r="H11" s="129">
        <v>1</v>
      </c>
      <c r="I11" s="129">
        <v>1</v>
      </c>
      <c r="J11" s="129">
        <v>1</v>
      </c>
      <c r="K11" s="129">
        <v>1</v>
      </c>
      <c r="L11" s="129">
        <v>1</v>
      </c>
      <c r="M11" s="129">
        <v>1</v>
      </c>
      <c r="N11" s="129">
        <v>1</v>
      </c>
      <c r="O11" s="129">
        <v>1</v>
      </c>
      <c r="P11" s="129">
        <v>1</v>
      </c>
      <c r="Q11" s="129">
        <v>1</v>
      </c>
      <c r="R11" s="129">
        <v>1</v>
      </c>
      <c r="S11" s="129">
        <v>1</v>
      </c>
      <c r="T11" s="129">
        <v>1</v>
      </c>
      <c r="U11" s="129">
        <v>1</v>
      </c>
      <c r="V11" s="129">
        <v>1</v>
      </c>
      <c r="W11" s="129">
        <v>1</v>
      </c>
      <c r="X11" s="129">
        <v>1</v>
      </c>
      <c r="Y11" s="129">
        <v>1</v>
      </c>
      <c r="Z11" s="129">
        <v>1</v>
      </c>
      <c r="AA11" s="129">
        <v>1</v>
      </c>
      <c r="AB11" s="129">
        <v>1</v>
      </c>
      <c r="AC11" s="129">
        <v>1</v>
      </c>
      <c r="AD11" s="129">
        <v>1</v>
      </c>
      <c r="AE11" s="129">
        <v>1</v>
      </c>
      <c r="AF11" s="129">
        <v>1</v>
      </c>
    </row>
    <row r="12" spans="1:35" x14ac:dyDescent="0.25">
      <c r="A12" t="s">
        <v>1209</v>
      </c>
      <c r="B12" s="129">
        <v>1</v>
      </c>
      <c r="C12" s="129">
        <v>1</v>
      </c>
      <c r="D12" s="129">
        <v>1</v>
      </c>
      <c r="E12" s="129">
        <v>1</v>
      </c>
      <c r="F12" s="129">
        <v>1</v>
      </c>
      <c r="G12" s="129">
        <v>1</v>
      </c>
      <c r="H12" s="129">
        <v>1</v>
      </c>
      <c r="I12" s="129">
        <v>1</v>
      </c>
      <c r="J12" s="129">
        <v>1</v>
      </c>
      <c r="K12" s="129">
        <v>1</v>
      </c>
      <c r="L12" s="129">
        <v>1</v>
      </c>
      <c r="M12" s="129">
        <v>1</v>
      </c>
      <c r="N12" s="129">
        <v>1</v>
      </c>
      <c r="O12" s="129">
        <v>1</v>
      </c>
      <c r="P12" s="129">
        <v>1</v>
      </c>
      <c r="Q12" s="129">
        <v>1</v>
      </c>
      <c r="R12" s="129">
        <v>1</v>
      </c>
      <c r="S12" s="129">
        <v>1</v>
      </c>
      <c r="T12" s="129">
        <v>1</v>
      </c>
      <c r="U12" s="129">
        <v>1</v>
      </c>
      <c r="V12" s="129">
        <v>1</v>
      </c>
      <c r="W12" s="129">
        <v>1</v>
      </c>
      <c r="X12" s="129">
        <v>1</v>
      </c>
      <c r="Y12" s="129">
        <v>1</v>
      </c>
      <c r="Z12" s="129">
        <v>1</v>
      </c>
      <c r="AA12" s="129">
        <v>1</v>
      </c>
      <c r="AB12" s="129">
        <v>1</v>
      </c>
      <c r="AC12" s="129">
        <v>1</v>
      </c>
      <c r="AD12" s="129">
        <v>1</v>
      </c>
      <c r="AE12" s="129">
        <v>1</v>
      </c>
      <c r="AF12" s="129">
        <v>1</v>
      </c>
    </row>
    <row r="13" spans="1:35" x14ac:dyDescent="0.25">
      <c r="A13" t="s">
        <v>1210</v>
      </c>
      <c r="B13" s="129">
        <v>1</v>
      </c>
      <c r="C13" s="129">
        <v>1</v>
      </c>
      <c r="D13" s="129">
        <v>1</v>
      </c>
      <c r="E13" s="129">
        <v>1</v>
      </c>
      <c r="F13" s="129">
        <v>1</v>
      </c>
      <c r="G13" s="129">
        <v>1</v>
      </c>
      <c r="H13" s="129">
        <v>1</v>
      </c>
      <c r="I13" s="129">
        <v>1</v>
      </c>
      <c r="J13" s="129">
        <v>1</v>
      </c>
      <c r="K13" s="129">
        <v>1</v>
      </c>
      <c r="L13" s="129">
        <v>1</v>
      </c>
      <c r="M13" s="129">
        <v>1</v>
      </c>
      <c r="N13" s="129">
        <v>1</v>
      </c>
      <c r="O13" s="129">
        <v>1</v>
      </c>
      <c r="P13" s="129">
        <v>1</v>
      </c>
      <c r="Q13" s="129">
        <v>1</v>
      </c>
      <c r="R13" s="129">
        <v>1</v>
      </c>
      <c r="S13" s="129">
        <v>1</v>
      </c>
      <c r="T13" s="129">
        <v>1</v>
      </c>
      <c r="U13" s="129">
        <v>1</v>
      </c>
      <c r="V13" s="129">
        <v>1</v>
      </c>
      <c r="W13" s="129">
        <v>1</v>
      </c>
      <c r="X13" s="129">
        <v>1</v>
      </c>
      <c r="Y13" s="129">
        <v>1</v>
      </c>
      <c r="Z13" s="129">
        <v>1</v>
      </c>
      <c r="AA13" s="129">
        <v>1</v>
      </c>
      <c r="AB13" s="129">
        <v>1</v>
      </c>
      <c r="AC13" s="129">
        <v>1</v>
      </c>
      <c r="AD13" s="129">
        <v>1</v>
      </c>
      <c r="AE13" s="129">
        <v>1</v>
      </c>
      <c r="AF13" s="129">
        <v>1</v>
      </c>
    </row>
    <row r="14" spans="1:35" x14ac:dyDescent="0.25">
      <c r="A14" t="s">
        <v>1211</v>
      </c>
      <c r="B14" s="129">
        <v>1</v>
      </c>
      <c r="C14" s="129">
        <v>1</v>
      </c>
      <c r="D14" s="129">
        <v>1</v>
      </c>
      <c r="E14" s="129">
        <v>1</v>
      </c>
      <c r="F14" s="129">
        <v>1</v>
      </c>
      <c r="G14" s="129">
        <v>1</v>
      </c>
      <c r="H14" s="129">
        <v>1</v>
      </c>
      <c r="I14" s="129">
        <v>1</v>
      </c>
      <c r="J14" s="129">
        <v>1</v>
      </c>
      <c r="K14" s="129">
        <v>1</v>
      </c>
      <c r="L14" s="129">
        <v>1</v>
      </c>
      <c r="M14" s="129">
        <v>1</v>
      </c>
      <c r="N14" s="129">
        <v>1</v>
      </c>
      <c r="O14" s="129">
        <v>1</v>
      </c>
      <c r="P14" s="129">
        <v>1</v>
      </c>
      <c r="Q14" s="129">
        <v>1</v>
      </c>
      <c r="R14" s="129">
        <v>1</v>
      </c>
      <c r="S14" s="129">
        <v>1</v>
      </c>
      <c r="T14" s="129">
        <v>1</v>
      </c>
      <c r="U14" s="129">
        <v>1</v>
      </c>
      <c r="V14" s="129">
        <v>1</v>
      </c>
      <c r="W14" s="129">
        <v>1</v>
      </c>
      <c r="X14" s="129">
        <v>1</v>
      </c>
      <c r="Y14" s="129">
        <v>1</v>
      </c>
      <c r="Z14" s="129">
        <v>1</v>
      </c>
      <c r="AA14" s="129">
        <v>1</v>
      </c>
      <c r="AB14" s="129">
        <v>1</v>
      </c>
      <c r="AC14" s="129">
        <v>1</v>
      </c>
      <c r="AD14" s="129">
        <v>1</v>
      </c>
      <c r="AE14" s="129">
        <v>1</v>
      </c>
      <c r="AF14" s="129">
        <v>1</v>
      </c>
    </row>
    <row r="15" spans="1:35" x14ac:dyDescent="0.25">
      <c r="A15" t="s">
        <v>1212</v>
      </c>
      <c r="B15" s="129">
        <v>1</v>
      </c>
      <c r="C15" s="129">
        <v>1</v>
      </c>
      <c r="D15" s="129">
        <v>1</v>
      </c>
      <c r="E15" s="129">
        <v>1</v>
      </c>
      <c r="F15" s="129">
        <v>1</v>
      </c>
      <c r="G15" s="129">
        <v>1</v>
      </c>
      <c r="H15" s="129">
        <v>1</v>
      </c>
      <c r="I15" s="129">
        <v>1</v>
      </c>
      <c r="J15" s="129">
        <v>1</v>
      </c>
      <c r="K15" s="129">
        <v>1</v>
      </c>
      <c r="L15" s="129">
        <v>1</v>
      </c>
      <c r="M15" s="129">
        <v>1</v>
      </c>
      <c r="N15" s="129">
        <v>1</v>
      </c>
      <c r="O15" s="129">
        <v>1</v>
      </c>
      <c r="P15" s="129">
        <v>1</v>
      </c>
      <c r="Q15" s="129">
        <v>1</v>
      </c>
      <c r="R15" s="129">
        <v>1</v>
      </c>
      <c r="S15" s="129">
        <v>1</v>
      </c>
      <c r="T15" s="129">
        <v>1</v>
      </c>
      <c r="U15" s="129">
        <v>1</v>
      </c>
      <c r="V15" s="129">
        <v>1</v>
      </c>
      <c r="W15" s="129">
        <v>1</v>
      </c>
      <c r="X15" s="129">
        <v>1</v>
      </c>
      <c r="Y15" s="129">
        <v>1</v>
      </c>
      <c r="Z15" s="129">
        <v>1</v>
      </c>
      <c r="AA15" s="129">
        <v>1</v>
      </c>
      <c r="AB15" s="129">
        <v>1</v>
      </c>
      <c r="AC15" s="129">
        <v>1</v>
      </c>
      <c r="AD15" s="129">
        <v>1</v>
      </c>
      <c r="AE15" s="129">
        <v>1</v>
      </c>
      <c r="AF15" s="129">
        <v>1</v>
      </c>
    </row>
    <row r="16" spans="1:35" x14ac:dyDescent="0.25">
      <c r="A16" t="s">
        <v>1213</v>
      </c>
      <c r="B16" s="129">
        <v>1</v>
      </c>
      <c r="C16" s="129">
        <v>1</v>
      </c>
      <c r="D16" s="129">
        <v>1</v>
      </c>
      <c r="E16" s="129">
        <v>1</v>
      </c>
      <c r="F16" s="129">
        <v>1</v>
      </c>
      <c r="G16" s="129">
        <v>1</v>
      </c>
      <c r="H16" s="129">
        <v>1</v>
      </c>
      <c r="I16" s="129">
        <v>1</v>
      </c>
      <c r="J16" s="129">
        <v>1</v>
      </c>
      <c r="K16" s="129">
        <v>1</v>
      </c>
      <c r="L16" s="129">
        <v>1</v>
      </c>
      <c r="M16" s="129">
        <v>1</v>
      </c>
      <c r="N16" s="129">
        <v>1</v>
      </c>
      <c r="O16" s="129">
        <v>1</v>
      </c>
      <c r="P16" s="129">
        <v>1</v>
      </c>
      <c r="Q16" s="129">
        <v>1</v>
      </c>
      <c r="R16" s="129">
        <v>1</v>
      </c>
      <c r="S16" s="129">
        <v>1</v>
      </c>
      <c r="T16" s="129">
        <v>1</v>
      </c>
      <c r="U16" s="129">
        <v>1</v>
      </c>
      <c r="V16" s="129">
        <v>1</v>
      </c>
      <c r="W16" s="129">
        <v>1</v>
      </c>
      <c r="X16" s="129">
        <v>1</v>
      </c>
      <c r="Y16" s="129">
        <v>1</v>
      </c>
      <c r="Z16" s="129">
        <v>1</v>
      </c>
      <c r="AA16" s="129">
        <v>1</v>
      </c>
      <c r="AB16" s="129">
        <v>1</v>
      </c>
      <c r="AC16" s="129">
        <v>1</v>
      </c>
      <c r="AD16" s="129">
        <v>1</v>
      </c>
      <c r="AE16" s="129">
        <v>1</v>
      </c>
      <c r="AF16" s="129">
        <v>1</v>
      </c>
    </row>
    <row r="17" spans="1:32" x14ac:dyDescent="0.25">
      <c r="A17" t="s">
        <v>1214</v>
      </c>
      <c r="B17" s="129">
        <v>1</v>
      </c>
      <c r="C17" s="129">
        <v>1</v>
      </c>
      <c r="D17" s="129">
        <v>1</v>
      </c>
      <c r="E17" s="129">
        <v>1</v>
      </c>
      <c r="F17" s="129">
        <v>1</v>
      </c>
      <c r="G17" s="129">
        <v>1</v>
      </c>
      <c r="H17" s="129">
        <v>1</v>
      </c>
      <c r="I17" s="129">
        <v>1</v>
      </c>
      <c r="J17" s="129">
        <v>1</v>
      </c>
      <c r="K17" s="129">
        <v>1</v>
      </c>
      <c r="L17" s="129">
        <v>1</v>
      </c>
      <c r="M17" s="129">
        <v>1</v>
      </c>
      <c r="N17" s="129">
        <v>1</v>
      </c>
      <c r="O17" s="129">
        <v>1</v>
      </c>
      <c r="P17" s="129">
        <v>1</v>
      </c>
      <c r="Q17" s="129">
        <v>1</v>
      </c>
      <c r="R17" s="129">
        <v>1</v>
      </c>
      <c r="S17" s="129">
        <v>1</v>
      </c>
      <c r="T17" s="129">
        <v>1</v>
      </c>
      <c r="U17" s="129">
        <v>1</v>
      </c>
      <c r="V17" s="129">
        <v>1</v>
      </c>
      <c r="W17" s="129">
        <v>1</v>
      </c>
      <c r="X17" s="129">
        <v>1</v>
      </c>
      <c r="Y17" s="129">
        <v>1</v>
      </c>
      <c r="Z17" s="129">
        <v>1</v>
      </c>
      <c r="AA17" s="129">
        <v>1</v>
      </c>
      <c r="AB17" s="129">
        <v>1</v>
      </c>
      <c r="AC17" s="129">
        <v>1</v>
      </c>
      <c r="AD17" s="129">
        <v>1</v>
      </c>
      <c r="AE17" s="129">
        <v>1</v>
      </c>
      <c r="AF17" s="129">
        <v>1</v>
      </c>
    </row>
    <row r="18" spans="1:32" x14ac:dyDescent="0.25">
      <c r="A18" t="s">
        <v>1215</v>
      </c>
      <c r="B18" s="129">
        <v>1</v>
      </c>
      <c r="C18" s="129">
        <v>1</v>
      </c>
      <c r="D18" s="129">
        <v>1</v>
      </c>
      <c r="E18" s="129">
        <v>1</v>
      </c>
      <c r="F18" s="129">
        <v>1</v>
      </c>
      <c r="G18" s="129">
        <v>1</v>
      </c>
      <c r="H18" s="129">
        <v>1</v>
      </c>
      <c r="I18" s="129">
        <v>1</v>
      </c>
      <c r="J18" s="129">
        <v>1</v>
      </c>
      <c r="K18" s="129">
        <v>1</v>
      </c>
      <c r="L18" s="129">
        <v>1</v>
      </c>
      <c r="M18" s="129">
        <v>1</v>
      </c>
      <c r="N18" s="129">
        <v>1</v>
      </c>
      <c r="O18" s="129">
        <v>1</v>
      </c>
      <c r="P18" s="129">
        <v>1</v>
      </c>
      <c r="Q18" s="129">
        <v>1</v>
      </c>
      <c r="R18" s="129">
        <v>1</v>
      </c>
      <c r="S18" s="129">
        <v>1</v>
      </c>
      <c r="T18" s="129">
        <v>1</v>
      </c>
      <c r="U18" s="129">
        <v>1</v>
      </c>
      <c r="V18" s="129">
        <v>1</v>
      </c>
      <c r="W18" s="129">
        <v>1</v>
      </c>
      <c r="X18" s="129">
        <v>1</v>
      </c>
      <c r="Y18" s="129">
        <v>1</v>
      </c>
      <c r="Z18" s="129">
        <v>1</v>
      </c>
      <c r="AA18" s="129">
        <v>1</v>
      </c>
      <c r="AB18" s="129">
        <v>1</v>
      </c>
      <c r="AC18" s="129">
        <v>1</v>
      </c>
      <c r="AD18" s="129">
        <v>1</v>
      </c>
      <c r="AE18" s="129">
        <v>1</v>
      </c>
      <c r="AF18" s="129">
        <v>1</v>
      </c>
    </row>
    <row r="19" spans="1:32" x14ac:dyDescent="0.25">
      <c r="A19" t="s">
        <v>1216</v>
      </c>
      <c r="B19" s="129">
        <v>1</v>
      </c>
      <c r="C19" s="129">
        <v>1</v>
      </c>
      <c r="D19" s="129">
        <v>1</v>
      </c>
      <c r="E19" s="129">
        <v>1</v>
      </c>
      <c r="F19" s="129">
        <v>1</v>
      </c>
      <c r="G19" s="129">
        <v>1</v>
      </c>
      <c r="H19" s="129">
        <v>1</v>
      </c>
      <c r="I19" s="129">
        <v>1</v>
      </c>
      <c r="J19" s="129">
        <v>1</v>
      </c>
      <c r="K19" s="129">
        <v>1</v>
      </c>
      <c r="L19" s="129">
        <v>1</v>
      </c>
      <c r="M19" s="129">
        <v>1</v>
      </c>
      <c r="N19" s="129">
        <v>1</v>
      </c>
      <c r="O19" s="129">
        <v>1</v>
      </c>
      <c r="P19" s="129">
        <v>1</v>
      </c>
      <c r="Q19" s="129">
        <v>1</v>
      </c>
      <c r="R19" s="129">
        <v>1</v>
      </c>
      <c r="S19" s="129">
        <v>1</v>
      </c>
      <c r="T19" s="129">
        <v>1</v>
      </c>
      <c r="U19" s="129">
        <v>1</v>
      </c>
      <c r="V19" s="129">
        <v>1</v>
      </c>
      <c r="W19" s="129">
        <v>1</v>
      </c>
      <c r="X19" s="129">
        <v>1</v>
      </c>
      <c r="Y19" s="129">
        <v>1</v>
      </c>
      <c r="Z19" s="129">
        <v>1</v>
      </c>
      <c r="AA19" s="129">
        <v>1</v>
      </c>
      <c r="AB19" s="129">
        <v>1</v>
      </c>
      <c r="AC19" s="129">
        <v>1</v>
      </c>
      <c r="AD19" s="129">
        <v>1</v>
      </c>
      <c r="AE19" s="129">
        <v>1</v>
      </c>
      <c r="AF19" s="129">
        <v>1</v>
      </c>
    </row>
    <row r="20" spans="1:32" x14ac:dyDescent="0.25">
      <c r="A20" t="s">
        <v>1217</v>
      </c>
      <c r="B20" s="129">
        <v>1</v>
      </c>
      <c r="C20" s="129">
        <v>1</v>
      </c>
      <c r="D20" s="129">
        <v>1</v>
      </c>
      <c r="E20" s="129">
        <v>1</v>
      </c>
      <c r="F20" s="129">
        <v>1</v>
      </c>
      <c r="G20" s="129">
        <v>1</v>
      </c>
      <c r="H20" s="129">
        <v>1</v>
      </c>
      <c r="I20" s="129">
        <v>1</v>
      </c>
      <c r="J20" s="129">
        <v>1</v>
      </c>
      <c r="K20" s="129">
        <v>1</v>
      </c>
      <c r="L20" s="129">
        <v>1</v>
      </c>
      <c r="M20" s="129">
        <v>1</v>
      </c>
      <c r="N20" s="129">
        <v>1</v>
      </c>
      <c r="O20" s="129">
        <v>1</v>
      </c>
      <c r="P20" s="129">
        <v>1</v>
      </c>
      <c r="Q20" s="129">
        <v>1</v>
      </c>
      <c r="R20" s="129">
        <v>1</v>
      </c>
      <c r="S20" s="129">
        <v>1</v>
      </c>
      <c r="T20" s="129">
        <v>1</v>
      </c>
      <c r="U20" s="129">
        <v>1</v>
      </c>
      <c r="V20" s="129">
        <v>1</v>
      </c>
      <c r="W20" s="129">
        <v>1</v>
      </c>
      <c r="X20" s="129">
        <v>1</v>
      </c>
      <c r="Y20" s="129">
        <v>1</v>
      </c>
      <c r="Z20" s="129">
        <v>1</v>
      </c>
      <c r="AA20" s="129">
        <v>1</v>
      </c>
      <c r="AB20" s="129">
        <v>1</v>
      </c>
      <c r="AC20" s="129">
        <v>1</v>
      </c>
      <c r="AD20" s="129">
        <v>1</v>
      </c>
      <c r="AE20" s="129">
        <v>1</v>
      </c>
      <c r="AF20" s="129">
        <v>1</v>
      </c>
    </row>
    <row r="21" spans="1:32" x14ac:dyDescent="0.25">
      <c r="A21" t="s">
        <v>1218</v>
      </c>
      <c r="B21" s="129">
        <v>1</v>
      </c>
      <c r="C21" s="129">
        <v>1</v>
      </c>
      <c r="D21" s="129">
        <v>1</v>
      </c>
      <c r="E21" s="129">
        <v>1</v>
      </c>
      <c r="F21" s="129">
        <v>1</v>
      </c>
      <c r="G21" s="129">
        <v>1</v>
      </c>
      <c r="H21" s="129">
        <v>1</v>
      </c>
      <c r="I21" s="129">
        <v>1</v>
      </c>
      <c r="J21" s="129">
        <v>1</v>
      </c>
      <c r="K21" s="129">
        <v>1</v>
      </c>
      <c r="L21" s="129">
        <v>1</v>
      </c>
      <c r="M21" s="129">
        <v>1</v>
      </c>
      <c r="N21" s="129">
        <v>1</v>
      </c>
      <c r="O21" s="129">
        <v>1</v>
      </c>
      <c r="P21" s="129">
        <v>1</v>
      </c>
      <c r="Q21" s="129">
        <v>1</v>
      </c>
      <c r="R21" s="129">
        <v>1</v>
      </c>
      <c r="S21" s="129">
        <v>1</v>
      </c>
      <c r="T21" s="129">
        <v>1</v>
      </c>
      <c r="U21" s="129">
        <v>1</v>
      </c>
      <c r="V21" s="129">
        <v>1</v>
      </c>
      <c r="W21" s="129">
        <v>1</v>
      </c>
      <c r="X21" s="129">
        <v>1</v>
      </c>
      <c r="Y21" s="129">
        <v>1</v>
      </c>
      <c r="Z21" s="129">
        <v>1</v>
      </c>
      <c r="AA21" s="129">
        <v>1</v>
      </c>
      <c r="AB21" s="129">
        <v>1</v>
      </c>
      <c r="AC21" s="129">
        <v>1</v>
      </c>
      <c r="AD21" s="129">
        <v>1</v>
      </c>
      <c r="AE21" s="129">
        <v>1</v>
      </c>
      <c r="AF21" s="129">
        <v>1</v>
      </c>
    </row>
    <row r="22" spans="1:32" x14ac:dyDescent="0.25">
      <c r="A22" t="s">
        <v>1219</v>
      </c>
      <c r="B22" s="129">
        <v>1</v>
      </c>
      <c r="C22" s="129">
        <v>1</v>
      </c>
      <c r="D22" s="129">
        <v>1</v>
      </c>
      <c r="E22" s="129">
        <v>1</v>
      </c>
      <c r="F22" s="129">
        <v>1</v>
      </c>
      <c r="G22" s="129">
        <v>1</v>
      </c>
      <c r="H22" s="129">
        <v>1</v>
      </c>
      <c r="I22" s="129">
        <v>1</v>
      </c>
      <c r="J22" s="129">
        <v>1</v>
      </c>
      <c r="K22" s="129">
        <v>1</v>
      </c>
      <c r="L22" s="129">
        <v>1</v>
      </c>
      <c r="M22" s="129">
        <v>1</v>
      </c>
      <c r="N22" s="129">
        <v>1</v>
      </c>
      <c r="O22" s="129">
        <v>1</v>
      </c>
      <c r="P22" s="129">
        <v>1</v>
      </c>
      <c r="Q22" s="129">
        <v>1</v>
      </c>
      <c r="R22" s="129">
        <v>1</v>
      </c>
      <c r="S22" s="129">
        <v>1</v>
      </c>
      <c r="T22" s="129">
        <v>1</v>
      </c>
      <c r="U22" s="129">
        <v>1</v>
      </c>
      <c r="V22" s="129">
        <v>1</v>
      </c>
      <c r="W22" s="129">
        <v>1</v>
      </c>
      <c r="X22" s="129">
        <v>1</v>
      </c>
      <c r="Y22" s="129">
        <v>1</v>
      </c>
      <c r="Z22" s="129">
        <v>1</v>
      </c>
      <c r="AA22" s="129">
        <v>1</v>
      </c>
      <c r="AB22" s="129">
        <v>1</v>
      </c>
      <c r="AC22" s="129">
        <v>1</v>
      </c>
      <c r="AD22" s="129">
        <v>1</v>
      </c>
      <c r="AE22" s="129">
        <v>1</v>
      </c>
      <c r="AF22" s="129">
        <v>1</v>
      </c>
    </row>
    <row r="23" spans="1:32" x14ac:dyDescent="0.25">
      <c r="A23" t="s">
        <v>1220</v>
      </c>
      <c r="B23" s="129">
        <v>1</v>
      </c>
      <c r="C23" s="129">
        <v>1</v>
      </c>
      <c r="D23" s="129">
        <v>1</v>
      </c>
      <c r="E23" s="129">
        <v>1</v>
      </c>
      <c r="F23" s="129">
        <v>1</v>
      </c>
      <c r="G23" s="129">
        <v>1</v>
      </c>
      <c r="H23" s="129">
        <v>1</v>
      </c>
      <c r="I23" s="129">
        <v>1</v>
      </c>
      <c r="J23" s="129">
        <v>1</v>
      </c>
      <c r="K23" s="129">
        <v>1</v>
      </c>
      <c r="L23" s="129">
        <v>1</v>
      </c>
      <c r="M23" s="129">
        <v>1</v>
      </c>
      <c r="N23" s="129">
        <v>1</v>
      </c>
      <c r="O23" s="129">
        <v>1</v>
      </c>
      <c r="P23" s="129">
        <v>1</v>
      </c>
      <c r="Q23" s="129">
        <v>1</v>
      </c>
      <c r="R23" s="129">
        <v>1</v>
      </c>
      <c r="S23" s="129">
        <v>1</v>
      </c>
      <c r="T23" s="129">
        <v>1</v>
      </c>
      <c r="U23" s="129">
        <v>1</v>
      </c>
      <c r="V23" s="129">
        <v>1</v>
      </c>
      <c r="W23" s="129">
        <v>1</v>
      </c>
      <c r="X23" s="129">
        <v>1</v>
      </c>
      <c r="Y23" s="129">
        <v>1</v>
      </c>
      <c r="Z23" s="129">
        <v>1</v>
      </c>
      <c r="AA23" s="129">
        <v>1</v>
      </c>
      <c r="AB23" s="129">
        <v>1</v>
      </c>
      <c r="AC23" s="129">
        <v>1</v>
      </c>
      <c r="AD23" s="129">
        <v>1</v>
      </c>
      <c r="AE23" s="129">
        <v>1</v>
      </c>
      <c r="AF23" s="129">
        <v>1</v>
      </c>
    </row>
    <row r="24" spans="1:32" x14ac:dyDescent="0.25">
      <c r="A24" t="s">
        <v>1221</v>
      </c>
      <c r="B24" s="129">
        <v>1</v>
      </c>
      <c r="C24" s="129">
        <v>1</v>
      </c>
      <c r="D24" s="129">
        <v>1</v>
      </c>
      <c r="E24" s="129">
        <v>1</v>
      </c>
      <c r="F24" s="129">
        <v>1</v>
      </c>
      <c r="G24" s="129">
        <v>1</v>
      </c>
      <c r="H24" s="129">
        <v>1</v>
      </c>
      <c r="I24" s="129">
        <v>1</v>
      </c>
      <c r="J24" s="129">
        <v>1</v>
      </c>
      <c r="K24" s="129">
        <v>1</v>
      </c>
      <c r="L24" s="129">
        <v>1</v>
      </c>
      <c r="M24" s="129">
        <v>1</v>
      </c>
      <c r="N24" s="129">
        <v>1</v>
      </c>
      <c r="O24" s="129">
        <v>1</v>
      </c>
      <c r="P24" s="129">
        <v>1</v>
      </c>
      <c r="Q24" s="129">
        <v>1</v>
      </c>
      <c r="R24" s="129">
        <v>1</v>
      </c>
      <c r="S24" s="129">
        <v>1</v>
      </c>
      <c r="T24" s="129">
        <v>1</v>
      </c>
      <c r="U24" s="129">
        <v>1</v>
      </c>
      <c r="V24" s="129">
        <v>1</v>
      </c>
      <c r="W24" s="129">
        <v>1</v>
      </c>
      <c r="X24" s="129">
        <v>1</v>
      </c>
      <c r="Y24" s="129">
        <v>1</v>
      </c>
      <c r="Z24" s="129">
        <v>1</v>
      </c>
      <c r="AA24" s="129">
        <v>1</v>
      </c>
      <c r="AB24" s="129">
        <v>1</v>
      </c>
      <c r="AC24" s="129">
        <v>1</v>
      </c>
      <c r="AD24" s="129">
        <v>1</v>
      </c>
      <c r="AE24" s="129">
        <v>1</v>
      </c>
      <c r="AF24" s="129">
        <v>1</v>
      </c>
    </row>
    <row r="25" spans="1:32" x14ac:dyDescent="0.25">
      <c r="A25" t="s">
        <v>1222</v>
      </c>
      <c r="B25" s="129">
        <v>1</v>
      </c>
      <c r="C25" s="129">
        <v>1</v>
      </c>
      <c r="D25" s="129">
        <v>1</v>
      </c>
      <c r="E25" s="129">
        <v>1</v>
      </c>
      <c r="F25" s="129">
        <v>1</v>
      </c>
      <c r="G25" s="129">
        <v>1</v>
      </c>
      <c r="H25" s="129">
        <v>1</v>
      </c>
      <c r="I25" s="129">
        <v>1</v>
      </c>
      <c r="J25" s="129">
        <v>1</v>
      </c>
      <c r="K25" s="129">
        <v>1</v>
      </c>
      <c r="L25" s="129">
        <v>1</v>
      </c>
      <c r="M25" s="129">
        <v>1</v>
      </c>
      <c r="N25" s="129">
        <v>1</v>
      </c>
      <c r="O25" s="129">
        <v>1</v>
      </c>
      <c r="P25" s="129">
        <v>1</v>
      </c>
      <c r="Q25" s="129">
        <v>1</v>
      </c>
      <c r="R25" s="129">
        <v>1</v>
      </c>
      <c r="S25" s="129">
        <v>1</v>
      </c>
      <c r="T25" s="129">
        <v>1</v>
      </c>
      <c r="U25" s="129">
        <v>1</v>
      </c>
      <c r="V25" s="129">
        <v>1</v>
      </c>
      <c r="W25" s="129">
        <v>1</v>
      </c>
      <c r="X25" s="129">
        <v>1</v>
      </c>
      <c r="Y25" s="129">
        <v>1</v>
      </c>
      <c r="Z25" s="129">
        <v>1</v>
      </c>
      <c r="AA25" s="129">
        <v>1</v>
      </c>
      <c r="AB25" s="129">
        <v>1</v>
      </c>
      <c r="AC25" s="129">
        <v>1</v>
      </c>
      <c r="AD25" s="129">
        <v>1</v>
      </c>
      <c r="AE25" s="129">
        <v>1</v>
      </c>
      <c r="AF25" s="129">
        <v>1</v>
      </c>
    </row>
    <row r="26" spans="1:32" x14ac:dyDescent="0.25">
      <c r="A26" t="s">
        <v>1223</v>
      </c>
      <c r="B26" s="129">
        <v>1</v>
      </c>
      <c r="C26" s="129">
        <v>1</v>
      </c>
      <c r="D26" s="129">
        <v>1</v>
      </c>
      <c r="E26" s="129">
        <v>1</v>
      </c>
      <c r="F26" s="129">
        <v>1</v>
      </c>
      <c r="G26" s="129">
        <v>1</v>
      </c>
      <c r="H26" s="129">
        <v>1</v>
      </c>
      <c r="I26" s="129">
        <v>1</v>
      </c>
      <c r="J26" s="129">
        <v>1</v>
      </c>
      <c r="K26" s="129">
        <v>1</v>
      </c>
      <c r="L26" s="129">
        <v>1</v>
      </c>
      <c r="M26" s="129">
        <v>1</v>
      </c>
      <c r="N26" s="129">
        <v>1</v>
      </c>
      <c r="O26" s="129">
        <v>1</v>
      </c>
      <c r="P26" s="129">
        <v>1</v>
      </c>
      <c r="Q26" s="129">
        <v>1</v>
      </c>
      <c r="R26" s="129">
        <v>1</v>
      </c>
      <c r="S26" s="129">
        <v>1</v>
      </c>
      <c r="T26" s="129">
        <v>1</v>
      </c>
      <c r="U26" s="129">
        <v>1</v>
      </c>
      <c r="V26" s="129">
        <v>1</v>
      </c>
      <c r="W26" s="129">
        <v>1</v>
      </c>
      <c r="X26" s="129">
        <v>1</v>
      </c>
      <c r="Y26" s="129">
        <v>1</v>
      </c>
      <c r="Z26" s="129">
        <v>1</v>
      </c>
      <c r="AA26" s="129">
        <v>1</v>
      </c>
      <c r="AB26" s="129">
        <v>1</v>
      </c>
      <c r="AC26" s="129">
        <v>1</v>
      </c>
      <c r="AD26" s="129">
        <v>1</v>
      </c>
      <c r="AE26" s="129">
        <v>1</v>
      </c>
      <c r="AF26" s="12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I26"/>
  <sheetViews>
    <sheetView tabSelected="1" workbookViewId="0"/>
  </sheetViews>
  <sheetFormatPr defaultColWidth="9.140625" defaultRowHeight="15" x14ac:dyDescent="0.25"/>
  <cols>
    <col min="1" max="1" width="39.85546875" style="129" customWidth="1"/>
    <col min="2" max="4" width="9.140625" style="129" customWidth="1"/>
    <col min="5" max="16384" width="9.140625" style="129"/>
  </cols>
  <sheetData>
    <row r="1" spans="1:35" x14ac:dyDescent="0.25">
      <c r="A1" s="38" t="s">
        <v>1241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 x14ac:dyDescent="0.25">
      <c r="A2" t="s">
        <v>1199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 x14ac:dyDescent="0.25">
      <c r="A3" t="s">
        <v>1200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 x14ac:dyDescent="0.25">
      <c r="A4" t="s">
        <v>1201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 x14ac:dyDescent="0.25">
      <c r="A5" t="s">
        <v>1202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 x14ac:dyDescent="0.25">
      <c r="A6" t="s">
        <v>1203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 x14ac:dyDescent="0.25">
      <c r="A7" t="s">
        <v>1204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 x14ac:dyDescent="0.25">
      <c r="A8" t="s">
        <v>1205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 x14ac:dyDescent="0.25">
      <c r="A9" t="s">
        <v>1206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 x14ac:dyDescent="0.25">
      <c r="A10" t="s">
        <v>1207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 x14ac:dyDescent="0.25">
      <c r="A11" t="s">
        <v>1208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 x14ac:dyDescent="0.25">
      <c r="A12" t="s">
        <v>1209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 x14ac:dyDescent="0.25">
      <c r="A13" t="s">
        <v>1210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 x14ac:dyDescent="0.25">
      <c r="A14" t="s">
        <v>1211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 x14ac:dyDescent="0.25">
      <c r="A15" t="s">
        <v>1212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 x14ac:dyDescent="0.25">
      <c r="A16" t="s">
        <v>1213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25">
      <c r="A17" t="s">
        <v>1214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25">
      <c r="A18" t="s">
        <v>1215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5">
      <c r="A19" t="s">
        <v>1216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1217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1218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t="s">
        <v>1219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t="s">
        <v>1220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A24" t="s">
        <v>1221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A25" t="s">
        <v>1222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A26" t="s">
        <v>1223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About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SIT_Non-Energy Consump.</vt:lpstr>
      <vt:lpstr>BIFUBC</vt:lpstr>
      <vt:lpstr>Calcs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  <vt:lpstr>IndCons</vt:lpstr>
      <vt:lpstr>NonEConsump</vt:lpstr>
      <vt:lpstr>NonEPercent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2014-03-20T21:01:41Z</dcterms:created>
  <dcterms:modified xsi:type="dcterms:W3CDTF">2021-08-02T16:24:23Z</dcterms:modified>
</cp:coreProperties>
</file>