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l_states_RMI\CA\elec\EIaE\"/>
    </mc:Choice>
  </mc:AlternateContent>
  <xr:revisionPtr revIDLastSave="0" documentId="8_{E9CDB4F7-18E0-48C9-82D7-3E13629145FE}" xr6:coauthVersionLast="47" xr6:coauthVersionMax="47" xr10:uidLastSave="{00000000-0000-0000-0000-000000000000}"/>
  <bookViews>
    <workbookView xWindow="810" yWindow="585" windowWidth="24690" windowHeight="15165" firstSheet="6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8" l="1"/>
  <c r="B8" i="8" s="1"/>
  <c r="B33" i="8" s="1"/>
  <c r="G9" i="8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AD84" i="4"/>
  <c r="AA93" i="4"/>
  <c r="AB87" i="4"/>
  <c r="Q54" i="2"/>
  <c r="R35" i="2" s="1"/>
  <c r="C37" i="4" s="1"/>
  <c r="D37" i="4" s="1"/>
  <c r="R11" i="2"/>
  <c r="C11" i="4" s="1"/>
  <c r="D11" i="4" s="1"/>
  <c r="AE82" i="4"/>
  <c r="AA100" i="4"/>
  <c r="AA99" i="4"/>
  <c r="AB83" i="4"/>
  <c r="AF15" i="6"/>
  <c r="AG11" i="6"/>
  <c r="AG85" i="4"/>
  <c r="R18" i="2"/>
  <c r="C15" i="4" s="1"/>
  <c r="D15" i="4" s="1"/>
  <c r="R31" i="2"/>
  <c r="C36" i="4" s="1"/>
  <c r="D36" i="4" s="1"/>
  <c r="AC88" i="4"/>
  <c r="AG7" i="6"/>
  <c r="R44" i="2" l="1"/>
  <c r="C44" i="4" s="1"/>
  <c r="D44" i="4" s="1"/>
  <c r="R8" i="2"/>
  <c r="C7" i="4" s="1"/>
  <c r="D7" i="4" s="1"/>
  <c r="R26" i="2"/>
  <c r="C26" i="4" s="1"/>
  <c r="D26" i="4" s="1"/>
  <c r="R36" i="2"/>
  <c r="C30" i="4" s="1"/>
  <c r="D30" i="4" s="1"/>
  <c r="R39" i="2"/>
  <c r="C39" i="4" s="1"/>
  <c r="D39" i="4" s="1"/>
  <c r="R45" i="2"/>
  <c r="C45" i="4" s="1"/>
  <c r="D45" i="4" s="1"/>
  <c r="R10" i="2"/>
  <c r="C9" i="4" s="1"/>
  <c r="D9" i="4" s="1"/>
  <c r="R34" i="2"/>
  <c r="C35" i="4" s="1"/>
  <c r="D35" i="4" s="1"/>
  <c r="R47" i="2"/>
  <c r="C47" i="4" s="1"/>
  <c r="D47" i="4" s="1"/>
  <c r="R29" i="2"/>
  <c r="C29" i="4" s="1"/>
  <c r="D29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<sst xmlns="http://schemas.openxmlformats.org/spreadsheetml/2006/main" count="54856" uniqueCount="4506">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</sst>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15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CA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CA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2950.4074380000002</v>
      </c>
      <c r="R6" s="1">
        <f t="shared" si="3"/>
        <v>0.16963345910172634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>
        <f t="shared" si="0"/>
        <v>4370.9939999999997</v>
      </c>
      <c r="M14" s="1" t="str">
        <f t="shared" si="1"/>
        <v>OR</v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>
        <f t="shared" si="0"/>
        <v>1939</v>
      </c>
      <c r="M18" s="1" t="str">
        <f t="shared" si="1"/>
        <v>OR</v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>
        <f t="shared" si="0"/>
        <v>2366.8812429999998</v>
      </c>
      <c r="M19" s="1" t="str">
        <f t="shared" si="1"/>
        <v>OR</v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>
        <f t="shared" si="0"/>
        <v>50</v>
      </c>
      <c r="M20" s="1" t="str">
        <f t="shared" si="1"/>
        <v>OR</v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>
        <f t="shared" si="0"/>
        <v>300</v>
      </c>
      <c r="M24" s="1" t="str">
        <f t="shared" si="1"/>
        <v>NV</v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>
        <f t="shared" si="0"/>
        <v>105.86217329999999</v>
      </c>
      <c r="M26" s="1" t="str">
        <f t="shared" si="1"/>
        <v>NV</v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>
        <f t="shared" si="0"/>
        <v>7.8781152260000002</v>
      </c>
      <c r="M28" s="1" t="str">
        <f t="shared" si="1"/>
        <v>NV</v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>
        <f t="shared" si="0"/>
        <v>2283</v>
      </c>
      <c r="M29" s="1" t="str">
        <f t="shared" si="1"/>
        <v>NV</v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>
        <f t="shared" si="0"/>
        <v>3018.8159999999998</v>
      </c>
      <c r="M30" s="1" t="str">
        <f t="shared" si="1"/>
        <v>UT</v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>
        <f t="shared" si="0"/>
        <v>1746</v>
      </c>
      <c r="M31" s="1" t="str">
        <f t="shared" si="1"/>
        <v>AZ</v>
      </c>
      <c r="N31" s="1"/>
      <c r="O31" s="1"/>
      <c r="P31" s="1" t="s">
        <v>25</v>
      </c>
      <c r="Q31" s="1">
        <f t="shared" si="2"/>
        <v>2696.7402885259999</v>
      </c>
      <c r="R31" s="1">
        <f t="shared" si="3"/>
        <v>0.15504888496069905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>
        <f t="shared" si="0"/>
        <v>1204.407438</v>
      </c>
      <c r="M32" s="1" t="str">
        <f t="shared" si="1"/>
        <v>AZ</v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>
        <f t="shared" si="0"/>
        <v>947</v>
      </c>
      <c r="M33" s="1" t="str">
        <f t="shared" si="1"/>
        <v>mex</v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>
        <f t="shared" si="0"/>
        <v>500</v>
      </c>
      <c r="M34" s="1" t="str">
        <f t="shared" si="1"/>
        <v>mex</v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8726.8752429999986</v>
      </c>
      <c r="R40" s="1">
        <f t="shared" si="5"/>
        <v>0.50175105158452638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3018.8159999999998</v>
      </c>
      <c r="R47" s="1">
        <f t="shared" si="5"/>
        <v>0.17356660435304833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17392.838969525998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18839.838969525998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0.16963345910172634</v>
      </c>
      <c r="D6" s="1">
        <f t="shared" si="0"/>
        <v>0.16963345910172634</v>
      </c>
      <c r="E6" s="1">
        <f t="shared" si="1"/>
        <v>0.2007612701876087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0.15504888496069905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0.50175105158452638</v>
      </c>
      <c r="D40" s="1">
        <f t="shared" si="2"/>
        <v>0.50175105158452638</v>
      </c>
      <c r="E40" s="1">
        <f t="shared" si="3"/>
        <v>0.59382258056572723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0.17356660435304833</v>
      </c>
      <c r="D47" s="1">
        <f t="shared" si="2"/>
        <v>0.17356660435304833</v>
      </c>
      <c r="E47" s="1">
        <f t="shared" si="3"/>
        <v>0.20541614924666413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0.84495111503930098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0.22899672144160749</v>
      </c>
      <c r="C60" s="1">
        <f>SUMIFS('ReEDs Generation Data'!H$729:H$1448,'ReEDs Generation Data'!$E$729:$E$1448,Calculations!$A60)</f>
        <v>0.22153681916973172</v>
      </c>
      <c r="D60" s="1">
        <f>SUMIFS('ReEDs Generation Data'!I$729:I$1448,'ReEDs Generation Data'!$E$729:$E$1448,Calculations!$A60)</f>
        <v>0.20978226641908504</v>
      </c>
      <c r="E60" s="1">
        <f>SUMIFS('ReEDs Generation Data'!J$729:J$1448,'ReEDs Generation Data'!$E$729:$E$1448,Calculations!$A60)</f>
        <v>0.19994097229715954</v>
      </c>
      <c r="F60" s="1">
        <f>SUMIFS('ReEDs Generation Data'!K$729:K$1448,'ReEDs Generation Data'!$E$729:$E$1448,Calculations!$A60)</f>
        <v>0.18070926636751919</v>
      </c>
      <c r="G60" s="1">
        <f>SUMIFS('ReEDs Generation Data'!L$729:L$1448,'ReEDs Generation Data'!$E$729:$E$1448,Calculations!$A60)</f>
        <v>0.15778915385886019</v>
      </c>
      <c r="H60" s="1">
        <f>SUMIFS('ReEDs Generation Data'!M$729:M$1448,'ReEDs Generation Data'!$E$729:$E$1448,Calculations!$A60)</f>
        <v>0.15856493149272502</v>
      </c>
      <c r="I60" s="1">
        <f>SUMIFS('ReEDs Generation Data'!N$729:N$1448,'ReEDs Generation Data'!$E$729:$E$1448,Calculations!$A60)</f>
        <v>0.15937144611877924</v>
      </c>
      <c r="J60" s="1">
        <f>SUMIFS('ReEDs Generation Data'!O$729:O$1448,'ReEDs Generation Data'!$E$729:$E$1448,Calculations!$A60)</f>
        <v>0.1538990785046824</v>
      </c>
      <c r="K60" s="1">
        <f>SUMIFS('ReEDs Generation Data'!P$729:P$1448,'ReEDs Generation Data'!$E$729:$E$1448,Calculations!$A60)</f>
        <v>0.14891111390154355</v>
      </c>
      <c r="L60" s="1">
        <f>SUMIFS('ReEDs Generation Data'!Q$729:Q$1448,'ReEDs Generation Data'!$E$729:$E$1448,Calculations!$A60)</f>
        <v>0.14984833860745575</v>
      </c>
      <c r="M60" s="1">
        <f>SUMIFS('ReEDs Generation Data'!R$729:R$1448,'ReEDs Generation Data'!$E$729:$E$1448,Calculations!$A60)</f>
        <v>0.15080259709290328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0.22766852342139127</v>
      </c>
      <c r="C61" s="1">
        <f>SUMIFS('ReEDs Generation Data'!H$729:H$1448,'ReEDs Generation Data'!$E$729:$E$1448,Calculations!$A61)</f>
        <v>0.21619181390343403</v>
      </c>
      <c r="D61" s="1">
        <f>SUMIFS('ReEDs Generation Data'!I$729:I$1448,'ReEDs Generation Data'!$E$729:$E$1448,Calculations!$A61)</f>
        <v>0.26449690647168977</v>
      </c>
      <c r="E61" s="1">
        <f>SUMIFS('ReEDs Generation Data'!J$729:J$1448,'ReEDs Generation Data'!$E$729:$E$1448,Calculations!$A61)</f>
        <v>0.30594184751774484</v>
      </c>
      <c r="F61" s="1">
        <f>SUMIFS('ReEDs Generation Data'!K$729:K$1448,'ReEDs Generation Data'!$E$729:$E$1448,Calculations!$A61)</f>
        <v>0.34823882413772683</v>
      </c>
      <c r="G61" s="1">
        <f>SUMIFS('ReEDs Generation Data'!L$729:L$1448,'ReEDs Generation Data'!$E$729:$E$1448,Calculations!$A61)</f>
        <v>0.39103396528981033</v>
      </c>
      <c r="H61" s="1">
        <f>SUMIFS('ReEDs Generation Data'!M$729:M$1448,'ReEDs Generation Data'!$E$729:$E$1448,Calculations!$A61)</f>
        <v>0.3845061312676894</v>
      </c>
      <c r="I61" s="1">
        <f>SUMIFS('ReEDs Generation Data'!N$729:N$1448,'ReEDs Generation Data'!$E$729:$E$1448,Calculations!$A61)</f>
        <v>0.37771242608955619</v>
      </c>
      <c r="J61" s="1">
        <f>SUMIFS('ReEDs Generation Data'!O$729:O$1448,'ReEDs Generation Data'!$E$729:$E$1448,Calculations!$A61)</f>
        <v>0.38734957084021893</v>
      </c>
      <c r="K61" s="1">
        <f>SUMIFS('ReEDs Generation Data'!P$729:P$1448,'ReEDs Generation Data'!$E$729:$E$1448,Calculations!$A61)</f>
        <v>0.39633175418030936</v>
      </c>
      <c r="L61" s="1">
        <f>SUMIFS('ReEDs Generation Data'!Q$729:Q$1448,'ReEDs Generation Data'!$E$729:$E$1448,Calculations!$A61)</f>
        <v>0.38645289834496505</v>
      </c>
      <c r="M61" s="1">
        <f>SUMIFS('ReEDs Generation Data'!R$729:R$1448,'ReEDs Generation Data'!$E$729:$E$1448,Calculations!$A61)</f>
        <v>0.37621058219413184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6.7866145730259494E-2</v>
      </c>
      <c r="C62" s="1">
        <f>SUMIFS('ReEDs Generation Data'!H$729:H$1448,'ReEDs Generation Data'!$E$729:$E$1448,Calculations!$A62)</f>
        <v>6.7904007641639258E-2</v>
      </c>
      <c r="D62" s="1">
        <f>SUMIFS('ReEDs Generation Data'!I$729:I$1448,'ReEDs Generation Data'!$E$729:$E$1448,Calculations!$A62)</f>
        <v>6.4635280356757863E-2</v>
      </c>
      <c r="E62" s="1">
        <f>SUMIFS('ReEDs Generation Data'!J$729:J$1448,'ReEDs Generation Data'!$E$729:$E$1448,Calculations!$A62)</f>
        <v>6.1666796643349689E-2</v>
      </c>
      <c r="F62" s="1">
        <f>SUMIFS('ReEDs Generation Data'!K$729:K$1448,'ReEDs Generation Data'!$E$729:$E$1448,Calculations!$A62)</f>
        <v>5.9504551982374324E-2</v>
      </c>
      <c r="G62" s="1">
        <f>SUMIFS('ReEDs Generation Data'!L$729:L$1448,'ReEDs Generation Data'!$E$729:$E$1448,Calculations!$A62)</f>
        <v>5.7488801828550498E-2</v>
      </c>
      <c r="H62" s="1">
        <f>SUMIFS('ReEDs Generation Data'!M$729:M$1448,'ReEDs Generation Data'!$E$729:$E$1448,Calculations!$A62)</f>
        <v>5.7030496525106202E-2</v>
      </c>
      <c r="I62" s="1">
        <f>SUMIFS('ReEDs Generation Data'!N$729:N$1448,'ReEDs Generation Data'!$E$729:$E$1448,Calculations!$A62)</f>
        <v>5.657944072078485E-2</v>
      </c>
      <c r="J62" s="1">
        <f>SUMIFS('ReEDs Generation Data'!O$729:O$1448,'ReEDs Generation Data'!$E$729:$E$1448,Calculations!$A62)</f>
        <v>5.6408550173780346E-2</v>
      </c>
      <c r="K62" s="1">
        <f>SUMIFS('ReEDs Generation Data'!P$729:P$1448,'ReEDs Generation Data'!$E$729:$E$1448,Calculations!$A62)</f>
        <v>5.6238688821792074E-2</v>
      </c>
      <c r="L62" s="1">
        <f>SUMIFS('ReEDs Generation Data'!Q$729:Q$1448,'ReEDs Generation Data'!$E$729:$E$1448,Calculations!$A62)</f>
        <v>5.6250175713034166E-2</v>
      </c>
      <c r="M62" s="1">
        <f>SUMIFS('ReEDs Generation Data'!R$729:R$1448,'ReEDs Generation Data'!$E$729:$E$1448,Calculations!$A62)</f>
        <v>5.6261667297686786E-2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0.31837348734642473</v>
      </c>
      <c r="C63" s="1">
        <f>SUMIFS('ReEDs Generation Data'!H$729:H$1448,'ReEDs Generation Data'!$E$729:$E$1448,Calculations!$A63)</f>
        <v>0.32344731873302285</v>
      </c>
      <c r="D63" s="1">
        <f>SUMIFS('ReEDs Generation Data'!I$729:I$1448,'ReEDs Generation Data'!$E$729:$E$1448,Calculations!$A63)</f>
        <v>0.29980537237212868</v>
      </c>
      <c r="E63" s="1">
        <f>SUMIFS('ReEDs Generation Data'!J$729:J$1448,'ReEDs Generation Data'!$E$729:$E$1448,Calculations!$A63)</f>
        <v>0.27944455206619434</v>
      </c>
      <c r="F63" s="1">
        <f>SUMIFS('ReEDs Generation Data'!K$729:K$1448,'ReEDs Generation Data'!$E$729:$E$1448,Calculations!$A63)</f>
        <v>0.26368865634613098</v>
      </c>
      <c r="G63" s="1">
        <f>SUMIFS('ReEDs Generation Data'!L$729:L$1448,'ReEDs Generation Data'!$E$729:$E$1448,Calculations!$A63)</f>
        <v>0.24977786916710223</v>
      </c>
      <c r="H63" s="1">
        <f>SUMIFS('ReEDs Generation Data'!M$729:M$1448,'ReEDs Generation Data'!$E$729:$E$1448,Calculations!$A63)</f>
        <v>0.25381307605161041</v>
      </c>
      <c r="I63" s="1">
        <f>SUMIFS('ReEDs Generation Data'!N$729:N$1448,'ReEDs Generation Data'!$E$729:$E$1448,Calculations!$A63)</f>
        <v>0.25799945334295005</v>
      </c>
      <c r="J63" s="1">
        <f>SUMIFS('ReEDs Generation Data'!O$729:O$1448,'ReEDs Generation Data'!$E$729:$E$1448,Calculations!$A63)</f>
        <v>0.25592190667599318</v>
      </c>
      <c r="K63" s="1">
        <f>SUMIFS('ReEDs Generation Data'!P$729:P$1448,'ReEDs Generation Data'!$E$729:$E$1448,Calculations!$A63)</f>
        <v>0.25388951496097206</v>
      </c>
      <c r="L63" s="1">
        <f>SUMIFS('ReEDs Generation Data'!Q$729:Q$1448,'ReEDs Generation Data'!$E$729:$E$1448,Calculations!$A63)</f>
        <v>0.25856280407310511</v>
      </c>
      <c r="M63" s="1">
        <f>SUMIFS('ReEDs Generation Data'!R$729:R$1448,'ReEDs Generation Data'!$E$729:$E$1448,Calculations!$A63)</f>
        <v>0.26342242295839208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0.10963258010116611</v>
      </c>
      <c r="C64" s="1">
        <f>SUMIFS('ReEDs Generation Data'!H$729:H$1448,'ReEDs Generation Data'!$E$729:$E$1448,Calculations!$A64)</f>
        <v>0.12002375193239655</v>
      </c>
      <c r="D64" s="1">
        <f>SUMIFS('ReEDs Generation Data'!I$729:I$1448,'ReEDs Generation Data'!$E$729:$E$1448,Calculations!$A64)</f>
        <v>0.11174809361929663</v>
      </c>
      <c r="E64" s="1">
        <f>SUMIFS('ReEDs Generation Data'!J$729:J$1448,'ReEDs Generation Data'!$E$729:$E$1448,Calculations!$A64)</f>
        <v>0.10463764721413708</v>
      </c>
      <c r="F64" s="1">
        <f>SUMIFS('ReEDs Generation Data'!K$729:K$1448,'ReEDs Generation Data'!$E$729:$E$1448,Calculations!$A64)</f>
        <v>9.9103504680751339E-2</v>
      </c>
      <c r="G64" s="1">
        <f>SUMIFS('ReEDs Generation Data'!L$729:L$1448,'ReEDs Generation Data'!$E$729:$E$1448,Calculations!$A64)</f>
        <v>9.4331176144693635E-2</v>
      </c>
      <c r="H64" s="1">
        <f>SUMIFS('ReEDs Generation Data'!M$729:M$1448,'ReEDs Generation Data'!$E$729:$E$1448,Calculations!$A64)</f>
        <v>9.5870473729652503E-2</v>
      </c>
      <c r="I64" s="1">
        <f>SUMIFS('ReEDs Generation Data'!N$729:N$1448,'ReEDs Generation Data'!$E$729:$E$1448,Calculations!$A64)</f>
        <v>9.7465587524137601E-2</v>
      </c>
      <c r="J64" s="1">
        <f>SUMIFS('ReEDs Generation Data'!O$729:O$1448,'ReEDs Generation Data'!$E$729:$E$1448,Calculations!$A64)</f>
        <v>9.6133735617032853E-2</v>
      </c>
      <c r="K64" s="1">
        <f>SUMIFS('ReEDs Generation Data'!P$729:P$1448,'ReEDs Generation Data'!$E$729:$E$1448,Calculations!$A64)</f>
        <v>9.484056433818476E-2</v>
      </c>
      <c r="L64" s="1">
        <f>SUMIFS('ReEDs Generation Data'!Q$729:Q$1448,'ReEDs Generation Data'!$E$729:$E$1448,Calculations!$A64)</f>
        <v>9.7978157763362855E-2</v>
      </c>
      <c r="M64" s="1">
        <f>SUMIFS('ReEDs Generation Data'!R$729:R$1448,'ReEDs Generation Data'!$E$729:$E$1448,Calculations!$A64)</f>
        <v>0.10124182741532731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4.0045887872194028E-2</v>
      </c>
      <c r="C65" s="1">
        <f>SUMIFS('ReEDs Generation Data'!H$729:H$1448,'ReEDs Generation Data'!$E$729:$E$1448,Calculations!$A65)</f>
        <v>4.3480584653087066E-2</v>
      </c>
      <c r="D65" s="1">
        <f>SUMIFS('ReEDs Generation Data'!I$729:I$1448,'ReEDs Generation Data'!$E$729:$E$1448,Calculations!$A65)</f>
        <v>4.2421873554014777E-2</v>
      </c>
      <c r="E65" s="1">
        <f>SUMIFS('ReEDs Generation Data'!J$729:J$1448,'ReEDs Generation Data'!$E$729:$E$1448,Calculations!$A65)</f>
        <v>4.1521670424272648E-2</v>
      </c>
      <c r="F65" s="1">
        <f>SUMIFS('ReEDs Generation Data'!K$729:K$1448,'ReEDs Generation Data'!$E$729:$E$1448,Calculations!$A65)</f>
        <v>4.1985733550343449E-2</v>
      </c>
      <c r="G65" s="1">
        <f>SUMIFS('ReEDs Generation Data'!L$729:L$1448,'ReEDs Generation Data'!$E$729:$E$1448,Calculations!$A65)</f>
        <v>4.2835898732958302E-2</v>
      </c>
      <c r="H65" s="1">
        <f>SUMIFS('ReEDs Generation Data'!M$729:M$1448,'ReEDs Generation Data'!$E$729:$E$1448,Calculations!$A65)</f>
        <v>4.3431244210447056E-2</v>
      </c>
      <c r="I65" s="1">
        <f>SUMIFS('ReEDs Generation Data'!N$729:N$1448,'ReEDs Generation Data'!$E$729:$E$1448,Calculations!$A65)</f>
        <v>4.4044959704732427E-2</v>
      </c>
      <c r="J65" s="1">
        <f>SUMIFS('ReEDs Generation Data'!O$729:O$1448,'ReEDs Generation Data'!$E$729:$E$1448,Calculations!$A65)</f>
        <v>4.3602160641764649E-2</v>
      </c>
      <c r="K65" s="1">
        <f>SUMIFS('ReEDs Generation Data'!P$729:P$1448,'ReEDs Generation Data'!$E$729:$E$1448,Calculations!$A65)</f>
        <v>4.3236479207855102E-2</v>
      </c>
      <c r="L65" s="1">
        <f>SUMIFS('ReEDs Generation Data'!Q$729:Q$1448,'ReEDs Generation Data'!$E$729:$E$1448,Calculations!$A65)</f>
        <v>4.4290637652497272E-2</v>
      </c>
      <c r="M65" s="1">
        <f>SUMIFS('ReEDs Generation Data'!R$729:R$1448,'ReEDs Generation Data'!$E$729:$E$1448,Calculations!$A65)</f>
        <v>4.5376555764610568E-2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3.7642776073077097E-3</v>
      </c>
      <c r="C66" s="1">
        <f>SUMIFS('ReEDs Generation Data'!H$729:H$1448,'ReEDs Generation Data'!$E$729:$E$1448,Calculations!$A66)</f>
        <v>3.7663776638770501E-3</v>
      </c>
      <c r="D66" s="1">
        <f>SUMIFS('ReEDs Generation Data'!I$729:I$1448,'ReEDs Generation Data'!$E$729:$E$1448,Calculations!$A66)</f>
        <v>3.5850737635232609E-3</v>
      </c>
      <c r="E66" s="1">
        <f>SUMIFS('ReEDs Generation Data'!J$729:J$1448,'ReEDs Generation Data'!$E$729:$E$1448,Calculations!$A66)</f>
        <v>3.420423234901038E-3</v>
      </c>
      <c r="F66" s="1">
        <f>SUMIFS('ReEDs Generation Data'!K$729:K$1448,'ReEDs Generation Data'!$E$729:$E$1448,Calculations!$A66)</f>
        <v>3.3004917275014489E-3</v>
      </c>
      <c r="G66" s="1">
        <f>SUMIFS('ReEDs Generation Data'!L$729:L$1448,'ReEDs Generation Data'!$E$729:$E$1448,Calculations!$A66)</f>
        <v>3.1886857145870767E-3</v>
      </c>
      <c r="H66" s="1">
        <f>SUMIFS('ReEDs Generation Data'!M$729:M$1448,'ReEDs Generation Data'!$E$729:$E$1448,Calculations!$A66)</f>
        <v>3.1632652582976816E-3</v>
      </c>
      <c r="I66" s="1">
        <f>SUMIFS('ReEDs Generation Data'!N$729:N$1448,'ReEDs Generation Data'!$E$729:$E$1448,Calculations!$A66)</f>
        <v>3.138246904218735E-3</v>
      </c>
      <c r="J66" s="1">
        <f>SUMIFS('ReEDs Generation Data'!O$729:O$1448,'ReEDs Generation Data'!$E$729:$E$1448,Calculations!$A66)</f>
        <v>3.1287682539658328E-3</v>
      </c>
      <c r="K66" s="1">
        <f>SUMIFS('ReEDs Generation Data'!P$729:P$1448,'ReEDs Generation Data'!$E$729:$E$1448,Calculations!$A66)</f>
        <v>3.1193466892555301E-3</v>
      </c>
      <c r="L66" s="1">
        <f>SUMIFS('ReEDs Generation Data'!Q$729:Q$1448,'ReEDs Generation Data'!$E$729:$E$1448,Calculations!$A66)</f>
        <v>3.1199838235293998E-3</v>
      </c>
      <c r="M66" s="1">
        <f>SUMIFS('ReEDs Generation Data'!R$729:R$1448,'ReEDs Generation Data'!$E$729:$E$1448,Calculations!$A66)</f>
        <v>3.1206212181289442E-3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1.708279209010623E-5</v>
      </c>
      <c r="C67" s="1">
        <f>SUMIFS('ReEDs Generation Data'!H$729:H$1448,'ReEDs Generation Data'!$E$729:$E$1448,Calculations!$A67)</f>
        <v>3.445822770425404E-5</v>
      </c>
      <c r="D67" s="1">
        <f>SUMIFS('ReEDs Generation Data'!I$729:I$1448,'ReEDs Generation Data'!$E$729:$E$1448,Calculations!$A67)</f>
        <v>6.5125555991072081E-5</v>
      </c>
      <c r="E67" s="1">
        <f>SUMIFS('ReEDs Generation Data'!J$729:J$1448,'ReEDs Generation Data'!$E$729:$E$1448,Calculations!$A67)</f>
        <v>9.6689908648261175E-5</v>
      </c>
      <c r="F67" s="1">
        <f>SUMIFS('ReEDs Generation Data'!K$729:K$1448,'ReEDs Generation Data'!$E$729:$E$1448,Calculations!$A67)</f>
        <v>1.0621899624610074E-4</v>
      </c>
      <c r="G67" s="1">
        <f>SUMIFS('ReEDs Generation Data'!L$729:L$1448,'ReEDs Generation Data'!$E$729:$E$1448,Calculations!$A67)</f>
        <v>1.1783166932083193E-4</v>
      </c>
      <c r="H67" s="1">
        <f>SUMIFS('ReEDs Generation Data'!M$729:M$1448,'ReEDs Generation Data'!$E$729:$E$1448,Calculations!$A67)</f>
        <v>1.1907430719608781E-4</v>
      </c>
      <c r="I67" s="1">
        <f>SUMIFS('ReEDs Generation Data'!N$729:N$1448,'ReEDs Generation Data'!$E$729:$E$1448,Calculations!$A67)</f>
        <v>1.2034343382195558E-4</v>
      </c>
      <c r="J67" s="1">
        <f>SUMIFS('ReEDs Generation Data'!O$729:O$1448,'ReEDs Generation Data'!$E$729:$E$1448,Calculations!$A67)</f>
        <v>1.1462495250608261E-4</v>
      </c>
      <c r="K67" s="1">
        <f>SUMIFS('ReEDs Generation Data'!P$729:P$1448,'ReEDs Generation Data'!$E$729:$E$1448,Calculations!$A67)</f>
        <v>1.0942528019805686E-4</v>
      </c>
      <c r="L67" s="1">
        <f>SUMIFS('ReEDs Generation Data'!Q$729:Q$1448,'ReEDs Generation Data'!$E$729:$E$1448,Calculations!$A67)</f>
        <v>1.2583531387563263E-4</v>
      </c>
      <c r="M67" s="1">
        <f>SUMIFS('ReEDs Generation Data'!R$729:R$1448,'ReEDs Generation Data'!$E$729:$E$1448,Calculations!$A67)</f>
        <v>1.4288086543988207E-4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1.1631746600020791E-3</v>
      </c>
      <c r="C68" s="1">
        <f>SUMIFS('ReEDs Generation Data'!H$729:H$1448,'ReEDs Generation Data'!$E$729:$E$1448,Calculations!$A68)</f>
        <v>1.1731377717048791E-3</v>
      </c>
      <c r="D68" s="1">
        <f>SUMIFS('ReEDs Generation Data'!I$729:I$1448,'ReEDs Generation Data'!$E$729:$E$1448,Calculations!$A68)</f>
        <v>1.1900476985308782E-3</v>
      </c>
      <c r="E68" s="1">
        <f>SUMIFS('ReEDs Generation Data'!J$729:J$1448,'ReEDs Generation Data'!$E$729:$E$1448,Calculations!$A68)</f>
        <v>1.2074522434834464E-3</v>
      </c>
      <c r="F68" s="1">
        <f>SUMIFS('ReEDs Generation Data'!K$729:K$1448,'ReEDs Generation Data'!$E$729:$E$1448,Calculations!$A68)</f>
        <v>1.3264503722356198E-3</v>
      </c>
      <c r="G68" s="1">
        <f>SUMIFS('ReEDs Generation Data'!L$729:L$1448,'ReEDs Generation Data'!$E$729:$E$1448,Calculations!$A68)</f>
        <v>1.4714680721481549E-3</v>
      </c>
      <c r="H68" s="1">
        <f>SUMIFS('ReEDs Generation Data'!M$729:M$1448,'ReEDs Generation Data'!$E$729:$E$1448,Calculations!$A68)</f>
        <v>1.48698598825017E-3</v>
      </c>
      <c r="I68" s="1">
        <f>SUMIFS('ReEDs Generation Data'!N$729:N$1448,'ReEDs Generation Data'!$E$729:$E$1448,Calculations!$A68)</f>
        <v>1.5028346927643424E-3</v>
      </c>
      <c r="J68" s="1">
        <f>SUMIFS('ReEDs Generation Data'!O$729:O$1448,'ReEDs Generation Data'!$E$729:$E$1448,Calculations!$A68)</f>
        <v>1.4314229685141182E-3</v>
      </c>
      <c r="K68" s="1">
        <f>SUMIFS('ReEDs Generation Data'!P$729:P$1448,'ReEDs Generation Data'!$E$729:$E$1448,Calculations!$A68)</f>
        <v>1.366490070329843E-3</v>
      </c>
      <c r="L68" s="1">
        <f>SUMIFS('ReEDs Generation Data'!Q$729:Q$1448,'ReEDs Generation Data'!$E$729:$E$1448,Calculations!$A68)</f>
        <v>1.3789191716700386E-3</v>
      </c>
      <c r="M68" s="1">
        <f>SUMIFS('ReEDs Generation Data'!R$729:R$1448,'ReEDs Generation Data'!$E$729:$E$1448,Calculations!$A68)</f>
        <v>1.3915764496782916E-3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1.0628174982016182E-5</v>
      </c>
      <c r="C70" s="1">
        <f>SUMIFS('ReEDs Generation Data'!H$729:H$1448,'ReEDs Generation Data'!$E$729:$E$1448,Calculations!$A70)</f>
        <v>6.4263276753752647E-6</v>
      </c>
      <c r="D70" s="1">
        <f>SUMIFS('ReEDs Generation Data'!I$729:I$1448,'ReEDs Generation Data'!$E$729:$E$1448,Calculations!$A70)</f>
        <v>3.2594792549265484E-6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1.5167625886248283E-5</v>
      </c>
      <c r="G70" s="1">
        <f>SUMIFS('ReEDs Generation Data'!L$729:L$1448,'ReEDs Generation Data'!$E$729:$E$1448,Calculations!$A70)</f>
        <v>2.8632443641779864E-5</v>
      </c>
      <c r="H70" s="1">
        <f>SUMIFS('ReEDs Generation Data'!M$729:M$1448,'ReEDs Generation Data'!$E$729:$E$1448,Calculations!$A70)</f>
        <v>4.6080559673290425E-5</v>
      </c>
      <c r="I70" s="1">
        <f>SUMIFS('ReEDs Generation Data'!N$729:N$1448,'ReEDs Generation Data'!$E$729:$E$1448,Calculations!$A70)</f>
        <v>6.4159094634696313E-5</v>
      </c>
      <c r="J70" s="1">
        <f>SUMIFS('ReEDs Generation Data'!O$729:O$1448,'ReEDs Generation Data'!$E$729:$E$1448,Calculations!$A70)</f>
        <v>3.1831901741599062E-5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2.461490852574944E-3</v>
      </c>
      <c r="C73" s="1">
        <f>SUMIFS('ReEDs Generation Data'!H$729:H$1448,'ReEDs Generation Data'!$E$729:$E$1448,Calculations!$A73)</f>
        <v>2.4353039757270887E-3</v>
      </c>
      <c r="D73" s="1">
        <f>SUMIFS('ReEDs Generation Data'!I$729:I$1448,'ReEDs Generation Data'!$E$729:$E$1448,Calculations!$A73)</f>
        <v>2.2667007097272912E-3</v>
      </c>
      <c r="E73" s="1">
        <f>SUMIFS('ReEDs Generation Data'!J$729:J$1448,'ReEDs Generation Data'!$E$729:$E$1448,Calculations!$A73)</f>
        <v>2.1219484501092249E-3</v>
      </c>
      <c r="F73" s="1">
        <f>SUMIFS('ReEDs Generation Data'!K$729:K$1448,'ReEDs Generation Data'!$E$729:$E$1448,Calculations!$A73)</f>
        <v>2.0211342132845475E-3</v>
      </c>
      <c r="G73" s="1">
        <f>SUMIFS('ReEDs Generation Data'!L$729:L$1448,'ReEDs Generation Data'!$E$729:$E$1448,Calculations!$A73)</f>
        <v>1.9365170783270404E-3</v>
      </c>
      <c r="H73" s="1">
        <f>SUMIFS('ReEDs Generation Data'!M$729:M$1448,'ReEDs Generation Data'!$E$729:$E$1448,Calculations!$A73)</f>
        <v>1.9682406093520823E-3</v>
      </c>
      <c r="I73" s="1">
        <f>SUMIFS('ReEDs Generation Data'!N$729:N$1448,'ReEDs Generation Data'!$E$729:$E$1448,Calculations!$A73)</f>
        <v>2.0011023736199074E-3</v>
      </c>
      <c r="J73" s="1">
        <f>SUMIFS('ReEDs Generation Data'!O$729:O$1448,'ReEDs Generation Data'!$E$729:$E$1448,Calculations!$A73)</f>
        <v>1.978349469800134E-3</v>
      </c>
      <c r="K73" s="1">
        <f>SUMIFS('ReEDs Generation Data'!P$729:P$1448,'ReEDs Generation Data'!$E$729:$E$1448,Calculations!$A73)</f>
        <v>1.9566225495597118E-3</v>
      </c>
      <c r="L73" s="1">
        <f>SUMIFS('ReEDs Generation Data'!Q$729:Q$1448,'ReEDs Generation Data'!$E$729:$E$1448,Calculations!$A73)</f>
        <v>1.9922495365047267E-3</v>
      </c>
      <c r="M73" s="1">
        <f>SUMIFS('ReEDs Generation Data'!R$729:R$1448,'ReEDs Generation Data'!$E$729:$E$1448,Calculations!$A73)</f>
        <v>2.0292687437011097E-3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6.8707146348441342E-2</v>
      </c>
      <c r="G760" s="44">
        <f>G34/SUMIFS(G$3:G$722,$B$3:$B$722,$B760)*SUMIFS(Calculations!$E$3:$E$53,Calculations!$A$3:$A$53,$B760)</f>
        <v>6.268538413418577E-2</v>
      </c>
      <c r="H760" s="44">
        <f>H34/SUMIFS(H$3:H$722,$B$3:$B$722,$B760)*SUMIFS(Calculations!$E$3:$E$53,Calculations!$A$3:$A$53,$B760)</f>
        <v>5.6656902946136907E-2</v>
      </c>
      <c r="I760" s="44">
        <f>I34/SUMIFS(I$3:I$722,$B$3:$B$722,$B760)*SUMIFS(Calculations!$E$3:$E$53,Calculations!$A$3:$A$53,$B760)</f>
        <v>5.392958285165473E-2</v>
      </c>
      <c r="J760" s="44">
        <f>J34/SUMIFS(J$3:J$722,$B$3:$B$722,$B760)*SUMIFS(Calculations!$E$3:$E$53,Calculations!$A$3:$A$53,$B760)</f>
        <v>5.1452776261160904E-2</v>
      </c>
      <c r="K760" s="44">
        <f>K34/SUMIFS(K$3:K$722,$B$3:$B$722,$B760)*SUMIFS(Calculations!$E$3:$E$53,Calculations!$A$3:$A$53,$B760)</f>
        <v>4.9648669402708533E-2</v>
      </c>
      <c r="L760" s="44">
        <f>L34/SUMIFS(L$3:L$722,$B$3:$B$722,$B760)*SUMIFS(Calculations!$E$3:$E$53,Calculations!$A$3:$A$53,$B760)</f>
        <v>4.796679281257301E-2</v>
      </c>
      <c r="M760" s="44">
        <f>M34/SUMIFS(M$3:M$722,$B$3:$B$722,$B760)*SUMIFS(Calculations!$E$3:$E$53,Calculations!$A$3:$A$53,$B760)</f>
        <v>4.7584397722816613E-2</v>
      </c>
      <c r="N760" s="44">
        <f>N34/SUMIFS(N$3:N$722,$B$3:$B$722,$B760)*SUMIFS(Calculations!$E$3:$E$53,Calculations!$A$3:$A$53,$B760)</f>
        <v>4.7208051380144264E-2</v>
      </c>
      <c r="O760" s="44">
        <f>O34/SUMIFS(O$3:O$722,$B$3:$B$722,$B760)*SUMIFS(Calculations!$E$3:$E$53,Calculations!$A$3:$A$53,$B760)</f>
        <v>4.7065465846943579E-2</v>
      </c>
      <c r="P760" s="44">
        <f>P34/SUMIFS(P$3:P$722,$B$3:$B$722,$B760)*SUMIFS(Calculations!$E$3:$E$53,Calculations!$A$3:$A$53,$B760)</f>
        <v>4.6923739040704265E-2</v>
      </c>
      <c r="Q760" s="44">
        <f>Q34/SUMIFS(Q$3:Q$722,$B$3:$B$722,$B760)*SUMIFS(Calculations!$E$3:$E$53,Calculations!$A$3:$A$53,$B760)</f>
        <v>4.6933323330422348E-2</v>
      </c>
      <c r="R760" s="44">
        <f>R34/SUMIFS(R$3:R$722,$B$3:$B$722,$B760)*SUMIFS(Calculations!$E$3:$E$53,Calculations!$A$3:$A$53,$B760)</f>
        <v>4.6942911536170036E-2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3.762179891332062E-3</v>
      </c>
      <c r="G761" s="44">
        <f>G35/SUMIFS(G$3:G$722,$B$3:$B$722,$B761)*SUMIFS(Calculations!$E$3:$E$53,Calculations!$A$3:$A$53,$B761)</f>
        <v>3.7642776073077097E-3</v>
      </c>
      <c r="H761" s="44">
        <f>H35/SUMIFS(H$3:H$722,$B$3:$B$722,$B761)*SUMIFS(Calculations!$E$3:$E$53,Calculations!$A$3:$A$53,$B761)</f>
        <v>3.7663776638770501E-3</v>
      </c>
      <c r="I761" s="44">
        <f>I35/SUMIFS(I$3:I$722,$B$3:$B$722,$B761)*SUMIFS(Calculations!$E$3:$E$53,Calculations!$A$3:$A$53,$B761)</f>
        <v>3.5850737635232609E-3</v>
      </c>
      <c r="J761" s="44">
        <f>J35/SUMIFS(J$3:J$722,$B$3:$B$722,$B761)*SUMIFS(Calculations!$E$3:$E$53,Calculations!$A$3:$A$53,$B761)</f>
        <v>3.420423234901038E-3</v>
      </c>
      <c r="K761" s="44">
        <f>K35/SUMIFS(K$3:K$722,$B$3:$B$722,$B761)*SUMIFS(Calculations!$E$3:$E$53,Calculations!$A$3:$A$53,$B761)</f>
        <v>3.3004917275014489E-3</v>
      </c>
      <c r="L761" s="44">
        <f>L35/SUMIFS(L$3:L$722,$B$3:$B$722,$B761)*SUMIFS(Calculations!$E$3:$E$53,Calculations!$A$3:$A$53,$B761)</f>
        <v>3.1886857145870767E-3</v>
      </c>
      <c r="M761" s="44">
        <f>M35/SUMIFS(M$3:M$722,$B$3:$B$722,$B761)*SUMIFS(Calculations!$E$3:$E$53,Calculations!$A$3:$A$53,$B761)</f>
        <v>3.1632652582976816E-3</v>
      </c>
      <c r="N761" s="44">
        <f>N35/SUMIFS(N$3:N$722,$B$3:$B$722,$B761)*SUMIFS(Calculations!$E$3:$E$53,Calculations!$A$3:$A$53,$B761)</f>
        <v>3.138246904218735E-3</v>
      </c>
      <c r="O761" s="44">
        <f>O35/SUMIFS(O$3:O$722,$B$3:$B$722,$B761)*SUMIFS(Calculations!$E$3:$E$53,Calculations!$A$3:$A$53,$B761)</f>
        <v>3.1287682539658328E-3</v>
      </c>
      <c r="P761" s="44">
        <f>P35/SUMIFS(P$3:P$722,$B$3:$B$722,$B761)*SUMIFS(Calculations!$E$3:$E$53,Calculations!$A$3:$A$53,$B761)</f>
        <v>3.1193466892555301E-3</v>
      </c>
      <c r="Q761" s="44">
        <f>Q35/SUMIFS(Q$3:Q$722,$B$3:$B$722,$B761)*SUMIFS(Calculations!$E$3:$E$53,Calculations!$A$3:$A$53,$B761)</f>
        <v>3.1199838235293998E-3</v>
      </c>
      <c r="R761" s="44">
        <f>R35/SUMIFS(R$3:R$722,$B$3:$B$722,$B761)*SUMIFS(Calculations!$E$3:$E$53,Calculations!$A$3:$A$53,$B761)</f>
        <v>3.1206212181289442E-3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1.3725754479343905E-2</v>
      </c>
      <c r="G763" s="44">
        <f>G37/SUMIFS(G$3:G$722,$B$3:$B$722,$B763)*SUMIFS(Calculations!$E$3:$E$53,Calculations!$A$3:$A$53,$B763)</f>
        <v>1.5361104650609973E-2</v>
      </c>
      <c r="H763" s="44">
        <f>H37/SUMIFS(H$3:H$722,$B$3:$B$722,$B763)*SUMIFS(Calculations!$E$3:$E$53,Calculations!$A$3:$A$53,$B763)</f>
        <v>1.69982795161354E-2</v>
      </c>
      <c r="I763" s="44">
        <f>I37/SUMIFS(I$3:I$722,$B$3:$B$722,$B763)*SUMIFS(Calculations!$E$3:$E$53,Calculations!$A$3:$A$53,$B763)</f>
        <v>1.6180025307287189E-2</v>
      </c>
      <c r="J763" s="44">
        <f>J37/SUMIFS(J$3:J$722,$B$3:$B$722,$B763)*SUMIFS(Calculations!$E$3:$E$53,Calculations!$A$3:$A$53,$B763)</f>
        <v>1.5436930493710008E-2</v>
      </c>
      <c r="K763" s="44">
        <f>K37/SUMIFS(K$3:K$722,$B$3:$B$722,$B763)*SUMIFS(Calculations!$E$3:$E$53,Calculations!$A$3:$A$53,$B763)</f>
        <v>1.4895659950099373E-2</v>
      </c>
      <c r="L763" s="44">
        <f>L37/SUMIFS(L$3:L$722,$B$3:$B$722,$B763)*SUMIFS(Calculations!$E$3:$E$53,Calculations!$A$3:$A$53,$B763)</f>
        <v>1.4391061094458648E-2</v>
      </c>
      <c r="M763" s="44">
        <f>M37/SUMIFS(M$3:M$722,$B$3:$B$722,$B763)*SUMIFS(Calculations!$E$3:$E$53,Calculations!$A$3:$A$53,$B763)</f>
        <v>1.4276334410095818E-2</v>
      </c>
      <c r="N763" s="44">
        <f>N37/SUMIFS(N$3:N$722,$B$3:$B$722,$B763)*SUMIFS(Calculations!$E$3:$E$53,Calculations!$A$3:$A$53,$B763)</f>
        <v>1.4163422478892984E-2</v>
      </c>
      <c r="O763" s="44">
        <f>O37/SUMIFS(O$3:O$722,$B$3:$B$722,$B763)*SUMIFS(Calculations!$E$3:$E$53,Calculations!$A$3:$A$53,$B763)</f>
        <v>1.4120643777229628E-2</v>
      </c>
      <c r="P763" s="44">
        <f>P37/SUMIFS(P$3:P$722,$B$3:$B$722,$B763)*SUMIFS(Calculations!$E$3:$E$53,Calculations!$A$3:$A$53,$B763)</f>
        <v>1.4078122711973463E-2</v>
      </c>
      <c r="Q763" s="44">
        <f>Q37/SUMIFS(Q$3:Q$722,$B$3:$B$722,$B763)*SUMIFS(Calculations!$E$3:$E$53,Calculations!$A$3:$A$53,$B763)</f>
        <v>1.4080998203345563E-2</v>
      </c>
      <c r="R763" s="44">
        <f>R37/SUMIFS(R$3:R$722,$B$3:$B$722,$B763)*SUMIFS(Calculations!$E$3:$E$53,Calculations!$A$3:$A$53,$B763)</f>
        <v>1.4083874869610085E-2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1.5711559031699211E-3</v>
      </c>
      <c r="G765" s="44">
        <f>G39/SUMIFS(G$3:G$722,$B$3:$B$722,$B765)*SUMIFS(Calculations!$E$3:$E$53,Calculations!$A$3:$A$53,$B765)</f>
        <v>1.5726877265276296E-3</v>
      </c>
      <c r="H765" s="44">
        <f>H39/SUMIFS(H$3:H$722,$B$3:$B$722,$B765)*SUMIFS(Calculations!$E$3:$E$53,Calculations!$A$3:$A$53,$B765)</f>
        <v>1.5742212590662441E-3</v>
      </c>
      <c r="I765" s="44">
        <f>I39/SUMIFS(I$3:I$722,$B$3:$B$722,$B765)*SUMIFS(Calculations!$E$3:$E$53,Calculations!$A$3:$A$53,$B765)</f>
        <v>1.4978307459638002E-3</v>
      </c>
      <c r="J765" s="44">
        <f>J39/SUMIFS(J$3:J$722,$B$3:$B$722,$B765)*SUMIFS(Calculations!$E$3:$E$53,Calculations!$A$3:$A$53,$B765)</f>
        <v>1.4284569578682522E-3</v>
      </c>
      <c r="K765" s="44">
        <f>K39/SUMIFS(K$3:K$722,$B$3:$B$722,$B765)*SUMIFS(Calculations!$E$3:$E$53,Calculations!$A$3:$A$53,$B765)</f>
        <v>1.3775465859517523E-3</v>
      </c>
      <c r="L765" s="44">
        <f>L39/SUMIFS(L$3:L$722,$B$3:$B$722,$B765)*SUMIFS(Calculations!$E$3:$E$53,Calculations!$A$3:$A$53,$B765)</f>
        <v>1.330085448979574E-3</v>
      </c>
      <c r="M765" s="44">
        <f>M39/SUMIFS(M$3:M$722,$B$3:$B$722,$B765)*SUMIFS(Calculations!$E$3:$E$53,Calculations!$A$3:$A$53,$B765)</f>
        <v>1.3177346388741178E-3</v>
      </c>
      <c r="N765" s="44">
        <f>N39/SUMIFS(N$3:N$722,$B$3:$B$722,$B765)*SUMIFS(Calculations!$E$3:$E$53,Calculations!$A$3:$A$53,$B765)</f>
        <v>1.3055791945790817E-3</v>
      </c>
      <c r="O765" s="44">
        <f>O39/SUMIFS(O$3:O$722,$B$3:$B$722,$B765)*SUMIFS(Calculations!$E$3:$E$53,Calculations!$A$3:$A$53,$B765)</f>
        <v>1.2997042726521329E-3</v>
      </c>
      <c r="P765" s="44">
        <f>P39/SUMIFS(P$3:P$722,$B$3:$B$722,$B765)*SUMIFS(Calculations!$E$3:$E$53,Calculations!$A$3:$A$53,$B765)</f>
        <v>1.2938647326727168E-3</v>
      </c>
      <c r="Q765" s="44">
        <f>Q39/SUMIFS(Q$3:Q$722,$B$3:$B$722,$B765)*SUMIFS(Calculations!$E$3:$E$53,Calculations!$A$3:$A$53,$B765)</f>
        <v>1.2916414186414042E-3</v>
      </c>
      <c r="R765" s="44">
        <f>R39/SUMIFS(R$3:R$722,$B$3:$B$722,$B765)*SUMIFS(Calculations!$E$3:$E$53,Calculations!$A$3:$A$53,$B765)</f>
        <v>1.2894171961897684E-3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2.8753426887263484E-2</v>
      </c>
      <c r="G766" s="44">
        <f>G40/SUMIFS(G$3:G$722,$B$3:$B$722,$B766)*SUMIFS(Calculations!$E$3:$E$53,Calculations!$A$3:$A$53,$B766)</f>
        <v>3.2194574565159756E-2</v>
      </c>
      <c r="H766" s="44">
        <f>H40/SUMIFS(H$3:H$722,$B$3:$B$722,$B766)*SUMIFS(Calculations!$E$3:$E$53,Calculations!$A$3:$A$53,$B766)</f>
        <v>3.5639561813640835E-2</v>
      </c>
      <c r="I766" s="44">
        <f>I40/SUMIFS(I$3:I$722,$B$3:$B$722,$B766)*SUMIFS(Calculations!$E$3:$E$53,Calculations!$A$3:$A$53,$B766)</f>
        <v>4.3391950255610101E-2</v>
      </c>
      <c r="J766" s="44">
        <f>J40/SUMIFS(J$3:J$722,$B$3:$B$722,$B766)*SUMIFS(Calculations!$E$3:$E$53,Calculations!$A$3:$A$53,$B766)</f>
        <v>5.0432255800963811E-2</v>
      </c>
      <c r="K766" s="44">
        <f>K40/SUMIFS(K$3:K$722,$B$3:$B$722,$B766)*SUMIFS(Calculations!$E$3:$E$53,Calculations!$A$3:$A$53,$B766)</f>
        <v>5.5594563087805741E-2</v>
      </c>
      <c r="L766" s="44">
        <f>L40/SUMIFS(L$3:L$722,$B$3:$B$722,$B766)*SUMIFS(Calculations!$E$3:$E$53,Calculations!$A$3:$A$53,$B766)</f>
        <v>6.0407118251125422E-2</v>
      </c>
      <c r="M766" s="44">
        <f>M40/SUMIFS(M$3:M$722,$B$3:$B$722,$B766)*SUMIFS(Calculations!$E$3:$E$53,Calculations!$A$3:$A$53,$B766)</f>
        <v>6.1374808290569974E-2</v>
      </c>
      <c r="N766" s="44">
        <f>N40/SUMIFS(N$3:N$722,$B$3:$B$722,$B766)*SUMIFS(Calculations!$E$3:$E$53,Calculations!$A$3:$A$53,$B766)</f>
        <v>6.2327191354425292E-2</v>
      </c>
      <c r="O766" s="44">
        <f>O40/SUMIFS(O$3:O$722,$B$3:$B$722,$B766)*SUMIFS(Calculations!$E$3:$E$53,Calculations!$A$3:$A$53,$B766)</f>
        <v>6.2536690375087856E-2</v>
      </c>
      <c r="P766" s="44">
        <f>P40/SUMIFS(P$3:P$722,$B$3:$B$722,$B766)*SUMIFS(Calculations!$E$3:$E$53,Calculations!$A$3:$A$53,$B766)</f>
        <v>6.2744927679688534E-2</v>
      </c>
      <c r="Q766" s="44">
        <f>Q40/SUMIFS(Q$3:Q$722,$B$3:$B$722,$B766)*SUMIFS(Calculations!$E$3:$E$53,Calculations!$A$3:$A$53,$B766)</f>
        <v>6.2512706818753955E-2</v>
      </c>
      <c r="R766" s="44">
        <f>R40/SUMIFS(R$3:R$722,$B$3:$B$722,$B766)*SUMIFS(Calculations!$E$3:$E$53,Calculations!$A$3:$A$53,$B766)</f>
        <v>6.2280391075069323E-2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6.7828326017433965E-2</v>
      </c>
      <c r="G768" s="44">
        <f>G42/SUMIFS(G$3:G$722,$B$3:$B$722,$B768)*SUMIFS(Calculations!$E$3:$E$53,Calculations!$A$3:$A$53,$B768)</f>
        <v>6.7866145730259494E-2</v>
      </c>
      <c r="H768" s="44">
        <f>H42/SUMIFS(H$3:H$722,$B$3:$B$722,$B768)*SUMIFS(Calculations!$E$3:$E$53,Calculations!$A$3:$A$53,$B768)</f>
        <v>6.7904007641639258E-2</v>
      </c>
      <c r="I768" s="44">
        <f>I42/SUMIFS(I$3:I$722,$B$3:$B$722,$B768)*SUMIFS(Calculations!$E$3:$E$53,Calculations!$A$3:$A$53,$B768)</f>
        <v>6.4635280356757863E-2</v>
      </c>
      <c r="J768" s="44">
        <f>J42/SUMIFS(J$3:J$722,$B$3:$B$722,$B768)*SUMIFS(Calculations!$E$3:$E$53,Calculations!$A$3:$A$53,$B768)</f>
        <v>6.1666796643349689E-2</v>
      </c>
      <c r="K768" s="44">
        <f>K42/SUMIFS(K$3:K$722,$B$3:$B$722,$B768)*SUMIFS(Calculations!$E$3:$E$53,Calculations!$A$3:$A$53,$B768)</f>
        <v>5.9504551982374324E-2</v>
      </c>
      <c r="L768" s="44">
        <f>L42/SUMIFS(L$3:L$722,$B$3:$B$722,$B768)*SUMIFS(Calculations!$E$3:$E$53,Calculations!$A$3:$A$53,$B768)</f>
        <v>5.7488801828550498E-2</v>
      </c>
      <c r="M768" s="44">
        <f>M42/SUMIFS(M$3:M$722,$B$3:$B$722,$B768)*SUMIFS(Calculations!$E$3:$E$53,Calculations!$A$3:$A$53,$B768)</f>
        <v>5.7030496525106202E-2</v>
      </c>
      <c r="N768" s="44">
        <f>N42/SUMIFS(N$3:N$722,$B$3:$B$722,$B768)*SUMIFS(Calculations!$E$3:$E$53,Calculations!$A$3:$A$53,$B768)</f>
        <v>5.657944072078485E-2</v>
      </c>
      <c r="O768" s="44">
        <f>O42/SUMIFS(O$3:O$722,$B$3:$B$722,$B768)*SUMIFS(Calculations!$E$3:$E$53,Calculations!$A$3:$A$53,$B768)</f>
        <v>5.6408550173780346E-2</v>
      </c>
      <c r="P768" s="44">
        <f>P42/SUMIFS(P$3:P$722,$B$3:$B$722,$B768)*SUMIFS(Calculations!$E$3:$E$53,Calculations!$A$3:$A$53,$B768)</f>
        <v>5.6238688821792074E-2</v>
      </c>
      <c r="Q768" s="44">
        <f>Q42/SUMIFS(Q$3:Q$722,$B$3:$B$722,$B768)*SUMIFS(Calculations!$E$3:$E$53,Calculations!$A$3:$A$53,$B768)</f>
        <v>5.6250175713034166E-2</v>
      </c>
      <c r="R768" s="44">
        <f>R42/SUMIFS(R$3:R$722,$B$3:$B$722,$B768)*SUMIFS(Calculations!$E$3:$E$53,Calculations!$A$3:$A$53,$B768)</f>
        <v>5.6261667297686786E-2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5.9849416327938489E-5</v>
      </c>
      <c r="G770" s="44">
        <f>G44/SUMIFS(G$3:G$722,$B$3:$B$722,$B770)*SUMIFS(Calculations!$E$3:$E$53,Calculations!$A$3:$A$53,$B770)</f>
        <v>5.9882787160910496E-5</v>
      </c>
      <c r="H770" s="44">
        <f>H44/SUMIFS(H$3:H$722,$B$3:$B$722,$B770)*SUMIFS(Calculations!$E$3:$E$53,Calculations!$A$3:$A$53,$B770)</f>
        <v>5.9916195228456733E-5</v>
      </c>
      <c r="I770" s="44">
        <f>I44/SUMIFS(I$3:I$722,$B$3:$B$722,$B770)*SUMIFS(Calculations!$E$3:$E$53,Calculations!$A$3:$A$53,$B770)</f>
        <v>5.7031981042114058E-5</v>
      </c>
      <c r="J770" s="44">
        <f>J44/SUMIFS(J$3:J$722,$B$3:$B$722,$B770)*SUMIFS(Calculations!$E$3:$E$53,Calculations!$A$3:$A$53,$B770)</f>
        <v>5.4412691608658113E-5</v>
      </c>
      <c r="K770" s="44">
        <f>K44/SUMIFS(K$3:K$722,$B$3:$B$722,$B770)*SUMIFS(Calculations!$E$3:$E$53,Calculations!$A$3:$A$53,$B770)</f>
        <v>5.2504800193435592E-5</v>
      </c>
      <c r="L770" s="44">
        <f>L44/SUMIFS(L$3:L$722,$B$3:$B$722,$B770)*SUMIFS(Calculations!$E$3:$E$53,Calculations!$A$3:$A$53,$B770)</f>
        <v>5.0726170566953291E-5</v>
      </c>
      <c r="M770" s="44">
        <f>M44/SUMIFS(M$3:M$722,$B$3:$B$722,$B770)*SUMIFS(Calculations!$E$3:$E$53,Calculations!$A$3:$A$53,$B770)</f>
        <v>5.0321777498132907E-5</v>
      </c>
      <c r="N770" s="44">
        <f>N44/SUMIFS(N$3:N$722,$B$3:$B$722,$B770)*SUMIFS(Calculations!$E$3:$E$53,Calculations!$A$3:$A$53,$B770)</f>
        <v>4.9923781141669329E-5</v>
      </c>
      <c r="O770" s="44">
        <f>O44/SUMIFS(O$3:O$722,$B$3:$B$722,$B770)*SUMIFS(Calculations!$E$3:$E$53,Calculations!$A$3:$A$53,$B770)</f>
        <v>4.9772993114089931E-5</v>
      </c>
      <c r="P770" s="44">
        <f>P44/SUMIFS(P$3:P$722,$B$3:$B$722,$B770)*SUMIFS(Calculations!$E$3:$E$53,Calculations!$A$3:$A$53,$B770)</f>
        <v>4.9623113213315732E-5</v>
      </c>
      <c r="Q770" s="44">
        <f>Q44/SUMIFS(Q$3:Q$722,$B$3:$B$722,$B770)*SUMIFS(Calculations!$E$3:$E$53,Calculations!$A$3:$A$53,$B770)</f>
        <v>4.9633248856882771E-5</v>
      </c>
      <c r="R770" s="44">
        <f>R44/SUMIFS(R$3:R$722,$B$3:$B$722,$B770)*SUMIFS(Calculations!$E$3:$E$53,Calculations!$A$3:$A$53,$B770)</f>
        <v>4.9643388641756214E-5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5.4410522639047965E-3</v>
      </c>
      <c r="G771" s="44">
        <f>G45/SUMIFS(G$3:G$722,$B$3:$B$722,$B771)*SUMIFS(Calculations!$E$3:$E$53,Calculations!$A$3:$A$53,$B771)</f>
        <v>5.756550561331902E-3</v>
      </c>
      <c r="H771" s="44">
        <f>H45/SUMIFS(H$3:H$722,$B$3:$B$722,$B771)*SUMIFS(Calculations!$E$3:$E$53,Calculations!$A$3:$A$53,$B771)</f>
        <v>6.0724008860753983E-3</v>
      </c>
      <c r="I771" s="44">
        <f>I45/SUMIFS(I$3:I$722,$B$3:$B$722,$B771)*SUMIFS(Calculations!$E$3:$E$53,Calculations!$A$3:$A$53,$B771)</f>
        <v>5.9763053690469557E-3</v>
      </c>
      <c r="J771" s="44">
        <f>J45/SUMIFS(J$3:J$722,$B$3:$B$722,$B771)*SUMIFS(Calculations!$E$3:$E$53,Calculations!$A$3:$A$53,$B771)</f>
        <v>5.8890365477690674E-3</v>
      </c>
      <c r="K771" s="44">
        <f>K45/SUMIFS(K$3:K$722,$B$3:$B$722,$B771)*SUMIFS(Calculations!$E$3:$E$53,Calculations!$A$3:$A$53,$B771)</f>
        <v>5.8449796808448832E-3</v>
      </c>
      <c r="L771" s="44">
        <f>L45/SUMIFS(L$3:L$722,$B$3:$B$722,$B771)*SUMIFS(Calculations!$E$3:$E$53,Calculations!$A$3:$A$53,$B771)</f>
        <v>5.8039077161952581E-3</v>
      </c>
      <c r="M771" s="44">
        <f>M45/SUMIFS(M$3:M$722,$B$3:$B$722,$B771)*SUMIFS(Calculations!$E$3:$E$53,Calculations!$A$3:$A$53,$B771)</f>
        <v>5.9607418631203186E-3</v>
      </c>
      <c r="N771" s="44">
        <f>N45/SUMIFS(N$3:N$722,$B$3:$B$722,$B771)*SUMIFS(Calculations!$E$3:$E$53,Calculations!$A$3:$A$53,$B771)</f>
        <v>6.1150951986691298E-3</v>
      </c>
      <c r="O771" s="44">
        <f>O45/SUMIFS(O$3:O$722,$B$3:$B$722,$B771)*SUMIFS(Calculations!$E$3:$E$53,Calculations!$A$3:$A$53,$B771)</f>
        <v>6.35702727198961E-3</v>
      </c>
      <c r="P771" s="44">
        <f>P45/SUMIFS(P$3:P$722,$B$3:$B$722,$B771)*SUMIFS(Calculations!$E$3:$E$53,Calculations!$A$3:$A$53,$B771)</f>
        <v>6.5975022999176097E-3</v>
      </c>
      <c r="Q771" s="44">
        <f>Q45/SUMIFS(Q$3:Q$722,$B$3:$B$722,$B771)*SUMIFS(Calculations!$E$3:$E$53,Calculations!$A$3:$A$53,$B771)</f>
        <v>6.856041311579463E-3</v>
      </c>
      <c r="R771" s="44">
        <f>R45/SUMIFS(R$3:R$722,$B$3:$B$722,$B771)*SUMIFS(Calculations!$E$3:$E$53,Calculations!$A$3:$A$53,$B771)</f>
        <v>7.1146859592824806E-3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1.0912378980391301E-2</v>
      </c>
      <c r="G773" s="44">
        <f>G47/SUMIFS(G$3:G$722,$B$3:$B$722,$B773)*SUMIFS(Calculations!$E$3:$E$53,Calculations!$A$3:$A$53,$B773)</f>
        <v>1.1500662425065566E-2</v>
      </c>
      <c r="H773" s="44">
        <f>H47/SUMIFS(H$3:H$722,$B$3:$B$722,$B773)*SUMIFS(Calculations!$E$3:$E$53,Calculations!$A$3:$A$53,$B773)</f>
        <v>1.2089602265809143E-2</v>
      </c>
      <c r="I773" s="44">
        <f>I47/SUMIFS(I$3:I$722,$B$3:$B$722,$B773)*SUMIFS(Calculations!$E$3:$E$53,Calculations!$A$3:$A$53,$B773)</f>
        <v>1.1508189556722708E-2</v>
      </c>
      <c r="J773" s="44">
        <f>J47/SUMIFS(J$3:J$722,$B$3:$B$722,$B773)*SUMIFS(Calculations!$E$3:$E$53,Calculations!$A$3:$A$53,$B773)</f>
        <v>1.0980181556277288E-2</v>
      </c>
      <c r="K773" s="44">
        <f>K47/SUMIFS(K$3:K$722,$B$3:$B$722,$B773)*SUMIFS(Calculations!$E$3:$E$53,Calculations!$A$3:$A$53,$B773)</f>
        <v>1.0542302970129225E-2</v>
      </c>
      <c r="L773" s="44">
        <f>L47/SUMIFS(L$3:L$722,$B$3:$B$722,$B773)*SUMIFS(Calculations!$E$3:$E$53,Calculations!$A$3:$A$53,$B773)</f>
        <v>1.0134091150572247E-2</v>
      </c>
      <c r="M773" s="44">
        <f>M47/SUMIFS(M$3:M$722,$B$3:$B$722,$B773)*SUMIFS(Calculations!$E$3:$E$53,Calculations!$A$3:$A$53,$B773)</f>
        <v>1.0003169701229839E-2</v>
      </c>
      <c r="N773" s="44">
        <f>N47/SUMIFS(N$3:N$722,$B$3:$B$722,$B773)*SUMIFS(Calculations!$E$3:$E$53,Calculations!$A$3:$A$53,$B773)</f>
        <v>9.8743191747527118E-3</v>
      </c>
      <c r="O773" s="44">
        <f>O47/SUMIFS(O$3:O$722,$B$3:$B$722,$B773)*SUMIFS(Calculations!$E$3:$E$53,Calculations!$A$3:$A$53,$B773)</f>
        <v>9.7946472228456673E-3</v>
      </c>
      <c r="P773" s="44">
        <f>P47/SUMIFS(P$3:P$722,$B$3:$B$722,$B773)*SUMIFS(Calculations!$E$3:$E$53,Calculations!$A$3:$A$53,$B773)</f>
        <v>9.7154550983911871E-3</v>
      </c>
      <c r="Q773" s="44">
        <f>Q47/SUMIFS(Q$3:Q$722,$B$3:$B$722,$B773)*SUMIFS(Calculations!$E$3:$E$53,Calculations!$A$3:$A$53,$B773)</f>
        <v>9.6667663194455033E-3</v>
      </c>
      <c r="R773" s="44">
        <f>R47/SUMIFS(R$3:R$722,$B$3:$B$722,$B773)*SUMIFS(Calculations!$E$3:$E$53,Calculations!$A$3:$A$53,$B773)</f>
        <v>9.618057646829525E-3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1.5414740754274318E-5</v>
      </c>
      <c r="R1239" s="44">
        <f>R513/SUMIFS(R$3:R$722,$B$3:$B$722,$B1239)*SUMIFS(Calculations!$E$3:$E$53,Calculations!$A$3:$A$53,$B1239)</f>
        <v>3.1446727549433687E-5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2.6587625700275324E-2</v>
      </c>
      <c r="G1240" s="44">
        <f>G514/SUMIFS(G$3:G$722,$B$3:$B$722,$B1240)*SUMIFS(Calculations!$E$3:$E$53,Calculations!$A$3:$A$53,$B1240)</f>
        <v>2.3837688280973244E-2</v>
      </c>
      <c r="H1240" s="44">
        <f>H514/SUMIFS(H$3:H$722,$B$3:$B$722,$B1240)*SUMIFS(Calculations!$E$3:$E$53,Calculations!$A$3:$A$53,$B1240)</f>
        <v>2.1154765048494992E-2</v>
      </c>
      <c r="I1240" s="44">
        <f>I514/SUMIFS(I$3:I$722,$B$3:$B$722,$B1240)*SUMIFS(Calculations!$E$3:$E$53,Calculations!$A$3:$A$53,$B1240)</f>
        <v>9.7803378737466983E-3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0.29655170931483693</v>
      </c>
      <c r="G1243" s="44">
        <f>G517/SUMIFS(G$3:G$722,$B$3:$B$722,$B1243)*SUMIFS(Calculations!$E$3:$E$53,Calculations!$A$3:$A$53,$B1243)</f>
        <v>0.30004818292625257</v>
      </c>
      <c r="H1243" s="44">
        <f>H517/SUMIFS(H$3:H$722,$B$3:$B$722,$B1243)*SUMIFS(Calculations!$E$3:$E$53,Calculations!$A$3:$A$53,$B1243)</f>
        <v>0.30345944974926087</v>
      </c>
      <c r="I1243" s="44">
        <f>I517/SUMIFS(I$3:I$722,$B$3:$B$722,$B1243)*SUMIFS(Calculations!$E$3:$E$53,Calculations!$A$3:$A$53,$B1243)</f>
        <v>0.28059266484173756</v>
      </c>
      <c r="J1243" s="44">
        <f>J517/SUMIFS(J$3:J$722,$B$3:$B$722,$B1243)*SUMIFS(Calculations!$E$3:$E$53,Calculations!$A$3:$A$53,$B1243)</f>
        <v>0.26093058612375419</v>
      </c>
      <c r="K1243" s="44">
        <f>K517/SUMIFS(K$3:K$722,$B$3:$B$722,$B1243)*SUMIFS(Calculations!$E$3:$E$53,Calculations!$A$3:$A$53,$B1243)</f>
        <v>0.24541270964897549</v>
      </c>
      <c r="L1243" s="44">
        <f>L517/SUMIFS(L$3:L$722,$B$3:$B$722,$B1243)*SUMIFS(Calculations!$E$3:$E$53,Calculations!$A$3:$A$53,$B1243)</f>
        <v>0.23163696252462254</v>
      </c>
      <c r="M1243" s="44">
        <f>M517/SUMIFS(M$3:M$722,$B$3:$B$722,$B1243)*SUMIFS(Calculations!$E$3:$E$53,Calculations!$A$3:$A$53,$B1243)</f>
        <v>0.23574735069681721</v>
      </c>
      <c r="N1243" s="44">
        <f>N517/SUMIFS(N$3:N$722,$B$3:$B$722,$B1243)*SUMIFS(Calculations!$E$3:$E$53,Calculations!$A$3:$A$53,$B1243)</f>
        <v>0.24000625155131466</v>
      </c>
      <c r="O1243" s="44">
        <f>O517/SUMIFS(O$3:O$722,$B$3:$B$722,$B1243)*SUMIFS(Calculations!$E$3:$E$53,Calculations!$A$3:$A$53,$B1243)</f>
        <v>0.23815346710392743</v>
      </c>
      <c r="P1243" s="44">
        <f>P517/SUMIFS(P$3:P$722,$B$3:$B$722,$B1243)*SUMIFS(Calculations!$E$3:$E$53,Calculations!$A$3:$A$53,$B1243)</f>
        <v>0.23632906952407484</v>
      </c>
      <c r="Q1243" s="44">
        <f>Q517/SUMIFS(Q$3:Q$722,$B$3:$B$722,$B1243)*SUMIFS(Calculations!$E$3:$E$53,Calculations!$A$3:$A$53,$B1243)</f>
        <v>0.24096780919199332</v>
      </c>
      <c r="R1243" s="44">
        <f>R517/SUMIFS(R$3:R$722,$B$3:$B$722,$B1243)*SUMIFS(Calculations!$E$3:$E$53,Calculations!$A$3:$A$53,$B1243)</f>
        <v>0.24579229597952681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9.3139388795222891E-2</v>
      </c>
      <c r="G1245" s="44">
        <f>G519/SUMIFS(G$3:G$722,$B$3:$B$722,$B1245)*SUMIFS(Calculations!$E$3:$E$53,Calculations!$A$3:$A$53,$B1245)</f>
        <v>0.10376848164753319</v>
      </c>
      <c r="H1245" s="44">
        <f>H519/SUMIFS(H$3:H$722,$B$3:$B$722,$B1245)*SUMIFS(Calculations!$E$3:$E$53,Calculations!$A$3:$A$53,$B1245)</f>
        <v>0.11413855041835977</v>
      </c>
      <c r="I1245" s="44">
        <f>I519/SUMIFS(I$3:I$722,$B$3:$B$722,$B1245)*SUMIFS(Calculations!$E$3:$E$53,Calculations!$A$3:$A$53,$B1245)</f>
        <v>0.10588559668636609</v>
      </c>
      <c r="J1245" s="44">
        <f>J519/SUMIFS(J$3:J$722,$B$3:$B$722,$B1245)*SUMIFS(Calculations!$E$3:$E$53,Calculations!$A$3:$A$53,$B1245)</f>
        <v>9.8789267815010559E-2</v>
      </c>
      <c r="K1245" s="44">
        <f>K519/SUMIFS(K$3:K$722,$B$3:$B$722,$B1245)*SUMIFS(Calculations!$E$3:$E$53,Calculations!$A$3:$A$53,$B1245)</f>
        <v>9.287456013611807E-2</v>
      </c>
      <c r="L1245" s="44">
        <f>L519/SUMIFS(L$3:L$722,$B$3:$B$722,$B1245)*SUMIFS(Calculations!$E$3:$E$53,Calculations!$A$3:$A$53,$B1245)</f>
        <v>8.7623872812287326E-2</v>
      </c>
      <c r="M1245" s="44">
        <f>M519/SUMIFS(M$3:M$722,$B$3:$B$722,$B1245)*SUMIFS(Calculations!$E$3:$E$53,Calculations!$A$3:$A$53,$B1245)</f>
        <v>8.9145695196537672E-2</v>
      </c>
      <c r="N1245" s="44">
        <f>N519/SUMIFS(N$3:N$722,$B$3:$B$722,$B1245)*SUMIFS(Calculations!$E$3:$E$53,Calculations!$A$3:$A$53,$B1245)</f>
        <v>9.0722502636895949E-2</v>
      </c>
      <c r="O1245" s="44">
        <f>O519/SUMIFS(O$3:O$722,$B$3:$B$722,$B1245)*SUMIFS(Calculations!$E$3:$E$53,Calculations!$A$3:$A$53,$B1245)</f>
        <v>8.9639612930410409E-2</v>
      </c>
      <c r="P1245" s="44">
        <f>P519/SUMIFS(P$3:P$722,$B$3:$B$722,$B1245)*SUMIFS(Calculations!$E$3:$E$53,Calculations!$A$3:$A$53,$B1245)</f>
        <v>8.8573314385781796E-2</v>
      </c>
      <c r="Q1245" s="44">
        <f>Q519/SUMIFS(Q$3:Q$722,$B$3:$B$722,$B1245)*SUMIFS(Calculations!$E$3:$E$53,Calculations!$A$3:$A$53,$B1245)</f>
        <v>9.1729306950720402E-2</v>
      </c>
      <c r="R1245" s="44">
        <f>R519/SUMIFS(R$3:R$722,$B$3:$B$722,$B1245)*SUMIFS(Calculations!$E$3:$E$53,Calculations!$A$3:$A$53,$B1245)</f>
        <v>9.5011673610872455E-2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0.16549988305040605</v>
      </c>
      <c r="G1246" s="44">
        <f>G520/SUMIFS(G$3:G$722,$B$3:$B$722,$B1246)*SUMIFS(Calculations!$E$3:$E$53,Calculations!$A$3:$A$53,$B1246)</f>
        <v>0.15343906105995372</v>
      </c>
      <c r="H1246" s="44">
        <f>H520/SUMIFS(H$3:H$722,$B$3:$B$722,$B1246)*SUMIFS(Calculations!$E$3:$E$53,Calculations!$A$3:$A$53,$B1246)</f>
        <v>0.14167215345913228</v>
      </c>
      <c r="I1246" s="44">
        <f>I520/SUMIFS(I$3:I$722,$B$3:$B$722,$B1246)*SUMIFS(Calculations!$E$3:$E$53,Calculations!$A$3:$A$53,$B1246)</f>
        <v>0.18496834203958626</v>
      </c>
      <c r="J1246" s="44">
        <f>J520/SUMIFS(J$3:J$722,$B$3:$B$722,$B1246)*SUMIFS(Calculations!$E$3:$E$53,Calculations!$A$3:$A$53,$B1246)</f>
        <v>0.22219670936364577</v>
      </c>
      <c r="K1246" s="44">
        <f>K520/SUMIFS(K$3:K$722,$B$3:$B$722,$B1246)*SUMIFS(Calculations!$E$3:$E$53,Calculations!$A$3:$A$53,$B1246)</f>
        <v>0.24417104696666764</v>
      </c>
      <c r="L1246" s="44">
        <f>L520/SUMIFS(L$3:L$722,$B$3:$B$722,$B1246)*SUMIFS(Calculations!$E$3:$E$53,Calculations!$A$3:$A$53,$B1246)</f>
        <v>0.26367841439135298</v>
      </c>
      <c r="M1246" s="44">
        <f>M520/SUMIFS(M$3:M$722,$B$3:$B$722,$B1246)*SUMIFS(Calculations!$E$3:$E$53,Calculations!$A$3:$A$53,$B1246)</f>
        <v>0.25755026921362489</v>
      </c>
      <c r="N1246" s="44">
        <f>N520/SUMIFS(N$3:N$722,$B$3:$B$722,$B1246)*SUMIFS(Calculations!$E$3:$E$53,Calculations!$A$3:$A$53,$B1246)</f>
        <v>0.25120070765385255</v>
      </c>
      <c r="O1246" s="44">
        <f>O520/SUMIFS(O$3:O$722,$B$3:$B$722,$B1246)*SUMIFS(Calculations!$E$3:$E$53,Calculations!$A$3:$A$53,$B1246)</f>
        <v>0.25387462060430765</v>
      </c>
      <c r="P1246" s="44">
        <f>P520/SUMIFS(P$3:P$722,$B$3:$B$722,$B1246)*SUMIFS(Calculations!$E$3:$E$53,Calculations!$A$3:$A$53,$B1246)</f>
        <v>0.25650756601920777</v>
      </c>
      <c r="Q1246" s="44">
        <f>Q520/SUMIFS(Q$3:Q$722,$B$3:$B$722,$B1246)*SUMIFS(Calculations!$E$3:$E$53,Calculations!$A$3:$A$53,$B1246)</f>
        <v>0.24791748932755378</v>
      </c>
      <c r="R1246" s="44">
        <f>R520/SUMIFS(R$3:R$722,$B$3:$B$722,$B1246)*SUMIFS(Calculations!$E$3:$E$53,Calculations!$A$3:$A$53,$B1246)</f>
        <v>0.23898344377431824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1.5167625886248283E-5</v>
      </c>
      <c r="L1247" s="44">
        <f>L521/SUMIFS(L$3:L$722,$B$3:$B$722,$B1247)*SUMIFS(Calculations!$E$3:$E$53,Calculations!$A$3:$A$53,$B1247)</f>
        <v>2.8632443641779864E-5</v>
      </c>
      <c r="M1247" s="44">
        <f>M521/SUMIFS(M$3:M$722,$B$3:$B$722,$B1247)*SUMIFS(Calculations!$E$3:$E$53,Calculations!$A$3:$A$53,$B1247)</f>
        <v>4.6080559673290425E-5</v>
      </c>
      <c r="N1247" s="44">
        <f>N521/SUMIFS(N$3:N$722,$B$3:$B$722,$B1247)*SUMIFS(Calculations!$E$3:$E$53,Calculations!$A$3:$A$53,$B1247)</f>
        <v>6.4159094634696313E-5</v>
      </c>
      <c r="O1247" s="44">
        <f>O521/SUMIFS(O$3:O$722,$B$3:$B$722,$B1247)*SUMIFS(Calculations!$E$3:$E$53,Calculations!$A$3:$A$53,$B1247)</f>
        <v>3.1831901741599062E-5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2.2831435619591321E-3</v>
      </c>
      <c r="G1250" s="44">
        <f>G524/SUMIFS(G$3:G$722,$B$3:$B$722,$B1250)*SUMIFS(Calculations!$E$3:$E$53,Calculations!$A$3:$A$53,$B1250)</f>
        <v>2.2549810488719235E-3</v>
      </c>
      <c r="H1250" s="44">
        <f>H524/SUMIFS(H$3:H$722,$B$3:$B$722,$B1250)*SUMIFS(Calculations!$E$3:$E$53,Calculations!$A$3:$A$53,$B1250)</f>
        <v>2.2275048379166141E-3</v>
      </c>
      <c r="I1250" s="44">
        <f>I524/SUMIFS(I$3:I$722,$B$3:$B$722,$B1250)*SUMIFS(Calculations!$E$3:$E$53,Calculations!$A$3:$A$53,$B1250)</f>
        <v>2.0596541611583403E-3</v>
      </c>
      <c r="J1250" s="44">
        <f>J524/SUMIFS(J$3:J$722,$B$3:$B$722,$B1250)*SUMIFS(Calculations!$E$3:$E$53,Calculations!$A$3:$A$53,$B1250)</f>
        <v>1.9153272156504854E-3</v>
      </c>
      <c r="K1250" s="44">
        <f>K524/SUMIFS(K$3:K$722,$B$3:$B$722,$B1250)*SUMIFS(Calculations!$E$3:$E$53,Calculations!$A$3:$A$53,$B1250)</f>
        <v>1.8014202506496497E-3</v>
      </c>
      <c r="L1250" s="44">
        <f>L524/SUMIFS(L$3:L$722,$B$3:$B$722,$B1250)*SUMIFS(Calculations!$E$3:$E$53,Calculations!$A$3:$A$53,$B1250)</f>
        <v>1.7003011607983809E-3</v>
      </c>
      <c r="M1250" s="44">
        <f>M524/SUMIFS(M$3:M$722,$B$3:$B$722,$B1250)*SUMIFS(Calculations!$E$3:$E$53,Calculations!$A$3:$A$53,$B1250)</f>
        <v>1.7304729334910555E-3</v>
      </c>
      <c r="N1250" s="44">
        <f>N524/SUMIFS(N$3:N$722,$B$3:$B$722,$B1250)*SUMIFS(Calculations!$E$3:$E$53,Calculations!$A$3:$A$53,$B1250)</f>
        <v>1.7617348443178197E-3</v>
      </c>
      <c r="O1250" s="44">
        <f>O524/SUMIFS(O$3:O$722,$B$3:$B$722,$B1250)*SUMIFS(Calculations!$E$3:$E$53,Calculations!$A$3:$A$53,$B1250)</f>
        <v>1.7481347197424214E-3</v>
      </c>
      <c r="P1250" s="44">
        <f>P524/SUMIFS(P$3:P$722,$B$3:$B$722,$B1250)*SUMIFS(Calculations!$E$3:$E$53,Calculations!$A$3:$A$53,$B1250)</f>
        <v>1.7347429652962744E-3</v>
      </c>
      <c r="Q1250" s="44">
        <f>Q524/SUMIFS(Q$3:Q$722,$B$3:$B$722,$B1250)*SUMIFS(Calculations!$E$3:$E$53,Calculations!$A$3:$A$53,$B1250)</f>
        <v>1.768793033800194E-3</v>
      </c>
      <c r="R1250" s="44">
        <f>R524/SUMIFS(R$3:R$722,$B$3:$B$722,$B1250)*SUMIFS(Calculations!$E$3:$E$53,Calculations!$A$3:$A$53,$B1250)</f>
        <v>1.8042065550089594E-3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2.2488286650164916E-3</v>
      </c>
      <c r="G1251" s="44">
        <f>G525/SUMIFS(G$3:G$722,$B$3:$B$722,$B1251)*SUMIFS(Calculations!$E$3:$E$53,Calculations!$A$3:$A$53,$B1251)</f>
        <v>2.5537761792895118E-3</v>
      </c>
      <c r="H1251" s="44">
        <f>H525/SUMIFS(H$3:H$722,$B$3:$B$722,$B1251)*SUMIFS(Calculations!$E$3:$E$53,Calculations!$A$3:$A$53,$B1251)</f>
        <v>2.8512923209249178E-3</v>
      </c>
      <c r="I1251" s="44">
        <f>I525/SUMIFS(I$3:I$722,$B$3:$B$722,$B1251)*SUMIFS(Calculations!$E$3:$E$53,Calculations!$A$3:$A$53,$B1251)</f>
        <v>2.8442540705010829E-3</v>
      </c>
      <c r="J1251" s="44">
        <f>J525/SUMIFS(J$3:J$722,$B$3:$B$722,$B1251)*SUMIFS(Calculations!$E$3:$E$53,Calculations!$A$3:$A$53,$B1251)</f>
        <v>2.8382022081850648E-3</v>
      </c>
      <c r="K1251" s="44">
        <f>K525/SUMIFS(K$3:K$722,$B$3:$B$722,$B1251)*SUMIFS(Calculations!$E$3:$E$53,Calculations!$A$3:$A$53,$B1251)</f>
        <v>2.857906451469269E-3</v>
      </c>
      <c r="L1251" s="44">
        <f>L525/SUMIFS(L$3:L$722,$B$3:$B$722,$B1251)*SUMIFS(Calculations!$E$3:$E$53,Calculations!$A$3:$A$53,$B1251)</f>
        <v>2.8753985789005633E-3</v>
      </c>
      <c r="M1251" s="44">
        <f>M525/SUMIFS(M$3:M$722,$B$3:$B$722,$B1251)*SUMIFS(Calculations!$E$3:$E$53,Calculations!$A$3:$A$53,$B1251)</f>
        <v>3.2441397415042873E-3</v>
      </c>
      <c r="N1251" s="44">
        <f>N525/SUMIFS(N$3:N$722,$B$3:$B$722,$B1251)*SUMIFS(Calculations!$E$3:$E$53,Calculations!$A$3:$A$53,$B1251)</f>
        <v>3.6262039132350246E-3</v>
      </c>
      <c r="O1251" s="44">
        <f>O525/SUMIFS(O$3:O$722,$B$3:$B$722,$B1251)*SUMIFS(Calculations!$E$3:$E$53,Calculations!$A$3:$A$53,$B1251)</f>
        <v>4.0129217053313047E-3</v>
      </c>
      <c r="P1251" s="44">
        <f>P525/SUMIFS(P$3:P$722,$B$3:$B$722,$B1251)*SUMIFS(Calculations!$E$3:$E$53,Calculations!$A$3:$A$53,$B1251)</f>
        <v>4.3937145196175529E-3</v>
      </c>
      <c r="Q1251" s="44">
        <f>Q525/SUMIFS(Q$3:Q$722,$B$3:$B$722,$B1251)*SUMIFS(Calculations!$E$3:$E$53,Calculations!$A$3:$A$53,$B1251)</f>
        <v>5.0465221536183337E-3</v>
      </c>
      <c r="R1251" s="44">
        <f>R525/SUMIFS(R$3:R$722,$B$3:$B$722,$B1251)*SUMIFS(Calculations!$E$3:$E$53,Calculations!$A$3:$A$53,$B1251)</f>
        <v>5.7254698916902628E-3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7.5120014780103222E-3</v>
      </c>
      <c r="G1253" s="44">
        <f>G527/SUMIFS(G$3:G$722,$B$3:$B$722,$B1253)*SUMIFS(Calculations!$E$3:$E$53,Calculations!$A$3:$A$53,$B1253)</f>
        <v>7.9204094228529694E-3</v>
      </c>
      <c r="H1253" s="44">
        <f>H527/SUMIFS(H$3:H$722,$B$3:$B$722,$B1253)*SUMIFS(Calculations!$E$3:$E$53,Calculations!$A$3:$A$53,$B1253)</f>
        <v>8.3188647316378254E-3</v>
      </c>
      <c r="I1253" s="44">
        <f>I527/SUMIFS(I$3:I$722,$B$3:$B$722,$B1253)*SUMIFS(Calculations!$E$3:$E$53,Calculations!$A$3:$A$53,$B1253)</f>
        <v>7.691730892631218E-3</v>
      </c>
      <c r="J1253" s="44">
        <f>J527/SUMIFS(J$3:J$722,$B$3:$B$722,$B1253)*SUMIFS(Calculations!$E$3:$E$53,Calculations!$A$3:$A$53,$B1253)</f>
        <v>7.152487839481139E-3</v>
      </c>
      <c r="K1253" s="44">
        <f>K527/SUMIFS(K$3:K$722,$B$3:$B$722,$B1253)*SUMIFS(Calculations!$E$3:$E$53,Calculations!$A$3:$A$53,$B1253)</f>
        <v>6.6897694859608869E-3</v>
      </c>
      <c r="L1253" s="44">
        <f>L527/SUMIFS(L$3:L$722,$B$3:$B$722,$B1253)*SUMIFS(Calculations!$E$3:$E$53,Calculations!$A$3:$A$53,$B1253)</f>
        <v>6.2789986541236719E-3</v>
      </c>
      <c r="M1253" s="44">
        <f>M527/SUMIFS(M$3:M$722,$B$3:$B$722,$B1253)*SUMIFS(Calculations!$E$3:$E$53,Calculations!$A$3:$A$53,$B1253)</f>
        <v>6.3585722240787311E-3</v>
      </c>
      <c r="N1253" s="44">
        <f>N527/SUMIFS(N$3:N$722,$B$3:$B$722,$B1253)*SUMIFS(Calculations!$E$3:$E$53,Calculations!$A$3:$A$53,$B1253)</f>
        <v>6.441020871476447E-3</v>
      </c>
      <c r="O1253" s="44">
        <f>O527/SUMIFS(O$3:O$722,$B$3:$B$722,$B1253)*SUMIFS(Calculations!$E$3:$E$53,Calculations!$A$3:$A$53,$B1253)</f>
        <v>6.3619916002664824E-3</v>
      </c>
      <c r="P1253" s="44">
        <f>P527/SUMIFS(P$3:P$722,$B$3:$B$722,$B1253)*SUMIFS(Calculations!$E$3:$E$53,Calculations!$A$3:$A$53,$B1253)</f>
        <v>6.2841731517490115E-3</v>
      </c>
      <c r="Q1253" s="44">
        <f>Q527/SUMIFS(Q$3:Q$722,$B$3:$B$722,$B1253)*SUMIFS(Calculations!$E$3:$E$53,Calculations!$A$3:$A$53,$B1253)</f>
        <v>6.377245167286944E-3</v>
      </c>
      <c r="R1253" s="44">
        <f>R527/SUMIFS(R$3:R$722,$B$3:$B$722,$B1253)*SUMIFS(Calculations!$E$3:$E$53,Calculations!$A$3:$A$53,$B1253)</f>
        <v>6.4740440267610638E-3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1.708279209010623E-5</v>
      </c>
      <c r="H1344" s="44">
        <f>H618/SUMIFS(H$3:H$722,$B$3:$B$722,$B1344)*SUMIFS(Calculations!$E$3:$E$53,Calculations!$A$3:$A$53,$B1344)</f>
        <v>3.445822770425404E-5</v>
      </c>
      <c r="I1344" s="44">
        <f>I618/SUMIFS(I$3:I$722,$B$3:$B$722,$B1344)*SUMIFS(Calculations!$E$3:$E$53,Calculations!$A$3:$A$53,$B1344)</f>
        <v>6.5125555991072081E-5</v>
      </c>
      <c r="J1344" s="44">
        <f>J618/SUMIFS(J$3:J$722,$B$3:$B$722,$B1344)*SUMIFS(Calculations!$E$3:$E$53,Calculations!$A$3:$A$53,$B1344)</f>
        <v>9.6689908648261175E-5</v>
      </c>
      <c r="K1344" s="44">
        <f>K618/SUMIFS(K$3:K$722,$B$3:$B$722,$B1344)*SUMIFS(Calculations!$E$3:$E$53,Calculations!$A$3:$A$53,$B1344)</f>
        <v>1.0621899624610074E-4</v>
      </c>
      <c r="L1344" s="44">
        <f>L618/SUMIFS(L$3:L$722,$B$3:$B$722,$B1344)*SUMIFS(Calculations!$E$3:$E$53,Calculations!$A$3:$A$53,$B1344)</f>
        <v>1.1783166932083193E-4</v>
      </c>
      <c r="M1344" s="44">
        <f>M618/SUMIFS(M$3:M$722,$B$3:$B$722,$B1344)*SUMIFS(Calculations!$E$3:$E$53,Calculations!$A$3:$A$53,$B1344)</f>
        <v>1.1907430719608781E-4</v>
      </c>
      <c r="N1344" s="44">
        <f>N618/SUMIFS(N$3:N$722,$B$3:$B$722,$B1344)*SUMIFS(Calculations!$E$3:$E$53,Calculations!$A$3:$A$53,$B1344)</f>
        <v>1.2034343382195558E-4</v>
      </c>
      <c r="O1344" s="44">
        <f>O618/SUMIFS(O$3:O$722,$B$3:$B$722,$B1344)*SUMIFS(Calculations!$E$3:$E$53,Calculations!$A$3:$A$53,$B1344)</f>
        <v>1.1462495250608261E-4</v>
      </c>
      <c r="P1344" s="44">
        <f>P618/SUMIFS(P$3:P$722,$B$3:$B$722,$B1344)*SUMIFS(Calculations!$E$3:$E$53,Calculations!$A$3:$A$53,$B1344)</f>
        <v>1.0942528019805686E-4</v>
      </c>
      <c r="Q1344" s="44">
        <f>Q618/SUMIFS(Q$3:Q$722,$B$3:$B$722,$B1344)*SUMIFS(Calculations!$E$3:$E$53,Calculations!$A$3:$A$53,$B1344)</f>
        <v>1.104205731213583E-4</v>
      </c>
      <c r="R1344" s="44">
        <f>R618/SUMIFS(R$3:R$722,$B$3:$B$722,$B1344)*SUMIFS(Calculations!$E$3:$E$53,Calculations!$A$3:$A$53,$B1344)</f>
        <v>1.1143413789044839E-4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0.14124322514065393</v>
      </c>
      <c r="G1345" s="44">
        <f>G619/SUMIFS(G$3:G$722,$B$3:$B$722,$B1345)*SUMIFS(Calculations!$E$3:$E$53,Calculations!$A$3:$A$53,$B1345)</f>
        <v>0.14247364902644846</v>
      </c>
      <c r="H1345" s="44">
        <f>H619/SUMIFS(H$3:H$722,$B$3:$B$722,$B1345)*SUMIFS(Calculations!$E$3:$E$53,Calculations!$A$3:$A$53,$B1345)</f>
        <v>0.14372515117509982</v>
      </c>
      <c r="I1345" s="44">
        <f>I619/SUMIFS(I$3:I$722,$B$3:$B$722,$B1345)*SUMIFS(Calculations!$E$3:$E$53,Calculations!$A$3:$A$53,$B1345)</f>
        <v>0.1460723456936836</v>
      </c>
      <c r="J1345" s="44">
        <f>J619/SUMIFS(J$3:J$722,$B$3:$B$722,$B1345)*SUMIFS(Calculations!$E$3:$E$53,Calculations!$A$3:$A$53,$B1345)</f>
        <v>0.14848819603599864</v>
      </c>
      <c r="K1345" s="44">
        <f>K619/SUMIFS(K$3:K$722,$B$3:$B$722,$B1345)*SUMIFS(Calculations!$E$3:$E$53,Calculations!$A$3:$A$53,$B1345)</f>
        <v>0.13106059696481065</v>
      </c>
      <c r="L1345" s="44">
        <f>L619/SUMIFS(L$3:L$722,$B$3:$B$722,$B1345)*SUMIFS(Calculations!$E$3:$E$53,Calculations!$A$3:$A$53,$B1345)</f>
        <v>0.10982236104628719</v>
      </c>
      <c r="M1345" s="44">
        <f>M619/SUMIFS(M$3:M$722,$B$3:$B$722,$B1345)*SUMIFS(Calculations!$E$3:$E$53,Calculations!$A$3:$A$53,$B1345)</f>
        <v>0.11098053376990841</v>
      </c>
      <c r="N1345" s="44">
        <f>N619/SUMIFS(N$3:N$722,$B$3:$B$722,$B1345)*SUMIFS(Calculations!$E$3:$E$53,Calculations!$A$3:$A$53,$B1345)</f>
        <v>0.11216339473863496</v>
      </c>
      <c r="O1345" s="44">
        <f>O619/SUMIFS(O$3:O$722,$B$3:$B$722,$B1345)*SUMIFS(Calculations!$E$3:$E$53,Calculations!$A$3:$A$53,$B1345)</f>
        <v>0.10683361265773882</v>
      </c>
      <c r="P1345" s="44">
        <f>P619/SUMIFS(P$3:P$722,$B$3:$B$722,$B1345)*SUMIFS(Calculations!$E$3:$E$53,Calculations!$A$3:$A$53,$B1345)</f>
        <v>0.10198737486083928</v>
      </c>
      <c r="Q1345" s="44">
        <f>Q619/SUMIFS(Q$3:Q$722,$B$3:$B$722,$B1345)*SUMIFS(Calculations!$E$3:$E$53,Calculations!$A$3:$A$53,$B1345)</f>
        <v>0.10291501527703339</v>
      </c>
      <c r="R1345" s="44">
        <f>R619/SUMIFS(R$3:R$722,$B$3:$B$722,$B1345)*SUMIFS(Calculations!$E$3:$E$53,Calculations!$A$3:$A$53,$B1345)</f>
        <v>0.10385968555673325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1.1533793507178132E-3</v>
      </c>
      <c r="G1347" s="44">
        <f>G621/SUMIFS(G$3:G$722,$B$3:$B$722,$B1347)*SUMIFS(Calculations!$E$3:$E$53,Calculations!$A$3:$A$53,$B1347)</f>
        <v>1.1631746600020791E-3</v>
      </c>
      <c r="H1347" s="44">
        <f>H621/SUMIFS(H$3:H$722,$B$3:$B$722,$B1347)*SUMIFS(Calculations!$E$3:$E$53,Calculations!$A$3:$A$53,$B1347)</f>
        <v>1.1731377717048791E-3</v>
      </c>
      <c r="I1347" s="44">
        <f>I621/SUMIFS(I$3:I$722,$B$3:$B$722,$B1347)*SUMIFS(Calculations!$E$3:$E$53,Calculations!$A$3:$A$53,$B1347)</f>
        <v>1.1900476985308782E-3</v>
      </c>
      <c r="J1347" s="44">
        <f>J621/SUMIFS(J$3:J$722,$B$3:$B$722,$B1347)*SUMIFS(Calculations!$E$3:$E$53,Calculations!$A$3:$A$53,$B1347)</f>
        <v>1.2074522434834464E-3</v>
      </c>
      <c r="K1347" s="44">
        <f>K621/SUMIFS(K$3:K$722,$B$3:$B$722,$B1347)*SUMIFS(Calculations!$E$3:$E$53,Calculations!$A$3:$A$53,$B1347)</f>
        <v>1.3264503722356198E-3</v>
      </c>
      <c r="L1347" s="44">
        <f>L621/SUMIFS(L$3:L$722,$B$3:$B$722,$B1347)*SUMIFS(Calculations!$E$3:$E$53,Calculations!$A$3:$A$53,$B1347)</f>
        <v>1.4714680721481549E-3</v>
      </c>
      <c r="M1347" s="44">
        <f>M621/SUMIFS(M$3:M$722,$B$3:$B$722,$B1347)*SUMIFS(Calculations!$E$3:$E$53,Calculations!$A$3:$A$53,$B1347)</f>
        <v>1.48698598825017E-3</v>
      </c>
      <c r="N1347" s="44">
        <f>N621/SUMIFS(N$3:N$722,$B$3:$B$722,$B1347)*SUMIFS(Calculations!$E$3:$E$53,Calculations!$A$3:$A$53,$B1347)</f>
        <v>1.5028346927643424E-3</v>
      </c>
      <c r="O1347" s="44">
        <f>O621/SUMIFS(O$3:O$722,$B$3:$B$722,$B1347)*SUMIFS(Calculations!$E$3:$E$53,Calculations!$A$3:$A$53,$B1347)</f>
        <v>1.4314229685141182E-3</v>
      </c>
      <c r="P1347" s="44">
        <f>P621/SUMIFS(P$3:P$722,$B$3:$B$722,$B1347)*SUMIFS(Calculations!$E$3:$E$53,Calculations!$A$3:$A$53,$B1347)</f>
        <v>1.366490070329843E-3</v>
      </c>
      <c r="Q1347" s="44">
        <f>Q621/SUMIFS(Q$3:Q$722,$B$3:$B$722,$B1347)*SUMIFS(Calculations!$E$3:$E$53,Calculations!$A$3:$A$53,$B1347)</f>
        <v>1.3789191716700386E-3</v>
      </c>
      <c r="R1347" s="44">
        <f>R621/SUMIFS(R$3:R$722,$B$3:$B$722,$B1347)*SUMIFS(Calculations!$E$3:$E$53,Calculations!$A$3:$A$53,$B1347)</f>
        <v>1.3915764496782916E-3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2.9392376941992718E-3</v>
      </c>
      <c r="G1348" s="44">
        <f>G622/SUMIFS(G$3:G$722,$B$3:$B$722,$B1348)*SUMIFS(Calculations!$E$3:$E$53,Calculations!$A$3:$A$53,$B1348)</f>
        <v>2.9641997695621924E-3</v>
      </c>
      <c r="H1348" s="44">
        <f>H622/SUMIFS(H$3:H$722,$B$3:$B$722,$B1348)*SUMIFS(Calculations!$E$3:$E$53,Calculations!$A$3:$A$53,$B1348)</f>
        <v>2.9895894676265481E-3</v>
      </c>
      <c r="I1348" s="44">
        <f>I622/SUMIFS(I$3:I$722,$B$3:$B$722,$B1348)*SUMIFS(Calculations!$E$3:$E$53,Calculations!$A$3:$A$53,$B1348)</f>
        <v>3.0326822231039156E-3</v>
      </c>
      <c r="J1348" s="44">
        <f>J622/SUMIFS(J$3:J$722,$B$3:$B$722,$B1348)*SUMIFS(Calculations!$E$3:$E$53,Calculations!$A$3:$A$53,$B1348)</f>
        <v>3.0770354487301044E-3</v>
      </c>
      <c r="K1348" s="44">
        <f>K622/SUMIFS(K$3:K$722,$B$3:$B$722,$B1348)*SUMIFS(Calculations!$E$3:$E$53,Calculations!$A$3:$A$53,$B1348)</f>
        <v>3.3802867470560964E-3</v>
      </c>
      <c r="L1348" s="44">
        <f>L622/SUMIFS(L$3:L$722,$B$3:$B$722,$B1348)*SUMIFS(Calculations!$E$3:$E$53,Calculations!$A$3:$A$53,$B1348)</f>
        <v>3.7498455480210412E-3</v>
      </c>
      <c r="M1348" s="44">
        <f>M622/SUMIFS(M$3:M$722,$B$3:$B$722,$B1348)*SUMIFS(Calculations!$E$3:$E$53,Calculations!$A$3:$A$53,$B1348)</f>
        <v>3.7893909446974059E-3</v>
      </c>
      <c r="N1348" s="44">
        <f>N622/SUMIFS(N$3:N$722,$B$3:$B$722,$B1348)*SUMIFS(Calculations!$E$3:$E$53,Calculations!$A$3:$A$53,$B1348)</f>
        <v>3.8297793127423955E-3</v>
      </c>
      <c r="O1348" s="44">
        <f>O622/SUMIFS(O$3:O$722,$B$3:$B$722,$B1348)*SUMIFS(Calculations!$E$3:$E$53,Calculations!$A$3:$A$53,$B1348)</f>
        <v>3.6477957948361723E-3</v>
      </c>
      <c r="P1348" s="44">
        <f>P622/SUMIFS(P$3:P$722,$B$3:$B$722,$B1348)*SUMIFS(Calculations!$E$3:$E$53,Calculations!$A$3:$A$53,$B1348)</f>
        <v>3.4823227249237915E-3</v>
      </c>
      <c r="Q1348" s="44">
        <f>Q622/SUMIFS(Q$3:Q$722,$B$3:$B$722,$B1348)*SUMIFS(Calculations!$E$3:$E$53,Calculations!$A$3:$A$53,$B1348)</f>
        <v>3.5139966777662712E-3</v>
      </c>
      <c r="R1348" s="44">
        <f>R622/SUMIFS(R$3:R$722,$B$3:$B$722,$B1348)*SUMIFS(Calculations!$E$3:$E$53,Calculations!$A$3:$A$53,$B1348)</f>
        <v>3.5462521092551936E-3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4.2721707964786587E-3</v>
      </c>
      <c r="G1350" s="44">
        <f>G624/SUMIFS(G$3:G$722,$B$3:$B$722,$B1350)*SUMIFS(Calculations!$E$3:$E$53,Calculations!$A$3:$A$53,$B1350)</f>
        <v>4.2914107271052855E-3</v>
      </c>
      <c r="H1350" s="44">
        <f>H624/SUMIFS(H$3:H$722,$B$3:$B$722,$B1350)*SUMIFS(Calculations!$E$3:$E$53,Calculations!$A$3:$A$53,$B1350)</f>
        <v>4.3109802549705385E-3</v>
      </c>
      <c r="I1350" s="44">
        <f>I624/SUMIFS(I$3:I$722,$B$3:$B$722,$B1350)*SUMIFS(Calculations!$E$3:$E$53,Calculations!$A$3:$A$53,$B1350)</f>
        <v>4.3646661869667456E-3</v>
      </c>
      <c r="J1350" s="44">
        <f>J624/SUMIFS(J$3:J$722,$B$3:$B$722,$B1350)*SUMIFS(Calculations!$E$3:$E$53,Calculations!$A$3:$A$53,$B1350)</f>
        <v>4.419922441258271E-3</v>
      </c>
      <c r="K1350" s="44">
        <f>K624/SUMIFS(K$3:K$722,$B$3:$B$722,$B1350)*SUMIFS(Calculations!$E$3:$E$53,Calculations!$A$3:$A$53,$B1350)</f>
        <v>4.8513979586815199E-3</v>
      </c>
      <c r="L1350" s="44">
        <f>L624/SUMIFS(L$3:L$722,$B$3:$B$722,$B1350)*SUMIFS(Calculations!$E$3:$E$53,Calculations!$A$3:$A$53,$B1350)</f>
        <v>5.3772178834267451E-3</v>
      </c>
      <c r="M1350" s="44">
        <f>M624/SUMIFS(M$3:M$722,$B$3:$B$722,$B1350)*SUMIFS(Calculations!$E$3:$E$53,Calculations!$A$3:$A$53,$B1350)</f>
        <v>5.4070438942407095E-3</v>
      </c>
      <c r="N1350" s="44">
        <f>N624/SUMIFS(N$3:N$722,$B$3:$B$722,$B1350)*SUMIFS(Calculations!$E$3:$E$53,Calculations!$A$3:$A$53,$B1350)</f>
        <v>5.4375056926625762E-3</v>
      </c>
      <c r="O1350" s="44">
        <f>O624/SUMIFS(O$3:O$722,$B$3:$B$722,$B1350)*SUMIFS(Calculations!$E$3:$E$53,Calculations!$A$3:$A$53,$B1350)</f>
        <v>5.1944184139703078E-3</v>
      </c>
      <c r="P1350" s="44">
        <f>P624/SUMIFS(P$3:P$722,$B$3:$B$722,$B1350)*SUMIFS(Calculations!$E$3:$E$53,Calculations!$A$3:$A$53,$B1350)</f>
        <v>4.9733852197302439E-3</v>
      </c>
      <c r="Q1350" s="44">
        <f>Q624/SUMIFS(Q$3:Q$722,$B$3:$B$722,$B1350)*SUMIFS(Calculations!$E$3:$E$53,Calculations!$A$3:$A$53,$B1350)</f>
        <v>4.9572093940010373E-3</v>
      </c>
      <c r="R1350" s="44">
        <f>R624/SUMIFS(R$3:R$722,$B$3:$B$722,$B1350)*SUMIFS(Calculations!$E$3:$E$53,Calculations!$A$3:$A$53,$B1350)</f>
        <v>4.9407366082650749E-3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4.5136542833949002E-2</v>
      </c>
      <c r="G1351" s="44">
        <f>G625/SUMIFS(G$3:G$722,$B$3:$B$722,$B1351)*SUMIFS(Calculations!$E$3:$E$53,Calculations!$A$3:$A$53,$B1351)</f>
        <v>4.2034887796277794E-2</v>
      </c>
      <c r="H1351" s="44">
        <f>H625/SUMIFS(H$3:H$722,$B$3:$B$722,$B1351)*SUMIFS(Calculations!$E$3:$E$53,Calculations!$A$3:$A$53,$B1351)</f>
        <v>3.8880098630660914E-2</v>
      </c>
      <c r="I1351" s="44">
        <f>I625/SUMIFS(I$3:I$722,$B$3:$B$722,$B1351)*SUMIFS(Calculations!$E$3:$E$53,Calculations!$A$3:$A$53,$B1351)</f>
        <v>3.6136614176493394E-2</v>
      </c>
      <c r="J1351" s="44">
        <f>J625/SUMIFS(J$3:J$722,$B$3:$B$722,$B1351)*SUMIFS(Calculations!$E$3:$E$53,Calculations!$A$3:$A$53,$B1351)</f>
        <v>3.3312882353135245E-2</v>
      </c>
      <c r="K1351" s="44">
        <f>K625/SUMIFS(K$3:K$722,$B$3:$B$722,$B1351)*SUMIFS(Calculations!$E$3:$E$53,Calculations!$A$3:$A$53,$B1351)</f>
        <v>4.8473214083253439E-2</v>
      </c>
      <c r="L1351" s="44">
        <f>L625/SUMIFS(L$3:L$722,$B$3:$B$722,$B1351)*SUMIFS(Calculations!$E$3:$E$53,Calculations!$A$3:$A$53,$B1351)</f>
        <v>6.6948432647331899E-2</v>
      </c>
      <c r="M1351" s="44">
        <f>M625/SUMIFS(M$3:M$722,$B$3:$B$722,$B1351)*SUMIFS(Calculations!$E$3:$E$53,Calculations!$A$3:$A$53,$B1351)</f>
        <v>6.558105376349456E-2</v>
      </c>
      <c r="N1351" s="44">
        <f>N625/SUMIFS(N$3:N$722,$B$3:$B$722,$B1351)*SUMIFS(Calculations!$E$3:$E$53,Calculations!$A$3:$A$53,$B1351)</f>
        <v>6.4184527081278378E-2</v>
      </c>
      <c r="O1351" s="44">
        <f>O625/SUMIFS(O$3:O$722,$B$3:$B$722,$B1351)*SUMIFS(Calculations!$E$3:$E$53,Calculations!$A$3:$A$53,$B1351)</f>
        <v>7.0938259860823402E-2</v>
      </c>
      <c r="P1351" s="44">
        <f>P625/SUMIFS(P$3:P$722,$B$3:$B$722,$B1351)*SUMIFS(Calculations!$E$3:$E$53,Calculations!$A$3:$A$53,$B1351)</f>
        <v>7.7079260481413059E-2</v>
      </c>
      <c r="Q1351" s="44">
        <f>Q625/SUMIFS(Q$3:Q$722,$B$3:$B$722,$B1351)*SUMIFS(Calculations!$E$3:$E$53,Calculations!$A$3:$A$53,$B1351)</f>
        <v>7.602270219865731E-2</v>
      </c>
      <c r="R1351" s="44">
        <f>R625/SUMIFS(R$3:R$722,$B$3:$B$722,$B1351)*SUMIFS(Calculations!$E$3:$E$53,Calculations!$A$3:$A$53,$B1351)</f>
        <v>7.4946747344744255E-2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1.4759253219575534E-5</v>
      </c>
      <c r="G1352" s="44">
        <f>G626/SUMIFS(G$3:G$722,$B$3:$B$722,$B1352)*SUMIFS(Calculations!$E$3:$E$53,Calculations!$A$3:$A$53,$B1352)</f>
        <v>1.0628174982016182E-5</v>
      </c>
      <c r="H1352" s="44">
        <f>H626/SUMIFS(H$3:H$722,$B$3:$B$722,$B1352)*SUMIFS(Calculations!$E$3:$E$53,Calculations!$A$3:$A$53,$B1352)</f>
        <v>6.4263276753752647E-6</v>
      </c>
      <c r="I1352" s="44">
        <f>I626/SUMIFS(I$3:I$722,$B$3:$B$722,$B1352)*SUMIFS(Calculations!$E$3:$E$53,Calculations!$A$3:$A$53,$B1352)</f>
        <v>3.2594792549265484E-6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1.4539224327387491E-4</v>
      </c>
      <c r="G1355" s="44">
        <f>G629/SUMIFS(G$3:G$722,$B$3:$B$722,$B1355)*SUMIFS(Calculations!$E$3:$E$53,Calculations!$A$3:$A$53,$B1355)</f>
        <v>1.4662701654211013E-4</v>
      </c>
      <c r="H1355" s="44">
        <f>H629/SUMIFS(H$3:H$722,$B$3:$B$722,$B1355)*SUMIFS(Calculations!$E$3:$E$53,Calculations!$A$3:$A$53,$B1355)</f>
        <v>1.4788294258201779E-4</v>
      </c>
      <c r="I1355" s="44">
        <f>I629/SUMIFS(I$3:I$722,$B$3:$B$722,$B1355)*SUMIFS(Calculations!$E$3:$E$53,Calculations!$A$3:$A$53,$B1355)</f>
        <v>1.5001456752683666E-4</v>
      </c>
      <c r="J1355" s="44">
        <f>J629/SUMIFS(J$3:J$722,$B$3:$B$722,$B1355)*SUMIFS(Calculations!$E$3:$E$53,Calculations!$A$3:$A$53,$B1355)</f>
        <v>1.5220854285008135E-4</v>
      </c>
      <c r="K1355" s="44">
        <f>K629/SUMIFS(K$3:K$722,$B$3:$B$722,$B1355)*SUMIFS(Calculations!$E$3:$E$53,Calculations!$A$3:$A$53,$B1355)</f>
        <v>1.672091624414623E-4</v>
      </c>
      <c r="L1355" s="44">
        <f>L629/SUMIFS(L$3:L$722,$B$3:$B$722,$B1355)*SUMIFS(Calculations!$E$3:$E$53,Calculations!$A$3:$A$53,$B1355)</f>
        <v>1.8548974696170627E-4</v>
      </c>
      <c r="M1355" s="44">
        <f>M629/SUMIFS(M$3:M$722,$B$3:$B$722,$B1355)*SUMIFS(Calculations!$E$3:$E$53,Calculations!$A$3:$A$53,$B1355)</f>
        <v>1.8744589836289412E-4</v>
      </c>
      <c r="N1355" s="44">
        <f>N629/SUMIFS(N$3:N$722,$B$3:$B$722,$B1355)*SUMIFS(Calculations!$E$3:$E$53,Calculations!$A$3:$A$53,$B1355)</f>
        <v>1.8944374816041841E-4</v>
      </c>
      <c r="O1355" s="44">
        <f>O629/SUMIFS(O$3:O$722,$B$3:$B$722,$B1355)*SUMIFS(Calculations!$E$3:$E$53,Calculations!$A$3:$A$53,$B1355)</f>
        <v>1.8044175694362257E-4</v>
      </c>
      <c r="P1355" s="44">
        <f>P629/SUMIFS(P$3:P$722,$B$3:$B$722,$B1355)*SUMIFS(Calculations!$E$3:$E$53,Calculations!$A$3:$A$53,$B1355)</f>
        <v>1.7225647105012154E-4</v>
      </c>
      <c r="Q1355" s="44">
        <f>Q629/SUMIFS(Q$3:Q$722,$B$3:$B$722,$B1355)*SUMIFS(Calculations!$E$3:$E$53,Calculations!$A$3:$A$53,$B1355)</f>
        <v>1.7382325384765015E-4</v>
      </c>
      <c r="R1355" s="44">
        <f>R629/SUMIFS(R$3:R$722,$B$3:$B$722,$B1355)*SUMIFS(Calculations!$E$3:$E$53,Calculations!$A$3:$A$53,$B1355)</f>
        <v>1.7541880005039401E-4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2.033823031526914E-3</v>
      </c>
      <c r="G1356" s="44">
        <f>G630/SUMIFS(G$3:G$722,$B$3:$B$722,$B1356)*SUMIFS(Calculations!$E$3:$E$53,Calculations!$A$3:$A$53,$B1356)</f>
        <v>2.3132711066578297E-3</v>
      </c>
      <c r="H1356" s="44">
        <f>H630/SUMIFS(H$3:H$722,$B$3:$B$722,$B1356)*SUMIFS(Calculations!$E$3:$E$53,Calculations!$A$3:$A$53,$B1356)</f>
        <v>2.5975063775270997E-3</v>
      </c>
      <c r="I1356" s="44">
        <f>I630/SUMIFS(I$3:I$722,$B$3:$B$722,$B1356)*SUMIFS(Calculations!$E$3:$E$53,Calculations!$A$3:$A$53,$B1356)</f>
        <v>2.6849359022921883E-3</v>
      </c>
      <c r="J1356" s="44">
        <f>J630/SUMIFS(J$3:J$722,$B$3:$B$722,$B1356)*SUMIFS(Calculations!$E$3:$E$53,Calculations!$A$3:$A$53,$B1356)</f>
        <v>2.7749227549624242E-3</v>
      </c>
      <c r="K1356" s="44">
        <f>K630/SUMIFS(K$3:K$722,$B$3:$B$722,$B1356)*SUMIFS(Calculations!$E$3:$E$53,Calculations!$A$3:$A$53,$B1356)</f>
        <v>3.0577165095579716E-3</v>
      </c>
      <c r="L1356" s="44">
        <f>L630/SUMIFS(L$3:L$722,$B$3:$B$722,$B1356)*SUMIFS(Calculations!$E$3:$E$53,Calculations!$A$3:$A$53,$B1356)</f>
        <v>3.4023446164963933E-3</v>
      </c>
      <c r="M1356" s="44">
        <f>M630/SUMIFS(M$3:M$722,$B$3:$B$722,$B1356)*SUMIFS(Calculations!$E$3:$E$53,Calculations!$A$3:$A$53,$B1356)</f>
        <v>3.4444531697710862E-3</v>
      </c>
      <c r="N1356" s="44">
        <f>N630/SUMIFS(N$3:N$722,$B$3:$B$722,$B1356)*SUMIFS(Calculations!$E$3:$E$53,Calculations!$A$3:$A$53,$B1356)</f>
        <v>3.4874593320665015E-3</v>
      </c>
      <c r="O1356" s="44">
        <f>O630/SUMIFS(O$3:O$722,$B$3:$B$722,$B1356)*SUMIFS(Calculations!$E$3:$E$53,Calculations!$A$3:$A$53,$B1356)</f>
        <v>3.3327502734079089E-3</v>
      </c>
      <c r="P1356" s="44">
        <f>P630/SUMIFS(P$3:P$722,$B$3:$B$722,$B1356)*SUMIFS(Calculations!$E$3:$E$53,Calculations!$A$3:$A$53,$B1356)</f>
        <v>3.1920771884273017E-3</v>
      </c>
      <c r="Q1356" s="44">
        <f>Q630/SUMIFS(Q$3:Q$722,$B$3:$B$722,$B1356)*SUMIFS(Calculations!$E$3:$E$53,Calculations!$A$3:$A$53,$B1356)</f>
        <v>3.2375424060748794E-3</v>
      </c>
      <c r="R1356" s="44">
        <f>R630/SUMIFS(R$3:R$722,$B$3:$B$722,$B1356)*SUMIFS(Calculations!$E$3:$E$53,Calculations!$A$3:$A$53,$B1356)</f>
        <v>3.2838422859873592E-3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8.4776189026451038E-3</v>
      </c>
      <c r="G1358" s="44">
        <f>G632/SUMIFS(G$3:G$722,$B$3:$B$722,$B1358)*SUMIFS(Calculations!$E$3:$E$53,Calculations!$A$3:$A$53,$B1358)</f>
        <v>1.0001218176996247E-2</v>
      </c>
      <c r="H1358" s="44">
        <f>H632/SUMIFS(H$3:H$722,$B$3:$B$722,$B1358)*SUMIFS(Calculations!$E$3:$E$53,Calculations!$A$3:$A$53,$B1358)</f>
        <v>1.1550918071112679E-2</v>
      </c>
      <c r="I1358" s="44">
        <f>I632/SUMIFS(I$3:I$722,$B$3:$B$722,$B1358)*SUMIFS(Calculations!$E$3:$E$53,Calculations!$A$3:$A$53,$B1358)</f>
        <v>1.171645776282062E-2</v>
      </c>
      <c r="J1358" s="44">
        <f>J632/SUMIFS(J$3:J$722,$B$3:$B$722,$B1358)*SUMIFS(Calculations!$E$3:$E$53,Calculations!$A$3:$A$53,$B1358)</f>
        <v>1.1886839517597662E-2</v>
      </c>
      <c r="K1358" s="44">
        <f>K632/SUMIFS(K$3:K$722,$B$3:$B$722,$B1358)*SUMIFS(Calculations!$E$3:$E$53,Calculations!$A$3:$A$53,$B1358)</f>
        <v>1.2993058452381218E-2</v>
      </c>
      <c r="L1358" s="44">
        <f>L632/SUMIFS(L$3:L$722,$B$3:$B$722,$B1358)*SUMIFS(Calculations!$E$3:$E$53,Calculations!$A$3:$A$53,$B1358)</f>
        <v>1.4341158016670167E-2</v>
      </c>
      <c r="M1358" s="44">
        <f>M632/SUMIFS(M$3:M$722,$B$3:$B$722,$B1358)*SUMIFS(Calculations!$E$3:$E$53,Calculations!$A$3:$A$53,$B1358)</f>
        <v>1.4420167510742793E-2</v>
      </c>
      <c r="N1358" s="44">
        <f>N632/SUMIFS(N$3:N$722,$B$3:$B$722,$B1358)*SUMIFS(Calculations!$E$3:$E$53,Calculations!$A$3:$A$53,$B1358)</f>
        <v>1.4500861214532616E-2</v>
      </c>
      <c r="O1358" s="44">
        <f>O632/SUMIFS(O$3:O$722,$B$3:$B$722,$B1358)*SUMIFS(Calculations!$E$3:$E$53,Calculations!$A$3:$A$53,$B1358)</f>
        <v>1.3742822567923672E-2</v>
      </c>
      <c r="P1358" s="44">
        <f>P632/SUMIFS(P$3:P$722,$B$3:$B$722,$B1358)*SUMIFS(Calculations!$E$3:$E$53,Calculations!$A$3:$A$53,$B1358)</f>
        <v>1.3053556949752441E-2</v>
      </c>
      <c r="Q1358" s="44">
        <f>Q632/SUMIFS(Q$3:Q$722,$B$3:$B$722,$B1358)*SUMIFS(Calculations!$E$3:$E$53,Calculations!$A$3:$A$53,$B1358)</f>
        <v>1.3106520294492153E-2</v>
      </c>
      <c r="R1358" s="44">
        <f>R632/SUMIFS(R$3:R$722,$B$3:$B$722,$B1358)*SUMIFS(Calculations!$E$3:$E$53,Calculations!$A$3:$A$53,$B1358)</f>
        <v>1.3160455954059878E-2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0.99999999999999989</v>
      </c>
      <c r="H1449" s="70">
        <f t="shared" si="312"/>
        <v>1</v>
      </c>
      <c r="I1449" s="70">
        <f t="shared" si="312"/>
        <v>1.0000000000000002</v>
      </c>
      <c r="J1449" s="70">
        <f t="shared" si="312"/>
        <v>0.99999999999999978</v>
      </c>
      <c r="K1449" s="70">
        <f t="shared" si="312"/>
        <v>1.0000000000000002</v>
      </c>
      <c r="L1449" s="70">
        <f t="shared" si="312"/>
        <v>0.99999999999999978</v>
      </c>
      <c r="M1449" s="70">
        <f t="shared" si="312"/>
        <v>1</v>
      </c>
      <c r="N1449" s="70">
        <f t="shared" si="312"/>
        <v>1</v>
      </c>
      <c r="O1449" s="70">
        <f t="shared" si="312"/>
        <v>1.0000000000000004</v>
      </c>
      <c r="P1449" s="70">
        <f t="shared" si="312"/>
        <v>1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CA</v>
      </c>
      <c r="C6" s="1">
        <f t="shared" ref="C6:AE6" si="1">SUMIFS(C$20:C$119,$B$20:$B$119,$B$6,$A$20:$A$119,$A$6)</f>
        <v>66087034</v>
      </c>
      <c r="D6" s="1">
        <f t="shared" si="1"/>
        <v>71767013</v>
      </c>
      <c r="E6" s="1">
        <f t="shared" si="1"/>
        <v>60974474</v>
      </c>
      <c r="F6" s="1">
        <f t="shared" si="1"/>
        <v>48214715</v>
      </c>
      <c r="G6" s="1">
        <f t="shared" si="1"/>
        <v>51419244</v>
      </c>
      <c r="H6" s="1">
        <f t="shared" si="1"/>
        <v>56119146</v>
      </c>
      <c r="I6" s="1">
        <f t="shared" si="1"/>
        <v>68517774</v>
      </c>
      <c r="J6" s="1">
        <f t="shared" si="1"/>
        <v>81298045</v>
      </c>
      <c r="K6" s="1">
        <f t="shared" si="1"/>
        <v>75113861</v>
      </c>
      <c r="L6" s="1">
        <f t="shared" si="1"/>
        <v>75539862</v>
      </c>
      <c r="M6" s="1">
        <f t="shared" si="1"/>
        <v>62164770</v>
      </c>
      <c r="N6" s="1">
        <f t="shared" si="1"/>
        <v>72558322</v>
      </c>
      <c r="O6" s="1">
        <f t="shared" si="1"/>
        <v>76698186</v>
      </c>
      <c r="P6" s="1">
        <f t="shared" si="1"/>
        <v>73900695</v>
      </c>
      <c r="Q6" s="1">
        <f t="shared" si="1"/>
        <v>86931066</v>
      </c>
      <c r="R6" s="1">
        <f t="shared" si="1"/>
        <v>77562381</v>
      </c>
      <c r="S6" s="1">
        <f t="shared" si="1"/>
        <v>73427499</v>
      </c>
      <c r="T6" s="1">
        <f t="shared" si="1"/>
        <v>77964366</v>
      </c>
      <c r="U6" s="1">
        <f t="shared" si="1"/>
        <v>89521954</v>
      </c>
      <c r="V6" s="1">
        <f t="shared" si="1"/>
        <v>81178433</v>
      </c>
      <c r="W6" s="1">
        <f t="shared" si="1"/>
        <v>79646642</v>
      </c>
      <c r="X6" s="1">
        <f t="shared" si="1"/>
        <v>83293067</v>
      </c>
      <c r="Y6" s="1">
        <f t="shared" si="1"/>
        <v>80660537</v>
      </c>
      <c r="Z6" s="1">
        <f t="shared" si="1"/>
        <v>80363665</v>
      </c>
      <c r="AA6" s="1">
        <f t="shared" si="1"/>
        <v>79719494</v>
      </c>
      <c r="AB6" s="1">
        <f t="shared" si="1"/>
        <v>79365599</v>
      </c>
      <c r="AC6" s="1">
        <f t="shared" si="1"/>
        <v>79120785</v>
      </c>
      <c r="AD6" s="1">
        <f t="shared" si="1"/>
        <v>65379515</v>
      </c>
      <c r="AE6" s="1">
        <f t="shared" si="1"/>
        <v>86659837</v>
      </c>
      <c r="AF6" s="48">
        <f t="shared" ref="AF6:BK6" si="2">AE6</f>
        <v>86659837</v>
      </c>
      <c r="AG6" s="48">
        <f t="shared" si="2"/>
        <v>86659837</v>
      </c>
      <c r="AH6" s="48">
        <f t="shared" si="2"/>
        <v>86659837</v>
      </c>
      <c r="AI6" s="48">
        <f t="shared" si="2"/>
        <v>86659837</v>
      </c>
      <c r="AJ6" s="48">
        <f t="shared" si="2"/>
        <v>86659837</v>
      </c>
      <c r="AK6" s="48">
        <f t="shared" si="2"/>
        <v>86659837</v>
      </c>
      <c r="AL6" s="48">
        <f t="shared" si="2"/>
        <v>86659837</v>
      </c>
      <c r="AM6" s="48">
        <f t="shared" si="2"/>
        <v>86659837</v>
      </c>
      <c r="AN6" s="48">
        <f t="shared" si="2"/>
        <v>86659837</v>
      </c>
      <c r="AO6" s="48">
        <f t="shared" si="2"/>
        <v>86659837</v>
      </c>
      <c r="AP6" s="48">
        <f t="shared" si="2"/>
        <v>86659837</v>
      </c>
      <c r="AQ6" s="48">
        <f t="shared" si="2"/>
        <v>86659837</v>
      </c>
      <c r="AR6" s="48">
        <f t="shared" si="2"/>
        <v>86659837</v>
      </c>
      <c r="AS6" s="48">
        <f t="shared" si="2"/>
        <v>86659837</v>
      </c>
      <c r="AT6" s="48">
        <f t="shared" si="2"/>
        <v>86659837</v>
      </c>
      <c r="AU6" s="48">
        <f t="shared" si="2"/>
        <v>86659837</v>
      </c>
      <c r="AV6" s="48">
        <f t="shared" si="2"/>
        <v>86659837</v>
      </c>
      <c r="AW6" s="48">
        <f t="shared" si="2"/>
        <v>86659837</v>
      </c>
      <c r="AX6" s="48">
        <f t="shared" si="2"/>
        <v>86659837</v>
      </c>
      <c r="AY6" s="48">
        <f t="shared" si="2"/>
        <v>86659837</v>
      </c>
      <c r="AZ6" s="48">
        <f t="shared" si="2"/>
        <v>86659837</v>
      </c>
      <c r="BA6" s="48">
        <f t="shared" si="2"/>
        <v>86659837</v>
      </c>
      <c r="BB6" s="48">
        <f t="shared" si="2"/>
        <v>86659837</v>
      </c>
      <c r="BC6" s="48">
        <f t="shared" si="2"/>
        <v>86659837</v>
      </c>
      <c r="BD6" s="48">
        <f t="shared" si="2"/>
        <v>86659837</v>
      </c>
      <c r="BE6" s="48">
        <f t="shared" si="2"/>
        <v>86659837</v>
      </c>
      <c r="BF6" s="48">
        <f t="shared" si="2"/>
        <v>86659837</v>
      </c>
      <c r="BG6" s="48">
        <f t="shared" si="2"/>
        <v>86659837</v>
      </c>
      <c r="BH6" s="48">
        <f t="shared" si="2"/>
        <v>86659837</v>
      </c>
      <c r="BI6" s="48">
        <f t="shared" si="2"/>
        <v>86659837</v>
      </c>
      <c r="BJ6" s="48">
        <f t="shared" si="2"/>
        <v>86659837</v>
      </c>
      <c r="BK6" s="48">
        <f t="shared" si="2"/>
        <v>86659837</v>
      </c>
    </row>
    <row r="7" spans="1:63">
      <c r="A7" s="1" t="s">
        <v>546</v>
      </c>
      <c r="B7" s="1" t="str">
        <f>About!B2</f>
        <v>CA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CA</v>
      </c>
      <c r="C10" s="29">
        <f t="shared" ref="C10:AE10" si="6">SUMIFS(C$122:C$219,$B$122:$B$219,$B$6,$A$122:$A$219,$A$6)</f>
        <v>5142187</v>
      </c>
      <c r="D10" s="29">
        <f t="shared" si="6"/>
        <v>3157871</v>
      </c>
      <c r="E10" s="29">
        <f t="shared" si="6"/>
        <v>2098414</v>
      </c>
      <c r="F10" s="29">
        <f t="shared" si="6"/>
        <v>2012553</v>
      </c>
      <c r="G10" s="29">
        <f t="shared" si="6"/>
        <v>2157144</v>
      </c>
      <c r="H10" s="29">
        <f t="shared" si="6"/>
        <v>1967163</v>
      </c>
      <c r="I10" s="29">
        <f t="shared" si="6"/>
        <v>1511802</v>
      </c>
      <c r="J10" s="29">
        <f t="shared" si="6"/>
        <v>1671365</v>
      </c>
      <c r="K10" s="29">
        <f t="shared" si="6"/>
        <v>1351861</v>
      </c>
      <c r="L10" s="29">
        <f t="shared" si="6"/>
        <v>1452368</v>
      </c>
      <c r="M10" s="29">
        <f t="shared" si="6"/>
        <v>5507197</v>
      </c>
      <c r="N10" s="29">
        <f t="shared" si="6"/>
        <v>3419761</v>
      </c>
      <c r="O10" s="29">
        <f t="shared" si="6"/>
        <v>2066517</v>
      </c>
      <c r="P10" s="29">
        <f t="shared" si="6"/>
        <v>4148401</v>
      </c>
      <c r="Q10" s="29">
        <f t="shared" si="6"/>
        <v>1291005</v>
      </c>
      <c r="R10" s="29">
        <f t="shared" si="6"/>
        <v>5630145</v>
      </c>
      <c r="S10" s="29">
        <f t="shared" si="6"/>
        <v>2936453</v>
      </c>
      <c r="T10" s="29">
        <f t="shared" si="6"/>
        <v>5797464</v>
      </c>
      <c r="U10" s="29">
        <f t="shared" si="6"/>
        <v>5369534</v>
      </c>
      <c r="V10" s="29">
        <f t="shared" si="6"/>
        <v>3047148</v>
      </c>
      <c r="W10" s="29">
        <f t="shared" si="6"/>
        <v>3473583</v>
      </c>
      <c r="X10" s="29">
        <f t="shared" si="6"/>
        <v>6269511</v>
      </c>
      <c r="Y10" s="29">
        <f t="shared" si="6"/>
        <v>8874748</v>
      </c>
      <c r="Z10" s="29">
        <f t="shared" si="6"/>
        <v>11010789</v>
      </c>
      <c r="AA10" s="29">
        <f t="shared" si="6"/>
        <v>12369304</v>
      </c>
      <c r="AB10" s="29">
        <f t="shared" si="6"/>
        <v>13782398</v>
      </c>
      <c r="AC10" s="29">
        <f t="shared" si="6"/>
        <v>13852509</v>
      </c>
      <c r="AD10" s="29">
        <f t="shared" si="6"/>
        <v>14702518</v>
      </c>
      <c r="AE10" s="29">
        <f t="shared" si="6"/>
        <v>6331389</v>
      </c>
      <c r="AF10" s="35">
        <f t="shared" ref="AF10:BK10" si="7">AE10</f>
        <v>6331389</v>
      </c>
      <c r="AG10" s="35">
        <f t="shared" si="7"/>
        <v>6331389</v>
      </c>
      <c r="AH10" s="35">
        <f t="shared" si="7"/>
        <v>6331389</v>
      </c>
      <c r="AI10" s="35">
        <f t="shared" si="7"/>
        <v>6331389</v>
      </c>
      <c r="AJ10" s="35">
        <f t="shared" si="7"/>
        <v>6331389</v>
      </c>
      <c r="AK10" s="35">
        <f t="shared" si="7"/>
        <v>6331389</v>
      </c>
      <c r="AL10" s="35">
        <f t="shared" si="7"/>
        <v>6331389</v>
      </c>
      <c r="AM10" s="35">
        <f t="shared" si="7"/>
        <v>6331389</v>
      </c>
      <c r="AN10" s="35">
        <f t="shared" si="7"/>
        <v>6331389</v>
      </c>
      <c r="AO10" s="35">
        <f t="shared" si="7"/>
        <v>6331389</v>
      </c>
      <c r="AP10" s="35">
        <f t="shared" si="7"/>
        <v>6331389</v>
      </c>
      <c r="AQ10" s="35">
        <f t="shared" si="7"/>
        <v>6331389</v>
      </c>
      <c r="AR10" s="35">
        <f t="shared" si="7"/>
        <v>6331389</v>
      </c>
      <c r="AS10" s="35">
        <f t="shared" si="7"/>
        <v>6331389</v>
      </c>
      <c r="AT10" s="35">
        <f t="shared" si="7"/>
        <v>6331389</v>
      </c>
      <c r="AU10" s="35">
        <f t="shared" si="7"/>
        <v>6331389</v>
      </c>
      <c r="AV10" s="35">
        <f t="shared" si="7"/>
        <v>6331389</v>
      </c>
      <c r="AW10" s="35">
        <f t="shared" si="7"/>
        <v>6331389</v>
      </c>
      <c r="AX10" s="35">
        <f t="shared" si="7"/>
        <v>6331389</v>
      </c>
      <c r="AY10" s="35">
        <f t="shared" si="7"/>
        <v>6331389</v>
      </c>
      <c r="AZ10" s="35">
        <f t="shared" si="7"/>
        <v>6331389</v>
      </c>
      <c r="BA10" s="35">
        <f t="shared" si="7"/>
        <v>6331389</v>
      </c>
      <c r="BB10" s="35">
        <f t="shared" si="7"/>
        <v>6331389</v>
      </c>
      <c r="BC10" s="35">
        <f t="shared" si="7"/>
        <v>6331389</v>
      </c>
      <c r="BD10" s="35">
        <f t="shared" si="7"/>
        <v>6331389</v>
      </c>
      <c r="BE10" s="35">
        <f t="shared" si="7"/>
        <v>6331389</v>
      </c>
      <c r="BF10" s="35">
        <f t="shared" si="7"/>
        <v>6331389</v>
      </c>
      <c r="BG10" s="35">
        <f t="shared" si="7"/>
        <v>6331389</v>
      </c>
      <c r="BH10" s="35">
        <f t="shared" si="7"/>
        <v>6331389</v>
      </c>
      <c r="BI10" s="35">
        <f t="shared" si="7"/>
        <v>6331389</v>
      </c>
      <c r="BJ10" s="35">
        <f t="shared" si="7"/>
        <v>6331389</v>
      </c>
      <c r="BK10" s="35">
        <f t="shared" si="7"/>
        <v>6331389</v>
      </c>
    </row>
    <row r="11" spans="1:63">
      <c r="A11" s="1" t="s">
        <v>546</v>
      </c>
      <c r="B11" s="29" t="str">
        <f>About!B2</f>
        <v>CA</v>
      </c>
      <c r="C11" s="29">
        <f t="shared" ref="C11:AE11" si="8">SUMIFS(C$122:C$219,$B$122:$B$219,$B$7,$A$122:$A$219,$A$7)</f>
        <v>523792</v>
      </c>
      <c r="D11" s="29">
        <f t="shared" si="8"/>
        <v>167628</v>
      </c>
      <c r="E11" s="29">
        <f t="shared" si="8"/>
        <v>25311</v>
      </c>
      <c r="F11" s="29">
        <f t="shared" si="8"/>
        <v>45872</v>
      </c>
      <c r="G11" s="29">
        <f t="shared" si="8"/>
        <v>101410</v>
      </c>
      <c r="H11" s="29">
        <f t="shared" si="8"/>
        <v>228484</v>
      </c>
      <c r="I11" s="29">
        <f t="shared" si="8"/>
        <v>283356</v>
      </c>
      <c r="J11" s="29">
        <f t="shared" si="8"/>
        <v>351817</v>
      </c>
      <c r="K11" s="29">
        <f t="shared" si="8"/>
        <v>1968578</v>
      </c>
      <c r="L11" s="29">
        <f t="shared" si="8"/>
        <v>1263940</v>
      </c>
      <c r="M11" s="29">
        <f t="shared" si="8"/>
        <v>2126103</v>
      </c>
      <c r="N11" s="29">
        <f t="shared" si="8"/>
        <v>365041</v>
      </c>
      <c r="O11" s="29">
        <f t="shared" si="8"/>
        <v>196923</v>
      </c>
      <c r="P11" s="29">
        <f t="shared" si="8"/>
        <v>22510</v>
      </c>
      <c r="Q11" s="29">
        <f t="shared" si="8"/>
        <v>48074</v>
      </c>
      <c r="R11" s="29">
        <f t="shared" si="8"/>
        <v>103051</v>
      </c>
      <c r="S11" s="29">
        <f t="shared" si="8"/>
        <v>564692</v>
      </c>
      <c r="T11" s="29">
        <f t="shared" si="8"/>
        <v>292736</v>
      </c>
      <c r="U11" s="29">
        <f t="shared" si="8"/>
        <v>674638</v>
      </c>
      <c r="V11" s="29">
        <f t="shared" si="8"/>
        <v>518488</v>
      </c>
      <c r="W11" s="29">
        <f t="shared" si="8"/>
        <v>401156</v>
      </c>
      <c r="X11" s="29">
        <f t="shared" si="8"/>
        <v>384207</v>
      </c>
      <c r="Y11" s="29">
        <f t="shared" si="8"/>
        <v>272295</v>
      </c>
      <c r="Z11" s="29">
        <f t="shared" si="8"/>
        <v>60525</v>
      </c>
      <c r="AA11" s="29">
        <f t="shared" si="8"/>
        <v>60333</v>
      </c>
      <c r="AB11" s="29">
        <f t="shared" si="8"/>
        <v>149197</v>
      </c>
      <c r="AC11" s="29">
        <f t="shared" si="8"/>
        <v>4697080</v>
      </c>
      <c r="AD11" s="29">
        <f t="shared" si="8"/>
        <v>459224</v>
      </c>
      <c r="AE11" s="29">
        <f t="shared" si="8"/>
        <v>5606943</v>
      </c>
      <c r="AF11" s="35">
        <f>AVERAGE(W11:AE11)</f>
        <v>1343440</v>
      </c>
      <c r="AG11" s="35">
        <f t="shared" ref="AG11:BK11" si="9">AF11</f>
        <v>1343440</v>
      </c>
      <c r="AH11" s="35">
        <f t="shared" si="9"/>
        <v>1343440</v>
      </c>
      <c r="AI11" s="35">
        <f t="shared" si="9"/>
        <v>1343440</v>
      </c>
      <c r="AJ11" s="35">
        <f t="shared" si="9"/>
        <v>1343440</v>
      </c>
      <c r="AK11" s="35">
        <f t="shared" si="9"/>
        <v>1343440</v>
      </c>
      <c r="AL11" s="35">
        <f t="shared" si="9"/>
        <v>1343440</v>
      </c>
      <c r="AM11" s="35">
        <f t="shared" si="9"/>
        <v>1343440</v>
      </c>
      <c r="AN11" s="35">
        <f t="shared" si="9"/>
        <v>1343440</v>
      </c>
      <c r="AO11" s="35">
        <f t="shared" si="9"/>
        <v>1343440</v>
      </c>
      <c r="AP11" s="35">
        <f t="shared" si="9"/>
        <v>1343440</v>
      </c>
      <c r="AQ11" s="35">
        <f t="shared" si="9"/>
        <v>1343440</v>
      </c>
      <c r="AR11" s="35">
        <f t="shared" si="9"/>
        <v>1343440</v>
      </c>
      <c r="AS11" s="35">
        <f t="shared" si="9"/>
        <v>1343440</v>
      </c>
      <c r="AT11" s="35">
        <f t="shared" si="9"/>
        <v>1343440</v>
      </c>
      <c r="AU11" s="35">
        <f t="shared" si="9"/>
        <v>1343440</v>
      </c>
      <c r="AV11" s="35">
        <f t="shared" si="9"/>
        <v>1343440</v>
      </c>
      <c r="AW11" s="35">
        <f t="shared" si="9"/>
        <v>1343440</v>
      </c>
      <c r="AX11" s="35">
        <f t="shared" si="9"/>
        <v>1343440</v>
      </c>
      <c r="AY11" s="35">
        <f t="shared" si="9"/>
        <v>1343440</v>
      </c>
      <c r="AZ11" s="35">
        <f t="shared" si="9"/>
        <v>1343440</v>
      </c>
      <c r="BA11" s="35">
        <f t="shared" si="9"/>
        <v>1343440</v>
      </c>
      <c r="BB11" s="35">
        <f t="shared" si="9"/>
        <v>1343440</v>
      </c>
      <c r="BC11" s="35">
        <f t="shared" si="9"/>
        <v>1343440</v>
      </c>
      <c r="BD11" s="35">
        <f t="shared" si="9"/>
        <v>1343440</v>
      </c>
      <c r="BE11" s="35">
        <f t="shared" si="9"/>
        <v>1343440</v>
      </c>
      <c r="BF11" s="35">
        <f t="shared" si="9"/>
        <v>1343440</v>
      </c>
      <c r="BG11" s="35">
        <f t="shared" si="9"/>
        <v>1343440</v>
      </c>
      <c r="BH11" s="35">
        <f t="shared" si="9"/>
        <v>1343440</v>
      </c>
      <c r="BI11" s="35">
        <f t="shared" si="9"/>
        <v>1343440</v>
      </c>
      <c r="BJ11" s="35">
        <f t="shared" si="9"/>
        <v>1343440</v>
      </c>
      <c r="BK11" s="35">
        <f t="shared" si="9"/>
        <v>1343440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CA</v>
      </c>
      <c r="C14" s="29">
        <f t="shared" ref="C14:AH14" si="11">IF(C10&gt;C11,C10-C11,0)</f>
        <v>4618395</v>
      </c>
      <c r="D14" s="29">
        <f t="shared" si="11"/>
        <v>2990243</v>
      </c>
      <c r="E14" s="29">
        <f t="shared" si="11"/>
        <v>2073103</v>
      </c>
      <c r="F14" s="29">
        <f t="shared" si="11"/>
        <v>1966681</v>
      </c>
      <c r="G14" s="29">
        <f t="shared" si="11"/>
        <v>2055734</v>
      </c>
      <c r="H14" s="29">
        <f t="shared" si="11"/>
        <v>1738679</v>
      </c>
      <c r="I14" s="29">
        <f t="shared" si="11"/>
        <v>1228446</v>
      </c>
      <c r="J14" s="29">
        <f t="shared" si="11"/>
        <v>1319548</v>
      </c>
      <c r="K14" s="29">
        <f t="shared" si="11"/>
        <v>0</v>
      </c>
      <c r="L14" s="29">
        <f t="shared" si="11"/>
        <v>188428</v>
      </c>
      <c r="M14" s="29">
        <f t="shared" si="11"/>
        <v>3381094</v>
      </c>
      <c r="N14" s="29">
        <f t="shared" si="11"/>
        <v>3054720</v>
      </c>
      <c r="O14" s="29">
        <f t="shared" si="11"/>
        <v>1869594</v>
      </c>
      <c r="P14" s="29">
        <f t="shared" si="11"/>
        <v>4125891</v>
      </c>
      <c r="Q14" s="29">
        <f t="shared" si="11"/>
        <v>1242931</v>
      </c>
      <c r="R14" s="29">
        <f t="shared" si="11"/>
        <v>5527094</v>
      </c>
      <c r="S14" s="29">
        <f t="shared" si="11"/>
        <v>2371761</v>
      </c>
      <c r="T14" s="29">
        <f t="shared" si="11"/>
        <v>5504728</v>
      </c>
      <c r="U14" s="29">
        <f t="shared" si="11"/>
        <v>4694896</v>
      </c>
      <c r="V14" s="29">
        <f t="shared" si="11"/>
        <v>2528660</v>
      </c>
      <c r="W14" s="29">
        <f t="shared" si="11"/>
        <v>3072427</v>
      </c>
      <c r="X14" s="29">
        <f t="shared" si="11"/>
        <v>5885304</v>
      </c>
      <c r="Y14" s="29">
        <f t="shared" si="11"/>
        <v>8602453</v>
      </c>
      <c r="Z14" s="29">
        <f t="shared" si="11"/>
        <v>10950264</v>
      </c>
      <c r="AA14" s="29">
        <f t="shared" si="11"/>
        <v>12308971</v>
      </c>
      <c r="AB14" s="29">
        <f t="shared" si="11"/>
        <v>13633201</v>
      </c>
      <c r="AC14" s="29">
        <f t="shared" si="11"/>
        <v>9155429</v>
      </c>
      <c r="AD14" s="29">
        <f t="shared" si="11"/>
        <v>14243294</v>
      </c>
      <c r="AE14" s="29">
        <f t="shared" si="11"/>
        <v>724446</v>
      </c>
      <c r="AF14" s="29">
        <f t="shared" si="11"/>
        <v>4987949</v>
      </c>
      <c r="AG14" s="29">
        <f t="shared" si="11"/>
        <v>4987949</v>
      </c>
      <c r="AH14" s="29">
        <f t="shared" si="11"/>
        <v>4987949</v>
      </c>
      <c r="AI14" s="29">
        <f t="shared" ref="AI14:BK14" si="12">IF(AI10&gt;AI11,AI10-AI11,0)</f>
        <v>4987949</v>
      </c>
      <c r="AJ14" s="29">
        <f t="shared" si="12"/>
        <v>4987949</v>
      </c>
      <c r="AK14" s="29">
        <f t="shared" si="12"/>
        <v>4987949</v>
      </c>
      <c r="AL14" s="29">
        <f t="shared" si="12"/>
        <v>4987949</v>
      </c>
      <c r="AM14" s="29">
        <f t="shared" si="12"/>
        <v>4987949</v>
      </c>
      <c r="AN14" s="29">
        <f t="shared" si="12"/>
        <v>4987949</v>
      </c>
      <c r="AO14" s="29">
        <f t="shared" si="12"/>
        <v>4987949</v>
      </c>
      <c r="AP14" s="29">
        <f t="shared" si="12"/>
        <v>4987949</v>
      </c>
      <c r="AQ14" s="29">
        <f t="shared" si="12"/>
        <v>4987949</v>
      </c>
      <c r="AR14" s="29">
        <f t="shared" si="12"/>
        <v>4987949</v>
      </c>
      <c r="AS14" s="29">
        <f t="shared" si="12"/>
        <v>4987949</v>
      </c>
      <c r="AT14" s="29">
        <f t="shared" si="12"/>
        <v>4987949</v>
      </c>
      <c r="AU14" s="29">
        <f t="shared" si="12"/>
        <v>4987949</v>
      </c>
      <c r="AV14" s="29">
        <f t="shared" si="12"/>
        <v>4987949</v>
      </c>
      <c r="AW14" s="29">
        <f t="shared" si="12"/>
        <v>4987949</v>
      </c>
      <c r="AX14" s="29">
        <f t="shared" si="12"/>
        <v>4987949</v>
      </c>
      <c r="AY14" s="29">
        <f t="shared" si="12"/>
        <v>4987949</v>
      </c>
      <c r="AZ14" s="29">
        <f t="shared" si="12"/>
        <v>4987949</v>
      </c>
      <c r="BA14" s="29">
        <f t="shared" si="12"/>
        <v>4987949</v>
      </c>
      <c r="BB14" s="29">
        <f t="shared" si="12"/>
        <v>4987949</v>
      </c>
      <c r="BC14" s="29">
        <f t="shared" si="12"/>
        <v>4987949</v>
      </c>
      <c r="BD14" s="29">
        <f t="shared" si="12"/>
        <v>4987949</v>
      </c>
      <c r="BE14" s="29">
        <f t="shared" si="12"/>
        <v>4987949</v>
      </c>
      <c r="BF14" s="29">
        <f t="shared" si="12"/>
        <v>4987949</v>
      </c>
      <c r="BG14" s="29">
        <f t="shared" si="12"/>
        <v>4987949</v>
      </c>
      <c r="BH14" s="29">
        <f t="shared" si="12"/>
        <v>4987949</v>
      </c>
      <c r="BI14" s="29">
        <f t="shared" si="12"/>
        <v>4987949</v>
      </c>
      <c r="BJ14" s="29">
        <f t="shared" si="12"/>
        <v>4987949</v>
      </c>
      <c r="BK14" s="29">
        <f t="shared" si="12"/>
        <v>4987949</v>
      </c>
    </row>
    <row r="15" spans="1:63">
      <c r="A15" s="1" t="s">
        <v>546</v>
      </c>
      <c r="B15" s="29" t="str">
        <f>About!B2</f>
        <v>CA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616717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0</v>
      </c>
      <c r="C5" s="80" t="s">
        <v>575</v>
      </c>
      <c r="F5" s="162" t="s">
        <v>613</v>
      </c>
      <c r="G5" s="159"/>
      <c r="I5" s="107"/>
    </row>
    <row r="6" spans="1:9" ht="15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20368711.14422423</v>
      </c>
      <c r="C15" s="154">
        <f t="shared" ref="C15:C30" si="1">B15/SUM($B$15:$B$30)</f>
        <v>0.21903906444059826</v>
      </c>
      <c r="D15" s="155">
        <f>SUM(C15:C30)</f>
        <v>1.0000000000000002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20314089.326007023</v>
      </c>
      <c r="C16" s="154">
        <f t="shared" si="1"/>
        <v>0.21845167764544829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6806390.3027531011</v>
      </c>
      <c r="C17" s="154">
        <f t="shared" si="1"/>
        <v>7.3193897914122605E-2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31461865.537272688</v>
      </c>
      <c r="C18" s="154">
        <f t="shared" si="1"/>
        <v>0.33833154901380369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9797684.8327885456</v>
      </c>
      <c r="C19" s="154">
        <f t="shared" si="1"/>
        <v>0.10536139003897581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3502628.4867877695</v>
      </c>
      <c r="C20" s="154">
        <f t="shared" si="1"/>
        <v>3.7666225486561178E-2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326211.68387203611</v>
      </c>
      <c r="C21" s="154">
        <f t="shared" si="1"/>
        <v>3.5079834722475454E-3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37972.53217631609</v>
      </c>
      <c r="C22" s="154">
        <f t="shared" si="1"/>
        <v>4.0834532256103496E-4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137292.66663659317</v>
      </c>
      <c r="C23" s="154">
        <f t="shared" si="1"/>
        <v>1.4764045226868308E-3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24146.055509009762</v>
      </c>
      <c r="C24" s="154">
        <f t="shared" si="1"/>
        <v>2.5965950281169292E-4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921.03591154900028</v>
      </c>
      <c r="C25" s="154">
        <f t="shared" si="1"/>
        <v>9.9045463875161781E-6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213312.39606113569</v>
      </c>
      <c r="C28" s="154">
        <f t="shared" si="1"/>
        <v>2.2938980937958144E-3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614</v>
      </c>
    </row>
    <row r="2" spans="1:16" s="118" customFormat="1" ht="15.95" customHeight="1">
      <c r="A2" s="118" t="s">
        <v>615</v>
      </c>
      <c r="O2" s="119" t="s">
        <v>616</v>
      </c>
      <c r="P2" s="119" t="b">
        <v>1</v>
      </c>
    </row>
    <row r="3" spans="1:16" s="118" customFormat="1" ht="15.95" customHeight="1">
      <c r="A3" s="118" t="s">
        <v>617</v>
      </c>
      <c r="O3" s="119" t="s">
        <v>618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26.25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5.75" thickBot="1">
      <c r="A2" s="134"/>
      <c r="B2" s="134"/>
    </row>
    <row r="3" spans="1:10" ht="39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6.25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5.75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6.25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5.75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6.25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6.25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39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39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6.25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5.75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6.25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39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1.75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5.75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6.25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6.25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39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39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6.25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39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64.5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1.75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39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39" thickBot="1">
      <c r="D27" s="141" t="s">
        <v>757</v>
      </c>
      <c r="E27" s="142" t="s">
        <v>4482</v>
      </c>
      <c r="F27" s="143" t="s">
        <v>4434</v>
      </c>
    </row>
    <row r="28" spans="1:10" ht="15.75" thickBot="1">
      <c r="D28" s="141" t="s">
        <v>686</v>
      </c>
      <c r="E28" s="142" t="s">
        <v>4483</v>
      </c>
      <c r="F28" s="143" t="s">
        <v>496</v>
      </c>
    </row>
    <row r="29" spans="1:10" ht="15.75" thickBot="1">
      <c r="D29" s="141" t="s">
        <v>650</v>
      </c>
      <c r="E29" s="142" t="s">
        <v>4484</v>
      </c>
      <c r="F29" s="143" t="s">
        <v>4434</v>
      </c>
    </row>
    <row r="30" spans="1:10" ht="15.75" thickBot="1">
      <c r="D30" s="141" t="s">
        <v>1857</v>
      </c>
      <c r="E30" s="142" t="s">
        <v>4485</v>
      </c>
      <c r="F30" s="143" t="s">
        <v>4434</v>
      </c>
    </row>
    <row r="31" spans="1:10" ht="15.75" thickBot="1">
      <c r="D31" s="141" t="s">
        <v>658</v>
      </c>
      <c r="E31" s="142" t="s">
        <v>4486</v>
      </c>
      <c r="F31" s="143" t="s">
        <v>487</v>
      </c>
    </row>
    <row r="32" spans="1:10" ht="39" thickBot="1">
      <c r="D32" s="141" t="s">
        <v>676</v>
      </c>
      <c r="E32" s="142" t="s">
        <v>4487</v>
      </c>
      <c r="F32" s="143" t="s">
        <v>496</v>
      </c>
    </row>
    <row r="33" spans="4:6" ht="15.75" thickBot="1">
      <c r="D33" s="148" t="s">
        <v>123</v>
      </c>
      <c r="E33" s="149" t="s">
        <v>4488</v>
      </c>
      <c r="F33" s="143" t="s">
        <v>487</v>
      </c>
    </row>
    <row r="34" spans="4:6" ht="26.25" thickBot="1">
      <c r="D34" s="141" t="s">
        <v>3131</v>
      </c>
      <c r="E34" s="142" t="s">
        <v>4489</v>
      </c>
      <c r="F34" s="143" t="s">
        <v>4434</v>
      </c>
    </row>
    <row r="35" spans="4:6" ht="15.75" thickBot="1">
      <c r="D35" s="141" t="s">
        <v>908</v>
      </c>
      <c r="E35" s="142" t="s">
        <v>4490</v>
      </c>
      <c r="F35" s="143" t="s">
        <v>487</v>
      </c>
    </row>
    <row r="36" spans="4:6" ht="15.75" thickBot="1">
      <c r="D36" s="141" t="s">
        <v>1595</v>
      </c>
      <c r="E36" s="142" t="s">
        <v>4491</v>
      </c>
      <c r="F36" s="143" t="s">
        <v>494</v>
      </c>
    </row>
    <row r="37" spans="4:6" ht="15.75" thickBot="1">
      <c r="D37" s="141" t="s">
        <v>638</v>
      </c>
      <c r="E37" s="142" t="s">
        <v>4492</v>
      </c>
      <c r="F37" s="143" t="s">
        <v>487</v>
      </c>
    </row>
    <row r="38" spans="4:6" ht="15.75" thickBot="1">
      <c r="D38" s="141" t="s">
        <v>692</v>
      </c>
      <c r="E38" s="142" t="s">
        <v>4493</v>
      </c>
      <c r="F38" s="143" t="s">
        <v>4494</v>
      </c>
    </row>
    <row r="39" spans="4:6" ht="15.75" thickBot="1">
      <c r="D39" s="141" t="s">
        <v>947</v>
      </c>
      <c r="E39" s="142" t="s">
        <v>4495</v>
      </c>
      <c r="F39" s="143" t="s">
        <v>4434</v>
      </c>
    </row>
    <row r="40" spans="4:6" ht="15.75" thickBot="1">
      <c r="D40" s="141" t="s">
        <v>4496</v>
      </c>
      <c r="E40" s="142" t="s">
        <v>4497</v>
      </c>
      <c r="F40" s="143" t="s">
        <v>490</v>
      </c>
    </row>
    <row r="41" spans="4:6" ht="26.25" thickBot="1">
      <c r="D41" s="141" t="s">
        <v>666</v>
      </c>
      <c r="E41" s="142" t="s">
        <v>4498</v>
      </c>
      <c r="F41" s="143" t="s">
        <v>490</v>
      </c>
    </row>
    <row r="42" spans="4:6" ht="26.25" thickBot="1">
      <c r="D42" s="141" t="s">
        <v>891</v>
      </c>
      <c r="E42" s="142" t="s">
        <v>4499</v>
      </c>
      <c r="F42" s="143" t="s">
        <v>487</v>
      </c>
    </row>
    <row r="43" spans="4:6" ht="51.75" thickBot="1">
      <c r="D43" s="141" t="s">
        <v>4416</v>
      </c>
      <c r="E43" s="142" t="s">
        <v>4500</v>
      </c>
      <c r="F43" s="143" t="s">
        <v>494</v>
      </c>
    </row>
    <row r="44" spans="4:6" ht="51.75" thickBot="1">
      <c r="D44" s="141" t="s">
        <v>815</v>
      </c>
      <c r="E44" s="142" t="s">
        <v>4501</v>
      </c>
      <c r="F44" s="143" t="s">
        <v>494</v>
      </c>
    </row>
    <row r="45" spans="4:6" ht="15.75" thickBot="1">
      <c r="D45" s="141" t="s">
        <v>1588</v>
      </c>
      <c r="E45" s="142" t="s">
        <v>4502</v>
      </c>
      <c r="F45" s="143" t="s">
        <v>4434</v>
      </c>
    </row>
    <row r="46" spans="4:6" ht="15.75" thickBot="1">
      <c r="D46" s="141" t="s">
        <v>877</v>
      </c>
      <c r="E46" s="142" t="s">
        <v>508</v>
      </c>
      <c r="F46" s="143" t="s">
        <v>4503</v>
      </c>
    </row>
    <row r="47" spans="4:6" ht="64.5" thickBot="1">
      <c r="D47" s="141" t="s">
        <v>993</v>
      </c>
      <c r="E47" s="142" t="s">
        <v>4504</v>
      </c>
      <c r="F47" s="143" t="s">
        <v>496</v>
      </c>
    </row>
    <row r="48" spans="4:6" ht="15.75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 ht="15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88.440810697091948</v>
      </c>
      <c r="C2" s="66">
        <f>SUMIFS('State Generation Costs Calcs'!C105:C155,'State Generation Costs Calcs'!$A$105:$A$155,About!$B$2)*About!$A$52</f>
        <v>84.033929201578275</v>
      </c>
      <c r="D2" s="66">
        <f>SUMIFS('State Generation Costs Calcs'!D105:D155,'State Generation Costs Calcs'!$A$105:$A$155,About!$B$2)*About!$A$52</f>
        <v>83.276022797201534</v>
      </c>
      <c r="E2" s="66">
        <f>SUMIFS('State Generation Costs Calcs'!E105:E155,'State Generation Costs Calcs'!$A$105:$A$155,About!$B$2)*About!$A$52</f>
        <v>82.068912491010522</v>
      </c>
      <c r="F2" s="66">
        <f>SUMIFS('State Generation Costs Calcs'!F105:F155,'State Generation Costs Calcs'!$A$105:$A$155,About!$B$2)*About!$A$52</f>
        <v>81.01130816553956</v>
      </c>
      <c r="G2" s="66">
        <f>SUMIFS('State Generation Costs Calcs'!G105:G155,'State Generation Costs Calcs'!$A$105:$A$155,About!$B$2)*About!$A$52</f>
        <v>81.150617440792203</v>
      </c>
      <c r="H2" s="66">
        <f>SUMIFS('State Generation Costs Calcs'!H105:H155,'State Generation Costs Calcs'!$A$105:$A$155,About!$B$2)*About!$A$52</f>
        <v>81.841519724240115</v>
      </c>
      <c r="I2" s="66">
        <f>SUMIFS('State Generation Costs Calcs'!I105:I155,'State Generation Costs Calcs'!$A$105:$A$155,About!$B$2)*About!$A$52</f>
        <v>82.445971831215644</v>
      </c>
      <c r="J2" s="66">
        <f>SUMIFS('State Generation Costs Calcs'!J105:J155,'State Generation Costs Calcs'!$A$105:$A$155,About!$B$2)*About!$A$52</f>
        <v>82.64524219997061</v>
      </c>
      <c r="K2" s="66">
        <f>SUMIFS('State Generation Costs Calcs'!K105:K155,'State Generation Costs Calcs'!$A$105:$A$155,About!$B$2)*About!$A$52</f>
        <v>81.523333809485862</v>
      </c>
      <c r="L2" s="66">
        <f>SUMIFS('State Generation Costs Calcs'!L105:L155,'State Generation Costs Calcs'!$A$105:$A$155,About!$B$2)*About!$A$52</f>
        <v>80.299732959326903</v>
      </c>
      <c r="M2" s="66">
        <f>SUMIFS('State Generation Costs Calcs'!M105:M155,'State Generation Costs Calcs'!$A$105:$A$155,About!$B$2)*About!$A$52</f>
        <v>79.386170859758892</v>
      </c>
      <c r="N2" s="66">
        <f>SUMIFS('State Generation Costs Calcs'!N105:N155,'State Generation Costs Calcs'!$A$105:$A$155,About!$B$2)*About!$A$52</f>
        <v>78.133293788908546</v>
      </c>
      <c r="O2" s="66">
        <f>SUMIFS('State Generation Costs Calcs'!O105:O155,'State Generation Costs Calcs'!$A$105:$A$155,About!$B$2)*About!$A$52</f>
        <v>76.951820609901162</v>
      </c>
      <c r="P2" s="66">
        <f>SUMIFS('State Generation Costs Calcs'!P105:P155,'State Generation Costs Calcs'!$A$105:$A$155,About!$B$2)*About!$A$52</f>
        <v>76.96223435628346</v>
      </c>
      <c r="Q2" s="66">
        <f>SUMIFS('State Generation Costs Calcs'!Q105:Q155,'State Generation Costs Calcs'!$A$105:$A$155,About!$B$2)*About!$A$52</f>
        <v>76.609085281364244</v>
      </c>
      <c r="R2" s="66">
        <f>SUMIFS('State Generation Costs Calcs'!R105:R155,'State Generation Costs Calcs'!$A$105:$A$155,About!$B$2)*About!$A$52</f>
        <v>75.426011883378791</v>
      </c>
      <c r="S2" s="66">
        <f>SUMIFS('State Generation Costs Calcs'!S105:S155,'State Generation Costs Calcs'!$A$105:$A$155,About!$B$2)*About!$A$52</f>
        <v>74.791926229450823</v>
      </c>
      <c r="T2" s="66">
        <f>SUMIFS('State Generation Costs Calcs'!T105:T155,'State Generation Costs Calcs'!$A$105:$A$155,About!$B$2)*About!$A$52</f>
        <v>74.177256758034687</v>
      </c>
      <c r="U2" s="66">
        <f>SUMIFS('State Generation Costs Calcs'!U105:U155,'State Generation Costs Calcs'!$A$105:$A$155,About!$B$2)*About!$A$52</f>
        <v>74.29732671440614</v>
      </c>
      <c r="V2" s="66">
        <f>SUMIFS('State Generation Costs Calcs'!V105:V155,'State Generation Costs Calcs'!$A$105:$A$155,About!$B$2)*About!$A$52</f>
        <v>73.752418153837851</v>
      </c>
      <c r="W2" s="66">
        <f>SUMIFS('State Generation Costs Calcs'!W105:W155,'State Generation Costs Calcs'!$A$105:$A$155,About!$B$2)*About!$A$52</f>
        <v>72.804714989416325</v>
      </c>
      <c r="X2" s="66">
        <f>SUMIFS('State Generation Costs Calcs'!X105:X155,'State Generation Costs Calcs'!$A$105:$A$155,About!$B$2)*About!$A$52</f>
        <v>72.351093105271133</v>
      </c>
      <c r="Y2" s="66">
        <f>SUMIFS('State Generation Costs Calcs'!Y105:Y155,'State Generation Costs Calcs'!$A$105:$A$155,About!$B$2)*About!$A$52</f>
        <v>71.889417022343238</v>
      </c>
      <c r="Z2" s="66">
        <f>SUMIFS('State Generation Costs Calcs'!Z105:Z155,'State Generation Costs Calcs'!$A$105:$A$155,About!$B$2)*About!$A$52</f>
        <v>71.389787120781932</v>
      </c>
      <c r="AA2" s="66">
        <f>SUMIFS('State Generation Costs Calcs'!AA105:AA155,'State Generation Costs Calcs'!$A$105:$A$155,About!$B$2)*About!$A$52</f>
        <v>71.323066604261456</v>
      </c>
      <c r="AB2" s="66">
        <f>SUMIFS('State Generation Costs Calcs'!AB105:AB155,'State Generation Costs Calcs'!$A$105:$A$155,About!$B$2)*About!$A$52</f>
        <v>71.011538928384638</v>
      </c>
      <c r="AC2" s="66">
        <f>SUMIFS('State Generation Costs Calcs'!AC105:AC155,'State Generation Costs Calcs'!$A$105:$A$155,About!$B$2)*About!$A$52</f>
        <v>70.668289378817988</v>
      </c>
      <c r="AD2" s="66">
        <f>SUMIFS('State Generation Costs Calcs'!AD105:AD155,'State Generation Costs Calcs'!$A$105:$A$155,About!$B$2)*About!$A$52</f>
        <v>70.896069778203085</v>
      </c>
      <c r="AE2" s="66">
        <f>SUMIFS('State Generation Costs Calcs'!AE105:AE155,'State Generation Costs Calcs'!$A$105:$A$155,About!$B$2)*About!$A$52</f>
        <v>70.765486384303102</v>
      </c>
      <c r="AF2" s="66">
        <f>SUMIFS('State Generation Costs Calcs'!AF105:AF155,'State Generation Costs Calcs'!$A$105:$A$155,About!$B$2)*About!$A$52</f>
        <v>70.546913924961757</v>
      </c>
      <c r="AG2" s="66">
        <f>SUMIFS('State Generation Costs Calcs'!AG105:AG155,'State Generation Costs Calcs'!$A$105:$A$155,About!$B$2)*About!$A$52</f>
        <v>70.619483214833124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88.440810697091948</v>
      </c>
      <c r="C2" s="67">
        <f>SUMIFS('State Generation Costs Calcs'!C105:C155,'State Generation Costs Calcs'!$A$105:$A$155,About!$B$2)*About!$A$52</f>
        <v>84.033929201578275</v>
      </c>
      <c r="D2" s="67">
        <f>SUMIFS('State Generation Costs Calcs'!D105:D155,'State Generation Costs Calcs'!$A$105:$A$155,About!$B$2)*About!$A$52</f>
        <v>83.276022797201534</v>
      </c>
      <c r="E2" s="67">
        <f>SUMIFS('State Generation Costs Calcs'!E105:E155,'State Generation Costs Calcs'!$A$105:$A$155,About!$B$2)*About!$A$52</f>
        <v>82.068912491010522</v>
      </c>
      <c r="F2" s="67">
        <f>SUMIFS('State Generation Costs Calcs'!F105:F155,'State Generation Costs Calcs'!$A$105:$A$155,About!$B$2)*About!$A$52</f>
        <v>81.01130816553956</v>
      </c>
      <c r="G2" s="67">
        <f>SUMIFS('State Generation Costs Calcs'!G105:G155,'State Generation Costs Calcs'!$A$105:$A$155,About!$B$2)*About!$A$52</f>
        <v>81.150617440792203</v>
      </c>
      <c r="H2" s="67">
        <f>SUMIFS('State Generation Costs Calcs'!H105:H155,'State Generation Costs Calcs'!$A$105:$A$155,About!$B$2)*About!$A$52</f>
        <v>81.841519724240115</v>
      </c>
      <c r="I2" s="67">
        <f>SUMIFS('State Generation Costs Calcs'!I105:I155,'State Generation Costs Calcs'!$A$105:$A$155,About!$B$2)*About!$A$52</f>
        <v>82.445971831215644</v>
      </c>
      <c r="J2" s="67">
        <f>SUMIFS('State Generation Costs Calcs'!J105:J155,'State Generation Costs Calcs'!$A$105:$A$155,About!$B$2)*About!$A$52</f>
        <v>82.64524219997061</v>
      </c>
      <c r="K2" s="67">
        <f>SUMIFS('State Generation Costs Calcs'!K105:K155,'State Generation Costs Calcs'!$A$105:$A$155,About!$B$2)*About!$A$52</f>
        <v>81.523333809485862</v>
      </c>
      <c r="L2" s="67">
        <f>SUMIFS('State Generation Costs Calcs'!L105:L155,'State Generation Costs Calcs'!$A$105:$A$155,About!$B$2)*About!$A$52</f>
        <v>80.299732959326903</v>
      </c>
      <c r="M2" s="67">
        <f>SUMIFS('State Generation Costs Calcs'!M105:M155,'State Generation Costs Calcs'!$A$105:$A$155,About!$B$2)*About!$A$52</f>
        <v>79.386170859758892</v>
      </c>
      <c r="N2" s="67">
        <f>SUMIFS('State Generation Costs Calcs'!N105:N155,'State Generation Costs Calcs'!$A$105:$A$155,About!$B$2)*About!$A$52</f>
        <v>78.133293788908546</v>
      </c>
      <c r="O2" s="67">
        <f>SUMIFS('State Generation Costs Calcs'!O105:O155,'State Generation Costs Calcs'!$A$105:$A$155,About!$B$2)*About!$A$52</f>
        <v>76.951820609901162</v>
      </c>
      <c r="P2" s="67">
        <f>SUMIFS('State Generation Costs Calcs'!P105:P155,'State Generation Costs Calcs'!$A$105:$A$155,About!$B$2)*About!$A$52</f>
        <v>76.96223435628346</v>
      </c>
      <c r="Q2" s="67">
        <f>SUMIFS('State Generation Costs Calcs'!Q105:Q155,'State Generation Costs Calcs'!$A$105:$A$155,About!$B$2)*About!$A$52</f>
        <v>76.609085281364244</v>
      </c>
      <c r="R2" s="67">
        <f>SUMIFS('State Generation Costs Calcs'!R105:R155,'State Generation Costs Calcs'!$A$105:$A$155,About!$B$2)*About!$A$52</f>
        <v>75.426011883378791</v>
      </c>
      <c r="S2" s="67">
        <f>SUMIFS('State Generation Costs Calcs'!S105:S155,'State Generation Costs Calcs'!$A$105:$A$155,About!$B$2)*About!$A$52</f>
        <v>74.791926229450823</v>
      </c>
      <c r="T2" s="67">
        <f>SUMIFS('State Generation Costs Calcs'!T105:T155,'State Generation Costs Calcs'!$A$105:$A$155,About!$B$2)*About!$A$52</f>
        <v>74.177256758034687</v>
      </c>
      <c r="U2" s="67">
        <f>SUMIFS('State Generation Costs Calcs'!U105:U155,'State Generation Costs Calcs'!$A$105:$A$155,About!$B$2)*About!$A$52</f>
        <v>74.29732671440614</v>
      </c>
      <c r="V2" s="67">
        <f>SUMIFS('State Generation Costs Calcs'!V105:V155,'State Generation Costs Calcs'!$A$105:$A$155,About!$B$2)*About!$A$52</f>
        <v>73.752418153837851</v>
      </c>
      <c r="W2" s="67">
        <f>SUMIFS('State Generation Costs Calcs'!W105:W155,'State Generation Costs Calcs'!$A$105:$A$155,About!$B$2)*About!$A$52</f>
        <v>72.804714989416325</v>
      </c>
      <c r="X2" s="67">
        <f>SUMIFS('State Generation Costs Calcs'!X105:X155,'State Generation Costs Calcs'!$A$105:$A$155,About!$B$2)*About!$A$52</f>
        <v>72.351093105271133</v>
      </c>
      <c r="Y2" s="67">
        <f>SUMIFS('State Generation Costs Calcs'!Y105:Y155,'State Generation Costs Calcs'!$A$105:$A$155,About!$B$2)*About!$A$52</f>
        <v>71.889417022343238</v>
      </c>
      <c r="Z2" s="67">
        <f>SUMIFS('State Generation Costs Calcs'!Z105:Z155,'State Generation Costs Calcs'!$A$105:$A$155,About!$B$2)*About!$A$52</f>
        <v>71.389787120781932</v>
      </c>
      <c r="AA2" s="67">
        <f>SUMIFS('State Generation Costs Calcs'!AA105:AA155,'State Generation Costs Calcs'!$A$105:$A$155,About!$B$2)*About!$A$52</f>
        <v>71.323066604261456</v>
      </c>
      <c r="AB2" s="67">
        <f>SUMIFS('State Generation Costs Calcs'!AB105:AB155,'State Generation Costs Calcs'!$A$105:$A$155,About!$B$2)*About!$A$52</f>
        <v>71.011538928384638</v>
      </c>
      <c r="AC2" s="67">
        <f>SUMIFS('State Generation Costs Calcs'!AC105:AC155,'State Generation Costs Calcs'!$A$105:$A$155,About!$B$2)*About!$A$52</f>
        <v>70.668289378817988</v>
      </c>
      <c r="AD2" s="67">
        <f>SUMIFS('State Generation Costs Calcs'!AD105:AD155,'State Generation Costs Calcs'!$A$105:$A$155,About!$B$2)*About!$A$52</f>
        <v>70.896069778203085</v>
      </c>
      <c r="AE2" s="67">
        <f>SUMIFS('State Generation Costs Calcs'!AE105:AE155,'State Generation Costs Calcs'!$A$105:$A$155,About!$B$2)*About!$A$52</f>
        <v>70.765486384303102</v>
      </c>
      <c r="AF2" s="67">
        <f>SUMIFS('State Generation Costs Calcs'!AF105:AF155,'State Generation Costs Calcs'!$A$105:$A$155,About!$B$2)*About!$A$52</f>
        <v>70.546913924961757</v>
      </c>
      <c r="AG2" s="67">
        <f>SUMIFS('State Generation Costs Calcs'!AG105:AG155,'State Generation Costs Calcs'!$A$105:$A$155,About!$B$2)*About!$A$52</f>
        <v>70.619483214833124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2021-07-23T21:51:24Z</dcterms:modified>
</cp:coreProperties>
</file>