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hrisB\Dropbox (Energy Innovation)\Desktop\CalEPS outreach 2022\eps-california-3.3.1\InputData\plcy-schd\FoPITY\"/>
    </mc:Choice>
  </mc:AlternateContent>
  <xr:revisionPtr revIDLastSave="0" documentId="13_ncr:1_{69893717-47CD-4177-9820-6F514C2B800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bout" sheetId="8" r:id="rId1"/>
    <sheet name="R&amp;D Policies" sheetId="2" r:id="rId2"/>
    <sheet name="EV standard update" sheetId="9" r:id="rId3"/>
    <sheet name="Imported power fossil phasedown" sheetId="10" r:id="rId4"/>
  </sheets>
  <definedNames>
    <definedName name="final_year">'R&amp;D Policies'!#REF!</definedName>
    <definedName name="rounding_decimal_places">'R&amp;D Policies'!#REF!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9" l="1"/>
  <c r="B19" i="9"/>
  <c r="Y47" i="2" l="1"/>
  <c r="Z47" i="2"/>
  <c r="AA47" i="2"/>
  <c r="AB47" i="2"/>
  <c r="AC47" i="2"/>
  <c r="AD47" i="2"/>
  <c r="AE47" i="2"/>
  <c r="V47" i="2"/>
  <c r="W47" i="2"/>
  <c r="X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</calcChain>
</file>

<file path=xl/sharedStrings.xml><?xml version="1.0" encoding="utf-8"?>
<sst xmlns="http://schemas.openxmlformats.org/spreadsheetml/2006/main" count="51" uniqueCount="51">
  <si>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</si>
  <si>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</si>
  <si>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</si>
  <si>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</si>
  <si>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L</t>
  </si>
  <si>
    <t>k</t>
  </si>
  <si>
    <t>Xo</t>
  </si>
  <si>
    <t>Sigmoidal Curve Values for R&amp;D Policies</t>
  </si>
  <si>
    <t>in the second year of the model run and to remain implemented through the</t>
  </si>
  <si>
    <t>By default, most non-R&amp;D policies either are scheduled to be fully implemented</t>
  </si>
  <si>
    <t>Schedules for Non-R&amp;D and R&amp;D Policies</t>
  </si>
  <si>
    <t>U.S. Energy Information Administration</t>
  </si>
  <si>
    <t>Short-Term Energy Outlook</t>
  </si>
  <si>
    <t>https://www.eia.gov/outlooks/steo/</t>
  </si>
  <si>
    <t>Table 9a</t>
  </si>
  <si>
    <t>U.S. Congressional Budget Office</t>
  </si>
  <si>
    <t>January 2020 and July 2020 Update</t>
  </si>
  <si>
    <t>The Budget and Economic Outlook: 2020 to 2030</t>
  </si>
  <si>
    <t>https://www.cbo.gov/publication/56020</t>
  </si>
  <si>
    <t>Real GDP percentage change, annual rate</t>
  </si>
  <si>
    <t>2020 U.S. GDP Impact of SARS-CoV-2 Pandemic</t>
  </si>
  <si>
    <t>post-2020 U.S. GDP Impact of SARS-CoV-2 Pandemic</t>
  </si>
  <si>
    <t>https://www.cbo.gov/publication/56442</t>
  </si>
  <si>
    <t>January 2020 and November 2020</t>
  </si>
  <si>
    <t>Supporting Calculations for Policy Schedules</t>
  </si>
  <si>
    <t>Sources:</t>
  </si>
  <si>
    <t>rest of the model run, or they are scheduled to be implemented linearly.</t>
  </si>
  <si>
    <t>(The non-BAU Mandated Capacity Construction policy is set to 1  in the first year,</t>
  </si>
  <si>
    <t>to specify things that actually were built in the first model year.)</t>
  </si>
  <si>
    <t>in case the user wishes to use the Mandated Capacity Construction Schedule</t>
  </si>
  <si>
    <t>Time (Time)</t>
  </si>
  <si>
    <t>BMRESP BAU Minimum Required EV Sales Percentage[LDVs,passenger] : MostRecentRun</t>
  </si>
  <si>
    <t>BMRESP BAU Minimum Required EV Sales Percentage[LDVs,freight] : MostRecentRun</t>
  </si>
  <si>
    <t>BMRESP BAU Minimum Required EV Sales Percentage[HDVs,passenger] : MostRecentRun</t>
  </si>
  <si>
    <t>BMRESP BAU Minimum Required EV Sales Percentage[HDVs,freight] : MostRecentRun</t>
  </si>
  <si>
    <t>BMRESP BAU Minimum Required EV Sales Percentage[aircraft,passenger] : MostRecentRun</t>
  </si>
  <si>
    <t>BMRESP BAU Minimum Required EV Sales Percentage[aircraft,freight] : MostRecentRun</t>
  </si>
  <si>
    <t>BMRESP BAU Minimum Required EV Sales Percentage[rail,passenger] : MostRecentRun</t>
  </si>
  <si>
    <t>BMRESP BAU Minimum Required EV Sales Percentage[rail,freight] : MostRecentRun</t>
  </si>
  <si>
    <t>BMRESP BAU Minimum Required EV Sales Percentage[ships,passenger] : MostRecentRun</t>
  </si>
  <si>
    <t>BMRESP BAU Minimum Required EV Sales Percentage[ships,freight] : MostRecentRun</t>
  </si>
  <si>
    <t>BMRESP BAU Minimum Required EV Sales Percentage[motorbikes,passenger] : MostRecentRun</t>
  </si>
  <si>
    <t>BMRESP BAU Minimum Required EV Sales Percentage[motorbikes,freight] : MostRecentRun</t>
  </si>
  <si>
    <t>Fraction implemented</t>
  </si>
  <si>
    <t>Phasedown over 2026-2035</t>
  </si>
  <si>
    <t>Time (Year)</t>
  </si>
  <si>
    <t>Difference compared to BAU with ACC2</t>
  </si>
  <si>
    <t xml:space="preserve">Policy intensity </t>
  </si>
  <si>
    <t>Rounded estimate (two significant digits)</t>
  </si>
  <si>
    <t>Path to 100% in 2030 from 2023</t>
  </si>
  <si>
    <t xml:space="preserve">Policy 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</si>
</sst>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1" fillId="2" borderId="0" xfId="0" applyFont="1" applyFill="1"/>
    <xf numFmtId="0" fontId="2" fillId="0" borderId="0" xfId="11"/>
    <xf numFmtId="17" fontId="0" fillId="0" borderId="0" xfId="0" applyNumberFormat="1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  <cellStyle name="Normal 2 3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'R&amp;D Policies'!$A$46:$AE$46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'R&amp;D Policies'!$A$47:$AE$47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1.1317442005127826E-2</c:v>
                </c:pt>
                <c:pt idx="3">
                  <c:v>1.5068964918956498E-2</c:v>
                </c:pt>
                <c:pt idx="4">
                  <c:v>2.0039464446169435E-2</c:v>
                </c:pt>
                <c:pt idx="5">
                  <c:v>2.6606291127741783E-2</c:v>
                </c:pt>
                <c:pt idx="6">
                  <c:v>3.5249552635410054E-2</c:v>
                </c:pt>
                <c:pt idx="7">
                  <c:v>4.6569675006453516E-2</c:v>
                </c:pt>
                <c:pt idx="8">
                  <c:v>6.1300011521898706E-2</c:v>
                </c:pt>
                <c:pt idx="9">
                  <c:v>8.0307238087136135E-2</c:v>
                </c:pt>
                <c:pt idx="10">
                  <c:v>0.10456852091885868</c:v>
                </c:pt>
                <c:pt idx="11">
                  <c:v>0.13511100856602506</c:v>
                </c:pt>
                <c:pt idx="12">
                  <c:v>0.172898634257765</c:v>
                </c:pt>
                <c:pt idx="13">
                  <c:v>0.21865784601125693</c:v>
                </c:pt>
                <c:pt idx="14">
                  <c:v>0.27265254556539109</c:v>
                </c:pt>
                <c:pt idx="15">
                  <c:v>0.33445022305911554</c:v>
                </c:pt>
                <c:pt idx="16">
                  <c:v>0.40275633722650384</c:v>
                </c:pt>
                <c:pt idx="17">
                  <c:v>0.47540871426241038</c:v>
                </c:pt>
                <c:pt idx="18">
                  <c:v>0.54959128573758953</c:v>
                </c:pt>
                <c:pt idx="19">
                  <c:v>0.62224366277349608</c:v>
                </c:pt>
                <c:pt idx="20">
                  <c:v>0.69054977694088449</c:v>
                </c:pt>
                <c:pt idx="21">
                  <c:v>0.75234745443460882</c:v>
                </c:pt>
                <c:pt idx="22">
                  <c:v>0.80634215398874309</c:v>
                </c:pt>
                <c:pt idx="23">
                  <c:v>0.85210136574223494</c:v>
                </c:pt>
                <c:pt idx="24">
                  <c:v>0.88988899143397482</c:v>
                </c:pt>
                <c:pt idx="25">
                  <c:v>0.9204314790811412</c:v>
                </c:pt>
                <c:pt idx="26">
                  <c:v>0.94469276191286389</c:v>
                </c:pt>
                <c:pt idx="27">
                  <c:v>0.96369998847810123</c:v>
                </c:pt>
                <c:pt idx="28">
                  <c:v>0.97843032499354643</c:v>
                </c:pt>
                <c:pt idx="29">
                  <c:v>0.98975044736458984</c:v>
                </c:pt>
                <c:pt idx="30">
                  <c:v>0.99839370887225809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7-4254-97EF-C4C76ECE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51136"/>
        <c:axId val="145852672"/>
      </c:lineChart>
      <c:catAx>
        <c:axId val="1458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52672"/>
        <c:crosses val="autoZero"/>
        <c:auto val="1"/>
        <c:lblAlgn val="ctr"/>
        <c:lblOffset val="100"/>
        <c:noMultiLvlLbl val="0"/>
      </c:catAx>
      <c:valAx>
        <c:axId val="1458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5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190499</xdr:rowOff>
    </xdr:from>
    <xdr:to>
      <xdr:col>13</xdr:col>
      <xdr:colOff>447674</xdr:colOff>
      <xdr:row>43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o.gov/publication/56020" TargetMode="External"/><Relationship Id="rId2" Type="http://schemas.openxmlformats.org/officeDocument/2006/relationships/hyperlink" Target="https://www.cbo.gov/publication/56442" TargetMode="External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52C-DDA1-4972-BD18-A83039143417}">
  <dimension ref="A1:B16"/>
  <sheetViews>
    <sheetView workbookViewId="0"/>
  </sheetViews>
  <sheetFormatPr defaultRowHeight="14.5" x14ac:dyDescent="0.35"/>
  <cols>
    <col min="1" max="1" width="13.453125" customWidth="1"/>
    <col min="2" max="2" width="50.54296875" customWidth="1"/>
  </cols>
  <sheetData>
    <row r="1" spans="1:2" x14ac:dyDescent="0.35">
      <c r="A1" s="1" t="s">
        <v>24</v>
      </c>
    </row>
    <row r="3" spans="1:2" x14ac:dyDescent="0.35">
      <c r="A3" s="1" t="s">
        <v>25</v>
      </c>
      <c r="B3" s="12" t="s">
        <v>20</v>
      </c>
    </row>
    <row r="4" spans="1:2" x14ac:dyDescent="0.35">
      <c r="B4" t="s">
        <v>11</v>
      </c>
    </row>
    <row r="5" spans="1:2" x14ac:dyDescent="0.35">
      <c r="B5" s="14" t="s">
        <v>23</v>
      </c>
    </row>
    <row r="6" spans="1:2" x14ac:dyDescent="0.35">
      <c r="B6" t="s">
        <v>12</v>
      </c>
    </row>
    <row r="7" spans="1:2" x14ac:dyDescent="0.35">
      <c r="B7" s="13" t="s">
        <v>13</v>
      </c>
    </row>
    <row r="8" spans="1:2" x14ac:dyDescent="0.35">
      <c r="B8" t="s">
        <v>14</v>
      </c>
    </row>
    <row r="10" spans="1:2" x14ac:dyDescent="0.35">
      <c r="B10" s="12" t="s">
        <v>21</v>
      </c>
    </row>
    <row r="11" spans="1:2" x14ac:dyDescent="0.35">
      <c r="B11" t="s">
        <v>15</v>
      </c>
    </row>
    <row r="12" spans="1:2" x14ac:dyDescent="0.35">
      <c r="B12" t="s">
        <v>16</v>
      </c>
    </row>
    <row r="13" spans="1:2" x14ac:dyDescent="0.35">
      <c r="B13" t="s">
        <v>17</v>
      </c>
    </row>
    <row r="14" spans="1:2" x14ac:dyDescent="0.35">
      <c r="B14" s="13" t="s">
        <v>18</v>
      </c>
    </row>
    <row r="15" spans="1:2" x14ac:dyDescent="0.35">
      <c r="B15" s="13" t="s">
        <v>22</v>
      </c>
    </row>
    <row r="16" spans="1:2" x14ac:dyDescent="0.35">
      <c r="B16" t="s">
        <v>19</v>
      </c>
    </row>
  </sheetData>
  <hyperlinks>
    <hyperlink ref="B7" r:id="rId1" xr:uid="{478AF3BD-17C6-4A07-8290-EEB161784D3E}"/>
    <hyperlink ref="B15" r:id="rId2" xr:uid="{5E162FBA-EF63-41D9-AB30-FFC22DF9FAE4}"/>
    <hyperlink ref="B14" r:id="rId3" xr:uid="{9ED9574A-4A97-44D9-B5C1-7E55935EC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workbookViewId="0"/>
  </sheetViews>
  <sheetFormatPr defaultColWidth="8.81640625" defaultRowHeight="14.5" x14ac:dyDescent="0.35"/>
  <cols>
    <col min="4" max="4" width="9.7265625" customWidth="1"/>
  </cols>
  <sheetData>
    <row r="1" spans="1:7" x14ac:dyDescent="0.35">
      <c r="A1" s="15" t="s">
        <v>10</v>
      </c>
      <c r="B1" s="16"/>
      <c r="C1" s="16"/>
      <c r="D1" s="16"/>
      <c r="E1" s="16"/>
      <c r="F1" s="16"/>
      <c r="G1" s="16"/>
    </row>
    <row r="2" spans="1:7" x14ac:dyDescent="0.35">
      <c r="A2" t="s">
        <v>9</v>
      </c>
    </row>
    <row r="3" spans="1:7" x14ac:dyDescent="0.35">
      <c r="A3" t="s">
        <v>8</v>
      </c>
    </row>
    <row r="4" spans="1:7" x14ac:dyDescent="0.35">
      <c r="A4" t="s">
        <v>26</v>
      </c>
    </row>
    <row r="5" spans="1:7" x14ac:dyDescent="0.35">
      <c r="A5" t="s">
        <v>27</v>
      </c>
    </row>
    <row r="6" spans="1:7" x14ac:dyDescent="0.35">
      <c r="A6" t="s">
        <v>29</v>
      </c>
    </row>
    <row r="7" spans="1:7" x14ac:dyDescent="0.35">
      <c r="A7" t="s">
        <v>28</v>
      </c>
    </row>
    <row r="9" spans="1:7" x14ac:dyDescent="0.35">
      <c r="A9" t="s">
        <v>3</v>
      </c>
    </row>
    <row r="10" spans="1:7" x14ac:dyDescent="0.35">
      <c r="A10" t="s">
        <v>0</v>
      </c>
    </row>
    <row r="11" spans="1:7" x14ac:dyDescent="0.35">
      <c r="A11" t="s">
        <v>1</v>
      </c>
    </row>
    <row r="12" spans="1:7" x14ac:dyDescent="0.35">
      <c r="A12" t="s">
        <v>2</v>
      </c>
    </row>
    <row r="13" spans="1:7" ht="15" thickBot="1" x14ac:dyDescent="0.4"/>
    <row r="14" spans="1:7" x14ac:dyDescent="0.35">
      <c r="A14" s="2" t="s">
        <v>7</v>
      </c>
      <c r="B14" s="3"/>
      <c r="C14" s="3"/>
      <c r="D14" s="4"/>
    </row>
    <row r="15" spans="1:7" x14ac:dyDescent="0.35">
      <c r="A15" s="5" t="s">
        <v>4</v>
      </c>
      <c r="B15">
        <v>1.0249999999999999</v>
      </c>
      <c r="C15" s="6"/>
      <c r="D15" s="7"/>
    </row>
    <row r="16" spans="1:7" x14ac:dyDescent="0.35">
      <c r="A16" s="5" t="s">
        <v>5</v>
      </c>
      <c r="B16">
        <v>-0.28999999999999998</v>
      </c>
      <c r="C16" s="6"/>
      <c r="D16" s="7"/>
    </row>
    <row r="17" spans="1:4" ht="15" thickBot="1" x14ac:dyDescent="0.4">
      <c r="A17" s="8" t="s">
        <v>6</v>
      </c>
      <c r="B17" s="9">
        <v>-15.5</v>
      </c>
      <c r="C17" s="9"/>
      <c r="D17" s="10"/>
    </row>
    <row r="46" spans="1:31" x14ac:dyDescent="0.35">
      <c r="A46" s="11">
        <v>2020</v>
      </c>
      <c r="B46" s="11">
        <v>2021</v>
      </c>
      <c r="C46" s="11">
        <v>2022</v>
      </c>
      <c r="D46" s="11">
        <v>2023</v>
      </c>
      <c r="E46" s="11">
        <v>2024</v>
      </c>
      <c r="F46" s="11">
        <v>2025</v>
      </c>
      <c r="G46" s="11">
        <v>2026</v>
      </c>
      <c r="H46" s="11">
        <v>2027</v>
      </c>
      <c r="I46" s="11">
        <v>2028</v>
      </c>
      <c r="J46" s="11">
        <v>2029</v>
      </c>
      <c r="K46" s="11">
        <v>2030</v>
      </c>
      <c r="L46" s="11">
        <v>2031</v>
      </c>
      <c r="M46" s="11">
        <v>2032</v>
      </c>
      <c r="N46" s="11">
        <v>2033</v>
      </c>
      <c r="O46" s="11">
        <v>2034</v>
      </c>
      <c r="P46" s="11">
        <v>2035</v>
      </c>
      <c r="Q46" s="11">
        <v>2036</v>
      </c>
      <c r="R46" s="11">
        <v>2037</v>
      </c>
      <c r="S46" s="11">
        <v>2038</v>
      </c>
      <c r="T46" s="11">
        <v>2039</v>
      </c>
      <c r="U46" s="11">
        <v>2040</v>
      </c>
      <c r="V46" s="11">
        <v>2041</v>
      </c>
      <c r="W46" s="11">
        <v>2042</v>
      </c>
      <c r="X46" s="11">
        <v>2043</v>
      </c>
      <c r="Y46" s="11">
        <v>2044</v>
      </c>
      <c r="Z46" s="11">
        <v>2045</v>
      </c>
      <c r="AA46" s="11">
        <v>2046</v>
      </c>
      <c r="AB46" s="11">
        <v>2047</v>
      </c>
      <c r="AC46" s="11">
        <v>2048</v>
      </c>
      <c r="AD46" s="11">
        <v>2049</v>
      </c>
      <c r="AE46" s="11">
        <v>2050</v>
      </c>
    </row>
    <row r="47" spans="1:31" x14ac:dyDescent="0.35">
      <c r="A47">
        <v>0</v>
      </c>
      <c r="B47">
        <v>0</v>
      </c>
      <c r="C47">
        <f t="shared" ref="C47:U47" si="0">$B$15/(1+EXP($B$16*(B46-$B46+$B$17)))</f>
        <v>1.1317442005127826E-2</v>
      </c>
      <c r="D47">
        <f t="shared" si="0"/>
        <v>1.5068964918956498E-2</v>
      </c>
      <c r="E47">
        <f t="shared" si="0"/>
        <v>2.0039464446169435E-2</v>
      </c>
      <c r="F47">
        <f t="shared" si="0"/>
        <v>2.6606291127741783E-2</v>
      </c>
      <c r="G47">
        <f t="shared" si="0"/>
        <v>3.5249552635410054E-2</v>
      </c>
      <c r="H47">
        <f t="shared" si="0"/>
        <v>4.6569675006453516E-2</v>
      </c>
      <c r="I47">
        <f t="shared" si="0"/>
        <v>6.1300011521898706E-2</v>
      </c>
      <c r="J47">
        <f t="shared" si="0"/>
        <v>8.0307238087136135E-2</v>
      </c>
      <c r="K47">
        <f t="shared" si="0"/>
        <v>0.10456852091885868</v>
      </c>
      <c r="L47">
        <f t="shared" si="0"/>
        <v>0.13511100856602506</v>
      </c>
      <c r="M47">
        <f t="shared" si="0"/>
        <v>0.172898634257765</v>
      </c>
      <c r="N47">
        <f t="shared" si="0"/>
        <v>0.21865784601125693</v>
      </c>
      <c r="O47">
        <f t="shared" si="0"/>
        <v>0.27265254556539109</v>
      </c>
      <c r="P47">
        <f t="shared" si="0"/>
        <v>0.33445022305911554</v>
      </c>
      <c r="Q47">
        <f t="shared" si="0"/>
        <v>0.40275633722650384</v>
      </c>
      <c r="R47">
        <f t="shared" si="0"/>
        <v>0.47540871426241038</v>
      </c>
      <c r="S47">
        <f t="shared" si="0"/>
        <v>0.54959128573758953</v>
      </c>
      <c r="T47">
        <f t="shared" si="0"/>
        <v>0.62224366277349608</v>
      </c>
      <c r="U47">
        <f t="shared" si="0"/>
        <v>0.69054977694088449</v>
      </c>
      <c r="V47">
        <f>$B$15/(1+EXP($B$16*(U46-$B46+$B$17)))</f>
        <v>0.75234745443460882</v>
      </c>
      <c r="W47">
        <f t="shared" ref="W47" si="1">$B$15/(1+EXP($B$16*(V46-$B46+$B$17)))</f>
        <v>0.80634215398874309</v>
      </c>
      <c r="X47">
        <f t="shared" ref="X47" si="2">$B$15/(1+EXP($B$16*(W46-$B46+$B$17)))</f>
        <v>0.85210136574223494</v>
      </c>
      <c r="Y47">
        <f>$B$15/(1+EXP($B$16*(X46-$B46+$B$17)))</f>
        <v>0.88988899143397482</v>
      </c>
      <c r="Z47">
        <f t="shared" ref="Z47" si="3">$B$15/(1+EXP($B$16*(Y46-$B46+$B$17)))</f>
        <v>0.9204314790811412</v>
      </c>
      <c r="AA47">
        <f t="shared" ref="AA47" si="4">$B$15/(1+EXP($B$16*(Z46-$B46+$B$17)))</f>
        <v>0.94469276191286389</v>
      </c>
      <c r="AB47">
        <f t="shared" ref="AB47" si="5">$B$15/(1+EXP($B$16*(AA46-$B46+$B$17)))</f>
        <v>0.96369998847810123</v>
      </c>
      <c r="AC47">
        <f t="shared" ref="AC47" si="6">$B$15/(1+EXP($B$16*(AB46-$B46+$B$17)))</f>
        <v>0.97843032499354643</v>
      </c>
      <c r="AD47">
        <f t="shared" ref="AD47" si="7">$B$15/(1+EXP($B$16*(AC46-$B46+$B$17)))</f>
        <v>0.98975044736458984</v>
      </c>
      <c r="AE47">
        <f t="shared" ref="AE47" si="8">$B$15/(1+EXP($B$16*(AD46-$B46+$B$17)))</f>
        <v>0.99839370887225809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D8E8-A2F3-4C1A-A2CA-9AB629B8B97C}">
  <dimension ref="A1:AF24"/>
  <sheetViews>
    <sheetView topLeftCell="A11" workbookViewId="0">
      <selection activeCell="A26" sqref="A26"/>
    </sheetView>
  </sheetViews>
  <sheetFormatPr defaultRowHeight="14.5" x14ac:dyDescent="0.35"/>
  <cols>
    <col min="1" max="1" width="73.90625" customWidth="1"/>
  </cols>
  <sheetData>
    <row r="1" spans="1:32" x14ac:dyDescent="0.35">
      <c r="A1" t="s">
        <v>30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31</v>
      </c>
      <c r="B2">
        <v>4.2396200000000002E-2</v>
      </c>
      <c r="C2">
        <v>5.0699800000000003E-2</v>
      </c>
      <c r="D2">
        <v>0.118507</v>
      </c>
      <c r="E2">
        <v>0.18631400000000001</v>
      </c>
      <c r="F2">
        <v>0.25412099999999999</v>
      </c>
      <c r="G2">
        <v>0.32192799999999999</v>
      </c>
      <c r="H2">
        <v>0.38973600000000003</v>
      </c>
      <c r="I2">
        <v>0.45754299999999998</v>
      </c>
      <c r="J2">
        <v>0.52534999999999998</v>
      </c>
      <c r="K2">
        <v>0.59315700000000005</v>
      </c>
      <c r="L2">
        <v>0.660964</v>
      </c>
      <c r="M2">
        <v>0.72877099999999995</v>
      </c>
      <c r="N2">
        <v>0.79657900000000004</v>
      </c>
      <c r="O2">
        <v>0.86438599999999999</v>
      </c>
      <c r="P2">
        <v>0.93219300000000005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32</v>
      </c>
      <c r="B3">
        <v>0</v>
      </c>
      <c r="C3">
        <v>0</v>
      </c>
      <c r="D3">
        <v>0</v>
      </c>
      <c r="E3">
        <v>0</v>
      </c>
      <c r="F3">
        <v>5.5031900000000002E-2</v>
      </c>
      <c r="G3">
        <v>7.3761699999999999E-2</v>
      </c>
      <c r="H3">
        <v>9.9696699999999999E-2</v>
      </c>
      <c r="I3">
        <v>0.15063499999999999</v>
      </c>
      <c r="J3">
        <v>0.20788300000000001</v>
      </c>
      <c r="K3">
        <v>0.26519799999999999</v>
      </c>
      <c r="L3">
        <v>0.32253900000000002</v>
      </c>
      <c r="M3">
        <v>0.36920900000000001</v>
      </c>
      <c r="N3">
        <v>0.41588000000000003</v>
      </c>
      <c r="O3">
        <v>0.46255000000000002</v>
      </c>
      <c r="P3">
        <v>0.50922000000000001</v>
      </c>
      <c r="Q3">
        <v>0.55589100000000002</v>
      </c>
      <c r="R3">
        <v>0.55589100000000002</v>
      </c>
      <c r="S3">
        <v>0.55589100000000002</v>
      </c>
      <c r="T3">
        <v>0.55589100000000002</v>
      </c>
      <c r="U3">
        <v>0.55589100000000002</v>
      </c>
      <c r="V3">
        <v>0.55589100000000002</v>
      </c>
      <c r="W3">
        <v>0.55589100000000002</v>
      </c>
      <c r="X3">
        <v>0.55589100000000002</v>
      </c>
      <c r="Y3">
        <v>0.55589100000000002</v>
      </c>
      <c r="Z3">
        <v>0.55589100000000002</v>
      </c>
      <c r="AA3">
        <v>0.55589100000000002</v>
      </c>
      <c r="AB3">
        <v>0.55589100000000002</v>
      </c>
      <c r="AC3">
        <v>0.55589100000000002</v>
      </c>
      <c r="AD3">
        <v>0.55589100000000002</v>
      </c>
      <c r="AE3">
        <v>0.55589100000000002</v>
      </c>
      <c r="AF3">
        <v>0.55589100000000002</v>
      </c>
    </row>
    <row r="4" spans="1:32" x14ac:dyDescent="0.35">
      <c r="A4" t="s">
        <v>33</v>
      </c>
      <c r="B4">
        <v>0</v>
      </c>
      <c r="C4">
        <v>0</v>
      </c>
      <c r="D4">
        <v>0</v>
      </c>
      <c r="E4">
        <v>7.6549500000000006E-2</v>
      </c>
      <c r="F4">
        <v>0.138992</v>
      </c>
      <c r="G4">
        <v>0.152868</v>
      </c>
      <c r="H4">
        <v>0.24329300000000001</v>
      </c>
      <c r="I4">
        <v>0.29185899999999998</v>
      </c>
      <c r="J4">
        <v>0.36124000000000001</v>
      </c>
      <c r="K4">
        <v>0.58371899999999999</v>
      </c>
      <c r="L4">
        <v>0.65309899999999999</v>
      </c>
      <c r="M4">
        <v>0.68778899999999998</v>
      </c>
      <c r="N4">
        <v>0.72247899999999998</v>
      </c>
      <c r="O4">
        <v>0.75716899999999998</v>
      </c>
      <c r="P4">
        <v>0.79185899999999998</v>
      </c>
      <c r="Q4">
        <v>0.82654899999999998</v>
      </c>
      <c r="R4">
        <v>0.82654899999999998</v>
      </c>
      <c r="S4">
        <v>0.82654899999999998</v>
      </c>
      <c r="T4">
        <v>0.82654899999999998</v>
      </c>
      <c r="U4">
        <v>0.82654899999999998</v>
      </c>
      <c r="V4">
        <v>0.82654899999999998</v>
      </c>
      <c r="W4">
        <v>0.82654899999999998</v>
      </c>
      <c r="X4">
        <v>0.82654899999999998</v>
      </c>
      <c r="Y4">
        <v>0.82654899999999998</v>
      </c>
      <c r="Z4">
        <v>0.82654899999999998</v>
      </c>
      <c r="AA4">
        <v>0.82654899999999998</v>
      </c>
      <c r="AB4">
        <v>0.82654899999999998</v>
      </c>
      <c r="AC4">
        <v>0.82654899999999998</v>
      </c>
      <c r="AD4">
        <v>0.82654899999999998</v>
      </c>
      <c r="AE4">
        <v>0.82654899999999998</v>
      </c>
      <c r="AF4">
        <v>0.82654899999999998</v>
      </c>
    </row>
    <row r="5" spans="1:32" x14ac:dyDescent="0.35">
      <c r="A5" t="s">
        <v>34</v>
      </c>
      <c r="B5">
        <v>0</v>
      </c>
      <c r="C5">
        <v>0</v>
      </c>
      <c r="D5">
        <v>0</v>
      </c>
      <c r="E5">
        <v>0</v>
      </c>
      <c r="F5">
        <v>0.05</v>
      </c>
      <c r="G5">
        <v>7.0000000000000007E-2</v>
      </c>
      <c r="H5">
        <v>0.1</v>
      </c>
      <c r="I5">
        <v>0.15</v>
      </c>
      <c r="J5">
        <v>0.2</v>
      </c>
      <c r="K5">
        <v>0.25</v>
      </c>
      <c r="L5">
        <v>0.3</v>
      </c>
      <c r="M5">
        <v>0.35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0.4</v>
      </c>
      <c r="AB5">
        <v>0.4</v>
      </c>
      <c r="AC5">
        <v>0.4</v>
      </c>
      <c r="AD5">
        <v>0.4</v>
      </c>
      <c r="AE5">
        <v>0.4</v>
      </c>
      <c r="AF5">
        <v>0.4</v>
      </c>
    </row>
    <row r="6" spans="1:32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42</v>
      </c>
      <c r="B13">
        <v>0</v>
      </c>
      <c r="C13">
        <v>0</v>
      </c>
      <c r="D13">
        <v>0</v>
      </c>
      <c r="E13">
        <v>0</v>
      </c>
      <c r="F13">
        <v>0.05</v>
      </c>
      <c r="G13">
        <v>7.0000000000000007E-2</v>
      </c>
      <c r="H13">
        <v>0.1</v>
      </c>
      <c r="I13">
        <v>0.15</v>
      </c>
      <c r="J13">
        <v>0.2</v>
      </c>
      <c r="K13">
        <v>0.25</v>
      </c>
      <c r="L13">
        <v>0.3</v>
      </c>
      <c r="M13">
        <v>0.35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  <c r="AF13">
        <v>0.4</v>
      </c>
    </row>
    <row r="16" spans="1:32" x14ac:dyDescent="0.35">
      <c r="A16" s="12" t="s">
        <v>47</v>
      </c>
      <c r="B16" s="19"/>
    </row>
    <row r="18" spans="1:12" x14ac:dyDescent="0.35">
      <c r="A18" t="s">
        <v>45</v>
      </c>
      <c r="B18" s="17">
        <v>2030</v>
      </c>
    </row>
    <row r="19" spans="1:12" x14ac:dyDescent="0.35">
      <c r="A19" t="s">
        <v>46</v>
      </c>
      <c r="B19" s="18">
        <f>1-L2</f>
        <v>0.339036</v>
      </c>
    </row>
    <row r="20" spans="1:12" x14ac:dyDescent="0.35">
      <c r="A20" t="s">
        <v>48</v>
      </c>
      <c r="B20" s="17">
        <f>0.34</f>
        <v>0.34</v>
      </c>
    </row>
    <row r="21" spans="1:12" x14ac:dyDescent="0.35">
      <c r="B21" s="18"/>
    </row>
    <row r="22" spans="1:12" x14ac:dyDescent="0.35">
      <c r="A22" s="12" t="s">
        <v>50</v>
      </c>
      <c r="B22" s="19"/>
    </row>
    <row r="23" spans="1:12" x14ac:dyDescent="0.35"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</row>
    <row r="24" spans="1:12" x14ac:dyDescent="0.35">
      <c r="A24" t="s">
        <v>49</v>
      </c>
      <c r="B24">
        <v>0</v>
      </c>
      <c r="C24">
        <v>0</v>
      </c>
      <c r="D24">
        <v>0</v>
      </c>
      <c r="E24">
        <v>0.125</v>
      </c>
      <c r="F24">
        <v>0.25</v>
      </c>
      <c r="G24">
        <v>0.375</v>
      </c>
      <c r="H24">
        <v>0.5</v>
      </c>
      <c r="I24">
        <v>0.625</v>
      </c>
      <c r="J24">
        <v>0.75</v>
      </c>
      <c r="K24">
        <v>0.875</v>
      </c>
      <c r="L2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04E3-7526-4052-BF6C-A7C435CB013E}">
  <dimension ref="A1:CD3"/>
  <sheetViews>
    <sheetView tabSelected="1" workbookViewId="0">
      <selection activeCell="A5" sqref="A5"/>
    </sheetView>
  </sheetViews>
  <sheetFormatPr defaultRowHeight="14.5" x14ac:dyDescent="0.35"/>
  <sheetData>
    <row r="1" spans="1:8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  <c r="BA1">
        <v>2071</v>
      </c>
      <c r="BB1">
        <v>2072</v>
      </c>
      <c r="BC1">
        <v>2073</v>
      </c>
      <c r="BD1">
        <v>2074</v>
      </c>
      <c r="BE1">
        <v>2075</v>
      </c>
      <c r="BF1">
        <v>2076</v>
      </c>
      <c r="BG1">
        <v>2077</v>
      </c>
      <c r="BH1">
        <v>2078</v>
      </c>
      <c r="BI1">
        <v>2079</v>
      </c>
      <c r="BJ1">
        <v>2080</v>
      </c>
      <c r="BK1">
        <v>2081</v>
      </c>
      <c r="BL1">
        <v>2082</v>
      </c>
      <c r="BM1">
        <v>2083</v>
      </c>
      <c r="BN1">
        <v>2084</v>
      </c>
      <c r="BO1">
        <v>2085</v>
      </c>
      <c r="BP1">
        <v>2086</v>
      </c>
      <c r="BQ1">
        <v>2087</v>
      </c>
      <c r="BR1">
        <v>2088</v>
      </c>
      <c r="BS1">
        <v>2089</v>
      </c>
      <c r="BT1">
        <v>2090</v>
      </c>
      <c r="BU1">
        <v>2091</v>
      </c>
      <c r="BV1">
        <v>2092</v>
      </c>
      <c r="BW1">
        <v>2093</v>
      </c>
      <c r="BX1">
        <v>2094</v>
      </c>
      <c r="BY1">
        <v>2095</v>
      </c>
      <c r="BZ1">
        <v>2096</v>
      </c>
      <c r="CA1">
        <v>2097</v>
      </c>
      <c r="CB1">
        <v>2098</v>
      </c>
      <c r="CC1">
        <v>2099</v>
      </c>
      <c r="CD1">
        <v>2100</v>
      </c>
    </row>
    <row r="2" spans="1:82" x14ac:dyDescent="0.35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</v>
      </c>
      <c r="I2">
        <v>0.2</v>
      </c>
      <c r="J2">
        <v>0.3</v>
      </c>
      <c r="K2">
        <v>0.4</v>
      </c>
      <c r="L2">
        <v>0.5</v>
      </c>
      <c r="M2">
        <v>0.6</v>
      </c>
      <c r="N2">
        <v>0.7</v>
      </c>
      <c r="O2">
        <v>0.8</v>
      </c>
      <c r="P2">
        <v>0.9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 x14ac:dyDescent="0.35">
      <c r="A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R&amp;D Policies</vt:lpstr>
      <vt:lpstr>EV standard update</vt:lpstr>
      <vt:lpstr>Imported power fossil phasedown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2015-06-02T23:00:34Z</dcterms:created>
  <dcterms:modified xsi:type="dcterms:W3CDTF">2022-09-27T21:51:32Z</dcterms:modified>
</cp:coreProperties>
</file>