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CA\io-model\BPCiObIC\"/>
    </mc:Choice>
  </mc:AlternateContent>
  <xr:revisionPtr revIDLastSave="0" documentId="8_{A7E18B89-2270-4A62-A87F-0EA5E7CF8F28}" xr6:coauthVersionLast="47" xr6:coauthVersionMax="47" xr10:uidLastSave="{00000000-0000-0000-0000-000000000000}"/>
  <bookViews>
    <workbookView xWindow="380" yWindow="380" windowWidth="18270" windowHeight="10200" xr2:uid="{00000000-000D-0000-FFFF-FFFF00000000}"/>
  </bookViews>
  <sheets>
    <sheet name="About" sheetId="1" r:id="rId1"/>
    <sheet name="BLS Table 2.7" sheetId="11" r:id="rId2"/>
    <sheet name="AEO Table 23" sheetId="12" r:id="rId3"/>
    <sheet name="Growth Rates" sheetId="13" r:id="rId4"/>
    <sheet name="Data from BVAbIC" sheetId="14" r:id="rId5"/>
    <sheet name="OECD GDP Data" sheetId="17" r:id="rId6"/>
    <sheet name="Rescale to Fit GDP Proj" sheetId="16" r:id="rId7"/>
    <sheet name="BPCiObIC" sheetId="2" r:id="rId8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3" i="1" l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V79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Q87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Y94" i="13" s="1"/>
  <c r="B44" i="13" a="1"/>
  <c r="B44" i="13" s="1"/>
  <c r="C44" i="13" a="1"/>
  <c r="C44" i="13" s="1"/>
  <c r="Q95" i="13" s="1"/>
  <c r="B45" i="13" a="1"/>
  <c r="B45" i="13" s="1"/>
  <c r="E96" i="13" s="1"/>
  <c r="C45" i="13" a="1"/>
  <c r="C45" i="13" s="1"/>
  <c r="C4" i="13" a="1"/>
  <c r="C4" i="13" s="1"/>
  <c r="B4" i="13" a="1"/>
  <c r="B4" i="13" s="1"/>
  <c r="T72" i="13" l="1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<sst xmlns="http://schemas.openxmlformats.org/spreadsheetml/2006/main" count="1395" uniqueCount="729">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</sst>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167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167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applyFill="1" applyBorder="1" applyAlignment="1">
      <alignment horizontal="right"/>
    </xf>
    <xf numFmtId="0" fontId="1" fillId="2" borderId="0" xfId="0" applyFont="1" applyFill="1"/>
    <xf numFmtId="0" fontId="0" fillId="0" borderId="0" xfId="0" applyFill="1" applyBorder="1" applyAlignment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0" fillId="0" borderId="0" xfId="0" applyFon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0" fillId="4" borderId="0" xfId="0" applyNumberFormat="1" applyFill="1"/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Fill="1" applyBorder="1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4.5" x14ac:dyDescent="0.35"/>
  <cols>
    <col min="2" max="2" width="77.54296875" style="2" customWidth="1"/>
  </cols>
  <sheetData>
    <row r="1" spans="1:3" x14ac:dyDescent="0.35">
      <c r="A1" s="1" t="s">
        <v>665</v>
      </c>
      <c r="B1" s="2" t="s">
        <v>728</v>
      </c>
      <c r="C1" s="89">
        <v>44517</v>
      </c>
    </row>
    <row r="3" spans="1:3" x14ac:dyDescent="0.35">
      <c r="A3" s="1" t="s">
        <v>0</v>
      </c>
      <c r="B3" s="59" t="s">
        <v>705</v>
      </c>
    </row>
    <row r="4" spans="1:3" x14ac:dyDescent="0.35">
      <c r="B4" s="2" t="s">
        <v>645</v>
      </c>
    </row>
    <row r="5" spans="1:3" x14ac:dyDescent="0.35">
      <c r="B5" s="2">
        <v>2021</v>
      </c>
    </row>
    <row r="6" spans="1:3" x14ac:dyDescent="0.35">
      <c r="B6" s="2" t="s">
        <v>548</v>
      </c>
    </row>
    <row r="7" spans="1:3" x14ac:dyDescent="0.35">
      <c r="B7" s="60" t="s">
        <v>646</v>
      </c>
    </row>
    <row r="8" spans="1:3" x14ac:dyDescent="0.35">
      <c r="B8" s="2" t="s">
        <v>647</v>
      </c>
    </row>
    <row r="10" spans="1:3" x14ac:dyDescent="0.35">
      <c r="B10" s="2" t="s">
        <v>38</v>
      </c>
    </row>
    <row r="11" spans="1:3" x14ac:dyDescent="0.35">
      <c r="B11" s="2">
        <v>2020</v>
      </c>
    </row>
    <row r="12" spans="1:3" x14ac:dyDescent="0.35">
      <c r="B12" s="2" t="s">
        <v>648</v>
      </c>
    </row>
    <row r="13" spans="1:3" x14ac:dyDescent="0.35">
      <c r="B13" s="2" t="s">
        <v>649</v>
      </c>
    </row>
    <row r="14" spans="1:3" x14ac:dyDescent="0.35">
      <c r="B14" s="2" t="s">
        <v>650</v>
      </c>
    </row>
    <row r="16" spans="1:3" x14ac:dyDescent="0.35">
      <c r="B16" s="59" t="s">
        <v>704</v>
      </c>
    </row>
    <row r="17" spans="1:2" x14ac:dyDescent="0.35">
      <c r="B17" t="s">
        <v>1</v>
      </c>
    </row>
    <row r="18" spans="1:2" x14ac:dyDescent="0.35">
      <c r="B18" s="2">
        <v>2018</v>
      </c>
    </row>
    <row r="19" spans="1:2" x14ac:dyDescent="0.35">
      <c r="B19" t="s">
        <v>706</v>
      </c>
    </row>
    <row r="20" spans="1:2" x14ac:dyDescent="0.35">
      <c r="B20" s="3" t="s">
        <v>707</v>
      </c>
    </row>
    <row r="21" spans="1:2" x14ac:dyDescent="0.35">
      <c r="B21" t="s">
        <v>708</v>
      </c>
    </row>
    <row r="23" spans="1:2" x14ac:dyDescent="0.35">
      <c r="A23" s="1" t="s">
        <v>2</v>
      </c>
    </row>
    <row r="25" spans="1:2" x14ac:dyDescent="0.35">
      <c r="A25" t="s">
        <v>681</v>
      </c>
    </row>
    <row r="26" spans="1:2" x14ac:dyDescent="0.35">
      <c r="A26" t="s">
        <v>682</v>
      </c>
    </row>
    <row r="28" spans="1:2" x14ac:dyDescent="0.35">
      <c r="A28" t="s">
        <v>683</v>
      </c>
    </row>
    <row r="29" spans="1:2" x14ac:dyDescent="0.35">
      <c r="A29" t="s">
        <v>685</v>
      </c>
    </row>
    <row r="30" spans="1:2" x14ac:dyDescent="0.35">
      <c r="A30" t="s">
        <v>684</v>
      </c>
    </row>
    <row r="31" spans="1:2" x14ac:dyDescent="0.35">
      <c r="A31" t="s">
        <v>686</v>
      </c>
    </row>
    <row r="33" spans="1:2" x14ac:dyDescent="0.35">
      <c r="A33" t="s">
        <v>687</v>
      </c>
    </row>
    <row r="34" spans="1:2" x14ac:dyDescent="0.35">
      <c r="A34" t="s">
        <v>688</v>
      </c>
    </row>
    <row r="35" spans="1:2" x14ac:dyDescent="0.35">
      <c r="A35" t="s">
        <v>689</v>
      </c>
    </row>
    <row r="37" spans="1:2" x14ac:dyDescent="0.35">
      <c r="A37" t="s">
        <v>690</v>
      </c>
    </row>
    <row r="38" spans="1:2" x14ac:dyDescent="0.35">
      <c r="A38" t="s">
        <v>691</v>
      </c>
    </row>
    <row r="40" spans="1:2" x14ac:dyDescent="0.35">
      <c r="A40" t="s">
        <v>692</v>
      </c>
    </row>
    <row r="41" spans="1:2" x14ac:dyDescent="0.35">
      <c r="A41" t="s">
        <v>693</v>
      </c>
    </row>
    <row r="42" spans="1:2" x14ac:dyDescent="0.35">
      <c r="A42" t="s">
        <v>694</v>
      </c>
    </row>
    <row r="43" spans="1:2" x14ac:dyDescent="0.35">
      <c r="A43" t="s">
        <v>695</v>
      </c>
    </row>
    <row r="45" spans="1:2" x14ac:dyDescent="0.35">
      <c r="A45" s="62" t="s">
        <v>699</v>
      </c>
      <c r="B45" s="84"/>
    </row>
    <row r="47" spans="1:2" x14ac:dyDescent="0.35">
      <c r="A47" t="s">
        <v>696</v>
      </c>
    </row>
    <row r="48" spans="1:2" x14ac:dyDescent="0.35">
      <c r="A48" t="s">
        <v>700</v>
      </c>
    </row>
    <row r="49" spans="1:2" x14ac:dyDescent="0.35">
      <c r="A49" t="s">
        <v>701</v>
      </c>
    </row>
    <row r="50" spans="1:2" x14ac:dyDescent="0.35">
      <c r="A50" t="s">
        <v>702</v>
      </c>
    </row>
    <row r="51" spans="1:2" x14ac:dyDescent="0.35">
      <c r="A51" t="s">
        <v>697</v>
      </c>
    </row>
    <row r="52" spans="1:2" x14ac:dyDescent="0.35">
      <c r="A52" t="s">
        <v>703</v>
      </c>
    </row>
    <row r="53" spans="1:2" x14ac:dyDescent="0.35">
      <c r="A53" t="s">
        <v>698</v>
      </c>
    </row>
    <row r="55" spans="1:2" x14ac:dyDescent="0.35">
      <c r="A55" s="75" t="s">
        <v>726</v>
      </c>
      <c r="B55" s="86"/>
    </row>
    <row r="57" spans="1:2" x14ac:dyDescent="0.35">
      <c r="A57" t="s">
        <v>721</v>
      </c>
      <c r="B57"/>
    </row>
    <row r="58" spans="1:2" x14ac:dyDescent="0.35">
      <c r="B58"/>
    </row>
    <row r="59" spans="1:2" x14ac:dyDescent="0.35">
      <c r="A59" t="s">
        <v>722</v>
      </c>
      <c r="B59"/>
    </row>
    <row r="60" spans="1:2" x14ac:dyDescent="0.35">
      <c r="A60" t="s">
        <v>723</v>
      </c>
      <c r="B60"/>
    </row>
    <row r="61" spans="1:2" x14ac:dyDescent="0.35">
      <c r="B61"/>
    </row>
    <row r="62" spans="1:2" x14ac:dyDescent="0.35">
      <c r="A62">
        <v>1.0529130131709286</v>
      </c>
      <c r="B62" t="s">
        <v>724</v>
      </c>
    </row>
    <row r="63" spans="1:2" x14ac:dyDescent="0.3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796875" defaultRowHeight="14.5" x14ac:dyDescent="0.35"/>
  <cols>
    <col min="1" max="1" width="50.7265625" customWidth="1"/>
    <col min="2" max="2" width="10.7265625" customWidth="1"/>
    <col min="3" max="14" width="11.453125" customWidth="1"/>
    <col min="15" max="15" width="28.1796875" customWidth="1"/>
  </cols>
  <sheetData>
    <row r="1" spans="1:19" ht="15" thickBot="1" x14ac:dyDescent="0.4">
      <c r="A1" s="96" t="s">
        <v>49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9" ht="15" thickBot="1" x14ac:dyDescent="0.4">
      <c r="A2" s="98" t="s">
        <v>50</v>
      </c>
      <c r="B2" s="99" t="s">
        <v>51</v>
      </c>
      <c r="C2" s="98" t="s">
        <v>52</v>
      </c>
      <c r="D2" s="98"/>
      <c r="E2" s="98"/>
      <c r="F2" s="98"/>
      <c r="G2" s="98"/>
      <c r="H2" s="98"/>
      <c r="I2" s="98"/>
      <c r="J2" s="98" t="s">
        <v>35</v>
      </c>
      <c r="K2" s="98"/>
      <c r="L2" s="98"/>
      <c r="M2" s="98"/>
      <c r="N2" s="98"/>
    </row>
    <row r="3" spans="1:19" ht="33.75" customHeight="1" thickBot="1" x14ac:dyDescent="0.4">
      <c r="A3" s="98"/>
      <c r="B3" s="99"/>
      <c r="C3" s="100" t="s">
        <v>53</v>
      </c>
      <c r="D3" s="100"/>
      <c r="E3" s="100"/>
      <c r="F3" s="100" t="s">
        <v>54</v>
      </c>
      <c r="G3" s="100"/>
      <c r="H3" s="98" t="s">
        <v>55</v>
      </c>
      <c r="I3" s="98"/>
      <c r="J3" s="98" t="s">
        <v>56</v>
      </c>
      <c r="K3" s="98"/>
      <c r="L3" s="98"/>
      <c r="M3" s="98" t="s">
        <v>55</v>
      </c>
      <c r="N3" s="101"/>
      <c r="O3" s="6"/>
    </row>
    <row r="4" spans="1:19" ht="15" thickBot="1" x14ac:dyDescent="0.4">
      <c r="A4" s="98"/>
      <c r="B4" s="99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62" t="s">
        <v>651</v>
      </c>
    </row>
    <row r="5" spans="1:19" ht="14.5" customHeight="1" x14ac:dyDescent="0.3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5" customHeight="1" x14ac:dyDescent="0.3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5" customHeight="1" x14ac:dyDescent="0.3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5" customHeight="1" x14ac:dyDescent="0.3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5" customHeight="1" x14ac:dyDescent="0.3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3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3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3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3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3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3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3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3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3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3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3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3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3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3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3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" x14ac:dyDescent="0.3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3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3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3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3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3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3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3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3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3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3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3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3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" x14ac:dyDescent="0.3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3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3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3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3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3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3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3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3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" x14ac:dyDescent="0.3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3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3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3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" x14ac:dyDescent="0.3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3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3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3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3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3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3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3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3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" x14ac:dyDescent="0.3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3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3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3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3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3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3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3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3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3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3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3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3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3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3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3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3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3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x14ac:dyDescent="0.3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3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" x14ac:dyDescent="0.3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" x14ac:dyDescent="0.3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3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" x14ac:dyDescent="0.3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3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3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" x14ac:dyDescent="0.3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3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3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x14ac:dyDescent="0.3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" x14ac:dyDescent="0.3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x14ac:dyDescent="0.3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3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3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3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3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3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3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3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3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3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3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3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3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3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3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3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3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3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3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3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3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3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3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3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3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3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7.5" x14ac:dyDescent="0.3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" x14ac:dyDescent="0.3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3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3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3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3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3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3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" x14ac:dyDescent="0.3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3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3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3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3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3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3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3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3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3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3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3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3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3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3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" x14ac:dyDescent="0.3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3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3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3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" x14ac:dyDescent="0.3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" x14ac:dyDescent="0.3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3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3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x14ac:dyDescent="0.3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3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3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x14ac:dyDescent="0.3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3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3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" x14ac:dyDescent="0.3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" x14ac:dyDescent="0.3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3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3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" x14ac:dyDescent="0.3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3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3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3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3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3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3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3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3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" x14ac:dyDescent="0.3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3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3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3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3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3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3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3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3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3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3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3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3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" x14ac:dyDescent="0.3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3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3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3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3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3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3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3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3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3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3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3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3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3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3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3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3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3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3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3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3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3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3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3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3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3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3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3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3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3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3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3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3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3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x14ac:dyDescent="0.3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" x14ac:dyDescent="0.3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3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3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3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3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3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3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" x14ac:dyDescent="0.3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3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" x14ac:dyDescent="0.3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3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3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3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3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3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3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" x14ac:dyDescent="0.3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3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3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" x14ac:dyDescent="0.3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" x14ac:dyDescent="0.3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x14ac:dyDescent="0.3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" x14ac:dyDescent="0.3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3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3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3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3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3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3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" x14ac:dyDescent="0.3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3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3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3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3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3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" x14ac:dyDescent="0.3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3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3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s="63" t="s">
        <v>3</v>
      </c>
      <c r="P252" s="31"/>
      <c r="Q252" s="31"/>
      <c r="R252" s="31"/>
    </row>
    <row r="253" spans="1:18" x14ac:dyDescent="0.3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3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3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3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3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3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3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5" thickBot="1" x14ac:dyDescent="0.4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5" customHeight="1" x14ac:dyDescent="0.35">
      <c r="A261" s="93" t="s">
        <v>540</v>
      </c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P261" s="31"/>
      <c r="Q261" s="31"/>
      <c r="R261" s="31"/>
    </row>
    <row r="262" spans="1:18" ht="27" customHeight="1" x14ac:dyDescent="0.35">
      <c r="A262" s="94" t="s">
        <v>541</v>
      </c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P262" s="31"/>
      <c r="Q262" s="31"/>
      <c r="R262" s="31"/>
    </row>
    <row r="263" spans="1:18" x14ac:dyDescent="0.35">
      <c r="A263" s="95" t="s">
        <v>542</v>
      </c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P263" s="31"/>
      <c r="Q263" s="31"/>
      <c r="R263" s="31"/>
    </row>
    <row r="264" spans="1:18" ht="30" customHeight="1" x14ac:dyDescent="0.35">
      <c r="A264" s="94" t="s">
        <v>543</v>
      </c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</row>
    <row r="265" spans="1:18" x14ac:dyDescent="0.35">
      <c r="A265" s="95" t="s">
        <v>544</v>
      </c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</row>
    <row r="266" spans="1:18" ht="15" customHeight="1" x14ac:dyDescent="0.3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35">
      <c r="A267" s="92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</row>
    <row r="268" spans="1:18" x14ac:dyDescent="0.35">
      <c r="A268" s="90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</row>
    <row r="269" spans="1:18" x14ac:dyDescent="0.35">
      <c r="A269" s="92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</row>
    <row r="270" spans="1:18" x14ac:dyDescent="0.35">
      <c r="A270" s="92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</row>
  </sheetData>
  <mergeCells count="19"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9.1796875" defaultRowHeight="15" customHeight="1" x14ac:dyDescent="0.3"/>
  <cols>
    <col min="1" max="1" width="22.453125" style="42" hidden="1" customWidth="1"/>
    <col min="2" max="2" width="22.453125" style="42" customWidth="1"/>
    <col min="3" max="3" width="49" style="42" customWidth="1"/>
    <col min="4" max="34" width="9.1796875" style="42"/>
    <col min="35" max="35" width="9.1796875" style="42" bestFit="1" customWidth="1"/>
    <col min="36" max="16384" width="9.1796875" style="42"/>
  </cols>
  <sheetData>
    <row r="1" spans="1:35" ht="15" customHeight="1" thickBot="1" x14ac:dyDescent="0.3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3"/>
    <row r="3" spans="1:35" ht="15" customHeight="1" x14ac:dyDescent="0.3">
      <c r="D3" s="45" t="s">
        <v>547</v>
      </c>
      <c r="E3" s="45" t="s">
        <v>548</v>
      </c>
    </row>
    <row r="4" spans="1:35" ht="15" customHeight="1" x14ac:dyDescent="0.3">
      <c r="D4" s="45" t="s">
        <v>549</v>
      </c>
      <c r="E4" s="45" t="s">
        <v>550</v>
      </c>
      <c r="H4" s="45" t="s">
        <v>551</v>
      </c>
    </row>
    <row r="5" spans="1:35" ht="15" customHeight="1" x14ac:dyDescent="0.3">
      <c r="D5" s="45" t="s">
        <v>552</v>
      </c>
      <c r="E5" s="45" t="s">
        <v>553</v>
      </c>
    </row>
    <row r="6" spans="1:35" ht="15" customHeight="1" x14ac:dyDescent="0.3">
      <c r="D6" s="45" t="s">
        <v>554</v>
      </c>
      <c r="F6" s="45" t="s">
        <v>555</v>
      </c>
    </row>
    <row r="7" spans="1:35" ht="12" x14ac:dyDescent="0.3"/>
    <row r="8" spans="1:35" ht="12" x14ac:dyDescent="0.3"/>
    <row r="9" spans="1:35" ht="12" x14ac:dyDescent="0.3"/>
    <row r="10" spans="1:35" ht="15" customHeight="1" x14ac:dyDescent="0.3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3">
      <c r="C11" s="43"/>
      <c r="AI11" s="48" t="s">
        <v>559</v>
      </c>
    </row>
    <row r="12" spans="1:35" ht="15" customHeight="1" x14ac:dyDescent="0.3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35">
      <c r="B13" s="68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3">
      <c r="A15" s="46" t="s">
        <v>563</v>
      </c>
      <c r="B15" s="46"/>
      <c r="C15" s="51" t="s">
        <v>564</v>
      </c>
      <c r="D15" s="52">
        <v>18171.386718999998</v>
      </c>
      <c r="E15" s="52">
        <v>18739.230468999998</v>
      </c>
      <c r="F15" s="52">
        <v>19535.0625</v>
      </c>
      <c r="G15" s="52">
        <v>20170.175781000002</v>
      </c>
      <c r="H15" s="52">
        <v>20682.980468999998</v>
      </c>
      <c r="I15" s="52">
        <v>21192.648438</v>
      </c>
      <c r="J15" s="52">
        <v>21653.730468999998</v>
      </c>
      <c r="K15" s="52">
        <v>22078.480468999998</v>
      </c>
      <c r="L15" s="52">
        <v>22477.355468999998</v>
      </c>
      <c r="M15" s="52">
        <v>22858.132812</v>
      </c>
      <c r="N15" s="52">
        <v>23288.818359000001</v>
      </c>
      <c r="O15" s="52">
        <v>23759.802734000001</v>
      </c>
      <c r="P15" s="52">
        <v>24256.835938</v>
      </c>
      <c r="Q15" s="52">
        <v>24769.533202999999</v>
      </c>
      <c r="R15" s="52">
        <v>25310.607422000001</v>
      </c>
      <c r="S15" s="52">
        <v>25841.998047000001</v>
      </c>
      <c r="T15" s="52">
        <v>26331.703125</v>
      </c>
      <c r="U15" s="52">
        <v>26809.158202999999</v>
      </c>
      <c r="V15" s="52">
        <v>27307.626952999999</v>
      </c>
      <c r="W15" s="52">
        <v>27826.453125</v>
      </c>
      <c r="X15" s="52">
        <v>28370.613281000002</v>
      </c>
      <c r="Y15" s="52">
        <v>28925.115234000001</v>
      </c>
      <c r="Z15" s="52">
        <v>29509.078125</v>
      </c>
      <c r="AA15" s="52">
        <v>30115.902343999998</v>
      </c>
      <c r="AB15" s="52">
        <v>30722.546875</v>
      </c>
      <c r="AC15" s="52">
        <v>31317.330077999999</v>
      </c>
      <c r="AD15" s="52">
        <v>31908.9375</v>
      </c>
      <c r="AE15" s="52">
        <v>32501.925781000002</v>
      </c>
      <c r="AF15" s="52">
        <v>33120.199219000002</v>
      </c>
      <c r="AG15" s="52">
        <v>33745.574219000002</v>
      </c>
      <c r="AH15" s="52">
        <v>34364.589844000002</v>
      </c>
      <c r="AI15" s="53">
        <v>2.1465999999999999E-2</v>
      </c>
    </row>
    <row r="17" spans="1:35" ht="15" customHeight="1" x14ac:dyDescent="0.3">
      <c r="A17" s="46" t="s">
        <v>565</v>
      </c>
      <c r="B17" s="46"/>
      <c r="C17" s="51" t="s">
        <v>566</v>
      </c>
      <c r="D17" s="52">
        <v>141.525452</v>
      </c>
      <c r="E17" s="52">
        <v>146.82290599999999</v>
      </c>
      <c r="F17" s="52">
        <v>151.09684799999999</v>
      </c>
      <c r="G17" s="52">
        <v>154.916504</v>
      </c>
      <c r="H17" s="52">
        <v>157.37574799999999</v>
      </c>
      <c r="I17" s="52">
        <v>159.05834999999999</v>
      </c>
      <c r="J17" s="52">
        <v>160.175781</v>
      </c>
      <c r="K17" s="52">
        <v>160.92176799999999</v>
      </c>
      <c r="L17" s="52">
        <v>161.36518899999999</v>
      </c>
      <c r="M17" s="52">
        <v>161.521469</v>
      </c>
      <c r="N17" s="52">
        <v>161.976868</v>
      </c>
      <c r="O17" s="52">
        <v>162.689987</v>
      </c>
      <c r="P17" s="52">
        <v>163.83973700000001</v>
      </c>
      <c r="Q17" s="52">
        <v>164.99992399999999</v>
      </c>
      <c r="R17" s="52">
        <v>166.192474</v>
      </c>
      <c r="S17" s="52">
        <v>167.409897</v>
      </c>
      <c r="T17" s="52">
        <v>168.48397800000001</v>
      </c>
      <c r="U17" s="52">
        <v>169.37188699999999</v>
      </c>
      <c r="V17" s="52">
        <v>170.252655</v>
      </c>
      <c r="W17" s="52">
        <v>171.237595</v>
      </c>
      <c r="X17" s="52">
        <v>172.428909</v>
      </c>
      <c r="Y17" s="52">
        <v>173.3526</v>
      </c>
      <c r="Z17" s="52">
        <v>174.45880099999999</v>
      </c>
      <c r="AA17" s="52">
        <v>175.676254</v>
      </c>
      <c r="AB17" s="52">
        <v>176.90194700000001</v>
      </c>
      <c r="AC17" s="52">
        <v>178.01054400000001</v>
      </c>
      <c r="AD17" s="52">
        <v>179.07218900000001</v>
      </c>
      <c r="AE17" s="52">
        <v>180.06805399999999</v>
      </c>
      <c r="AF17" s="52">
        <v>181.117706</v>
      </c>
      <c r="AG17" s="52">
        <v>182.20962499999999</v>
      </c>
      <c r="AH17" s="52">
        <v>183.26329000000001</v>
      </c>
      <c r="AI17" s="53">
        <v>8.652E-3</v>
      </c>
    </row>
    <row r="19" spans="1:35" ht="15" customHeight="1" x14ac:dyDescent="0.3">
      <c r="C19" s="51" t="s">
        <v>567</v>
      </c>
    </row>
    <row r="21" spans="1:35" ht="15" customHeight="1" x14ac:dyDescent="0.3">
      <c r="C21" s="51" t="s">
        <v>568</v>
      </c>
    </row>
    <row r="22" spans="1:35" ht="15" customHeight="1" x14ac:dyDescent="0.35">
      <c r="A22" s="46" t="s">
        <v>569</v>
      </c>
      <c r="B22" s="46" t="s">
        <v>3</v>
      </c>
      <c r="C22" s="54" t="s">
        <v>570</v>
      </c>
      <c r="D22" s="55">
        <v>498.04193099999998</v>
      </c>
      <c r="E22" s="55">
        <v>528.46618699999999</v>
      </c>
      <c r="F22" s="55">
        <v>543.57855199999995</v>
      </c>
      <c r="G22" s="55">
        <v>552.09033199999999</v>
      </c>
      <c r="H22" s="55">
        <v>560.839966</v>
      </c>
      <c r="I22" s="55">
        <v>569.999146</v>
      </c>
      <c r="J22" s="55">
        <v>578.23785399999997</v>
      </c>
      <c r="K22" s="55">
        <v>586.11608899999999</v>
      </c>
      <c r="L22" s="55">
        <v>593.79949999999997</v>
      </c>
      <c r="M22" s="55">
        <v>601.61584500000004</v>
      </c>
      <c r="N22" s="55">
        <v>609.86273200000005</v>
      </c>
      <c r="O22" s="55">
        <v>618.21167000000003</v>
      </c>
      <c r="P22" s="55">
        <v>627.32043499999997</v>
      </c>
      <c r="Q22" s="55">
        <v>637.13201900000001</v>
      </c>
      <c r="R22" s="55">
        <v>647.76873799999998</v>
      </c>
      <c r="S22" s="55">
        <v>658.36242700000003</v>
      </c>
      <c r="T22" s="55">
        <v>668.78204300000004</v>
      </c>
      <c r="U22" s="55">
        <v>678.91876200000002</v>
      </c>
      <c r="V22" s="55">
        <v>689.082581</v>
      </c>
      <c r="W22" s="55">
        <v>699.38165300000003</v>
      </c>
      <c r="X22" s="55">
        <v>709.78088400000001</v>
      </c>
      <c r="Y22" s="55">
        <v>720.48944100000006</v>
      </c>
      <c r="Z22" s="55">
        <v>731.33245799999997</v>
      </c>
      <c r="AA22" s="55">
        <v>742.21618699999999</v>
      </c>
      <c r="AB22" s="55">
        <v>753.32843000000003</v>
      </c>
      <c r="AC22" s="55">
        <v>764.65734899999995</v>
      </c>
      <c r="AD22" s="55">
        <v>776.02062999999998</v>
      </c>
      <c r="AE22" s="55">
        <v>787.55835000000002</v>
      </c>
      <c r="AF22" s="55">
        <v>799.41094999999996</v>
      </c>
      <c r="AG22" s="55">
        <v>811.47650099999998</v>
      </c>
      <c r="AH22" s="55">
        <v>823.79553199999998</v>
      </c>
      <c r="AI22" s="56">
        <v>1.6916E-2</v>
      </c>
    </row>
    <row r="23" spans="1:35" ht="15" customHeight="1" x14ac:dyDescent="0.35">
      <c r="A23" s="46" t="s">
        <v>571</v>
      </c>
      <c r="B23" s="46" t="s">
        <v>657</v>
      </c>
      <c r="C23" s="54" t="s">
        <v>572</v>
      </c>
      <c r="D23" s="55">
        <v>717.90631099999996</v>
      </c>
      <c r="E23" s="55">
        <v>690.20410200000003</v>
      </c>
      <c r="F23" s="55">
        <v>714.96972700000003</v>
      </c>
      <c r="G23" s="55">
        <v>745.61450200000002</v>
      </c>
      <c r="H23" s="55">
        <v>762.03521699999999</v>
      </c>
      <c r="I23" s="55">
        <v>781.72747800000002</v>
      </c>
      <c r="J23" s="55">
        <v>791.68762200000003</v>
      </c>
      <c r="K23" s="55">
        <v>792.78912400000002</v>
      </c>
      <c r="L23" s="55">
        <v>797.30792199999996</v>
      </c>
      <c r="M23" s="55">
        <v>801.99945100000002</v>
      </c>
      <c r="N23" s="55">
        <v>807.375</v>
      </c>
      <c r="O23" s="55">
        <v>810.71368399999994</v>
      </c>
      <c r="P23" s="55">
        <v>810.85217299999999</v>
      </c>
      <c r="Q23" s="55">
        <v>815.21075399999995</v>
      </c>
      <c r="R23" s="55">
        <v>818.10229500000003</v>
      </c>
      <c r="S23" s="55">
        <v>815.837402</v>
      </c>
      <c r="T23" s="55">
        <v>813.36901899999998</v>
      </c>
      <c r="U23" s="55">
        <v>813.51385500000004</v>
      </c>
      <c r="V23" s="55">
        <v>814.86352499999998</v>
      </c>
      <c r="W23" s="55">
        <v>816.53008999999997</v>
      </c>
      <c r="X23" s="55">
        <v>816.59027100000003</v>
      </c>
      <c r="Y23" s="55">
        <v>817.068848</v>
      </c>
      <c r="Z23" s="55">
        <v>822.71362299999998</v>
      </c>
      <c r="AA23" s="55">
        <v>830.76153599999998</v>
      </c>
      <c r="AB23" s="55">
        <v>836.60186799999997</v>
      </c>
      <c r="AC23" s="55">
        <v>836.67254600000001</v>
      </c>
      <c r="AD23" s="55">
        <v>840.78918499999997</v>
      </c>
      <c r="AE23" s="55">
        <v>843.89562999999998</v>
      </c>
      <c r="AF23" s="55">
        <v>846.35534700000005</v>
      </c>
      <c r="AG23" s="55">
        <v>848.19177200000001</v>
      </c>
      <c r="AH23" s="55">
        <v>846.99389599999995</v>
      </c>
      <c r="AI23" s="56">
        <v>5.5269999999999998E-3</v>
      </c>
    </row>
    <row r="24" spans="1:35" ht="15" customHeight="1" x14ac:dyDescent="0.35">
      <c r="A24" s="46" t="s">
        <v>573</v>
      </c>
      <c r="B24" s="46" t="s">
        <v>19</v>
      </c>
      <c r="C24" s="54" t="s">
        <v>574</v>
      </c>
      <c r="D24" s="55">
        <v>1319.2829589999999</v>
      </c>
      <c r="E24" s="55">
        <v>1296.0570070000001</v>
      </c>
      <c r="F24" s="55">
        <v>1310.4360349999999</v>
      </c>
      <c r="G24" s="55">
        <v>1342.3680420000001</v>
      </c>
      <c r="H24" s="55">
        <v>1380.755005</v>
      </c>
      <c r="I24" s="55">
        <v>1421.479004</v>
      </c>
      <c r="J24" s="55">
        <v>1454.640991</v>
      </c>
      <c r="K24" s="55">
        <v>1478.8919679999999</v>
      </c>
      <c r="L24" s="55">
        <v>1497.6860349999999</v>
      </c>
      <c r="M24" s="55">
        <v>1515.843018</v>
      </c>
      <c r="N24" s="55">
        <v>1536.323975</v>
      </c>
      <c r="O24" s="55">
        <v>1561.964966</v>
      </c>
      <c r="P24" s="55">
        <v>1587.4350589999999</v>
      </c>
      <c r="Q24" s="55">
        <v>1610.4470209999999</v>
      </c>
      <c r="R24" s="55">
        <v>1635.411987</v>
      </c>
      <c r="S24" s="55">
        <v>1662.4499510000001</v>
      </c>
      <c r="T24" s="55">
        <v>1682.8439940000001</v>
      </c>
      <c r="U24" s="55">
        <v>1700.9580080000001</v>
      </c>
      <c r="V24" s="55">
        <v>1724.8129879999999</v>
      </c>
      <c r="W24" s="55">
        <v>1748.8210449999999</v>
      </c>
      <c r="X24" s="55">
        <v>1777.515991</v>
      </c>
      <c r="Y24" s="55">
        <v>1809.2969969999999</v>
      </c>
      <c r="Z24" s="55">
        <v>1840.2330320000001</v>
      </c>
      <c r="AA24" s="55">
        <v>1876.659058</v>
      </c>
      <c r="AB24" s="55">
        <v>1916.014038</v>
      </c>
      <c r="AC24" s="55">
        <v>1954.5629879999999</v>
      </c>
      <c r="AD24" s="55">
        <v>1991.724976</v>
      </c>
      <c r="AE24" s="55">
        <v>2027.1049800000001</v>
      </c>
      <c r="AF24" s="55">
        <v>2065.6389159999999</v>
      </c>
      <c r="AG24" s="55">
        <v>2107.415039</v>
      </c>
      <c r="AH24" s="55">
        <v>2151.429932</v>
      </c>
      <c r="AI24" s="56">
        <v>1.6435000000000002E-2</v>
      </c>
    </row>
    <row r="25" spans="1:35" ht="12" x14ac:dyDescent="0.3"/>
    <row r="26" spans="1:35" ht="12" x14ac:dyDescent="0.3">
      <c r="C26" s="51" t="s">
        <v>575</v>
      </c>
    </row>
    <row r="27" spans="1:35" ht="14.5" x14ac:dyDescent="0.35">
      <c r="A27" s="46" t="s">
        <v>576</v>
      </c>
      <c r="B27" s="46" t="s">
        <v>6</v>
      </c>
      <c r="C27" s="54" t="s">
        <v>577</v>
      </c>
      <c r="D27" s="55">
        <v>892.20709199999999</v>
      </c>
      <c r="E27" s="55">
        <v>951.644409</v>
      </c>
      <c r="F27" s="55">
        <v>981.11431900000002</v>
      </c>
      <c r="G27" s="55">
        <v>999.31542999999999</v>
      </c>
      <c r="H27" s="55">
        <v>1017.9959720000001</v>
      </c>
      <c r="I27" s="55">
        <v>1037.4339600000001</v>
      </c>
      <c r="J27" s="55">
        <v>1055.355957</v>
      </c>
      <c r="K27" s="55">
        <v>1072.75</v>
      </c>
      <c r="L27" s="55">
        <v>1089.9520259999999</v>
      </c>
      <c r="M27" s="55">
        <v>1107.4129640000001</v>
      </c>
      <c r="N27" s="55">
        <v>1125.7060550000001</v>
      </c>
      <c r="O27" s="55">
        <v>1144.0150149999999</v>
      </c>
      <c r="P27" s="55">
        <v>1163.8530270000001</v>
      </c>
      <c r="Q27" s="55">
        <v>1185.5179439999999</v>
      </c>
      <c r="R27" s="55">
        <v>1209.1669919999999</v>
      </c>
      <c r="S27" s="55">
        <v>1232.253052</v>
      </c>
      <c r="T27" s="55">
        <v>1255.1629640000001</v>
      </c>
      <c r="U27" s="55">
        <v>1277.68103</v>
      </c>
      <c r="V27" s="55">
        <v>1299.9449460000001</v>
      </c>
      <c r="W27" s="55">
        <v>1322.5780030000001</v>
      </c>
      <c r="X27" s="55">
        <v>1345.338013</v>
      </c>
      <c r="Y27" s="55">
        <v>1368.5660399999999</v>
      </c>
      <c r="Z27" s="55">
        <v>1392.4720460000001</v>
      </c>
      <c r="AA27" s="55">
        <v>1416.4530030000001</v>
      </c>
      <c r="AB27" s="55">
        <v>1440.6369629999999</v>
      </c>
      <c r="AC27" s="55">
        <v>1465.269043</v>
      </c>
      <c r="AD27" s="55">
        <v>1490.1719969999999</v>
      </c>
      <c r="AE27" s="55">
        <v>1515.670044</v>
      </c>
      <c r="AF27" s="55">
        <v>1542.012939</v>
      </c>
      <c r="AG27" s="55">
        <v>1568.895996</v>
      </c>
      <c r="AH27" s="55">
        <v>1596.3000489999999</v>
      </c>
      <c r="AI27" s="56">
        <v>1.9581000000000001E-2</v>
      </c>
    </row>
    <row r="28" spans="1:35" ht="14.5" x14ac:dyDescent="0.35">
      <c r="A28" s="46" t="s">
        <v>578</v>
      </c>
      <c r="B28" s="46" t="s">
        <v>6</v>
      </c>
      <c r="C28" s="54" t="s">
        <v>579</v>
      </c>
      <c r="D28" s="55">
        <v>150.395096</v>
      </c>
      <c r="E28" s="55">
        <v>148.69160500000001</v>
      </c>
      <c r="F28" s="55">
        <v>150.21859699999999</v>
      </c>
      <c r="G28" s="55">
        <v>149.890793</v>
      </c>
      <c r="H28" s="55">
        <v>149.31860399999999</v>
      </c>
      <c r="I28" s="55">
        <v>148.89830000000001</v>
      </c>
      <c r="J28" s="55">
        <v>148.55110199999999</v>
      </c>
      <c r="K28" s="55">
        <v>148.380493</v>
      </c>
      <c r="L28" s="55">
        <v>148.29530299999999</v>
      </c>
      <c r="M28" s="55">
        <v>148.239395</v>
      </c>
      <c r="N28" s="55">
        <v>148.14799500000001</v>
      </c>
      <c r="O28" s="55">
        <v>148.257904</v>
      </c>
      <c r="P28" s="55">
        <v>148.582596</v>
      </c>
      <c r="Q28" s="55">
        <v>148.93940699999999</v>
      </c>
      <c r="R28" s="55">
        <v>149.55470299999999</v>
      </c>
      <c r="S28" s="55">
        <v>150.40150499999999</v>
      </c>
      <c r="T28" s="55">
        <v>151.22349500000001</v>
      </c>
      <c r="U28" s="55">
        <v>151.939697</v>
      </c>
      <c r="V28" s="55">
        <v>152.683807</v>
      </c>
      <c r="W28" s="55">
        <v>153.519699</v>
      </c>
      <c r="X28" s="55">
        <v>154.388397</v>
      </c>
      <c r="Y28" s="55">
        <v>155.346405</v>
      </c>
      <c r="Z28" s="55">
        <v>156.44949299999999</v>
      </c>
      <c r="AA28" s="55">
        <v>157.621002</v>
      </c>
      <c r="AB28" s="55">
        <v>158.78939800000001</v>
      </c>
      <c r="AC28" s="55">
        <v>159.971405</v>
      </c>
      <c r="AD28" s="55">
        <v>161.20399499999999</v>
      </c>
      <c r="AE28" s="55">
        <v>162.457596</v>
      </c>
      <c r="AF28" s="55">
        <v>163.74980199999999</v>
      </c>
      <c r="AG28" s="55">
        <v>165.08419799999999</v>
      </c>
      <c r="AH28" s="55">
        <v>166.44059799999999</v>
      </c>
      <c r="AI28" s="56">
        <v>3.385E-3</v>
      </c>
    </row>
    <row r="29" spans="1:35" ht="14.5" x14ac:dyDescent="0.35">
      <c r="A29" s="46" t="s">
        <v>580</v>
      </c>
      <c r="B29" s="46" t="s">
        <v>7</v>
      </c>
      <c r="C29" s="54" t="s">
        <v>581</v>
      </c>
      <c r="D29" s="55">
        <v>63.119968</v>
      </c>
      <c r="E29" s="55">
        <v>60.392139</v>
      </c>
      <c r="F29" s="55">
        <v>61.690947999999999</v>
      </c>
      <c r="G29" s="55">
        <v>61.25264</v>
      </c>
      <c r="H29" s="55">
        <v>60.040008999999998</v>
      </c>
      <c r="I29" s="55">
        <v>59.413780000000003</v>
      </c>
      <c r="J29" s="55">
        <v>58.711460000000002</v>
      </c>
      <c r="K29" s="55">
        <v>57.713379000000003</v>
      </c>
      <c r="L29" s="55">
        <v>56.414569999999998</v>
      </c>
      <c r="M29" s="55">
        <v>55.092177999999997</v>
      </c>
      <c r="N29" s="55">
        <v>54.120930000000001</v>
      </c>
      <c r="O29" s="55">
        <v>53.300548999999997</v>
      </c>
      <c r="P29" s="55">
        <v>52.313960999999999</v>
      </c>
      <c r="Q29" s="55">
        <v>51.158852000000003</v>
      </c>
      <c r="R29" s="55">
        <v>50.074150000000003</v>
      </c>
      <c r="S29" s="55">
        <v>48.930560999999997</v>
      </c>
      <c r="T29" s="55">
        <v>47.592860999999999</v>
      </c>
      <c r="U29" s="55">
        <v>46.315658999999997</v>
      </c>
      <c r="V29" s="55">
        <v>45.279288999999999</v>
      </c>
      <c r="W29" s="55">
        <v>44.272350000000003</v>
      </c>
      <c r="X29" s="55">
        <v>43.245911</v>
      </c>
      <c r="Y29" s="55">
        <v>42.304839999999999</v>
      </c>
      <c r="Z29" s="55">
        <v>41.538811000000003</v>
      </c>
      <c r="AA29" s="55">
        <v>40.849750999999998</v>
      </c>
      <c r="AB29" s="55">
        <v>40.095379000000001</v>
      </c>
      <c r="AC29" s="55">
        <v>39.278678999999997</v>
      </c>
      <c r="AD29" s="55">
        <v>38.450291</v>
      </c>
      <c r="AE29" s="55">
        <v>37.622458999999999</v>
      </c>
      <c r="AF29" s="55">
        <v>36.858809999999998</v>
      </c>
      <c r="AG29" s="55">
        <v>36.150181000000003</v>
      </c>
      <c r="AH29" s="55">
        <v>35.424610000000001</v>
      </c>
      <c r="AI29" s="56">
        <v>-1.907E-2</v>
      </c>
    </row>
    <row r="30" spans="1:35" ht="14.5" x14ac:dyDescent="0.35">
      <c r="A30" s="46" t="s">
        <v>582</v>
      </c>
      <c r="B30" s="46" t="s">
        <v>8</v>
      </c>
      <c r="C30" s="54" t="s">
        <v>583</v>
      </c>
      <c r="D30" s="55">
        <v>91.311569000000006</v>
      </c>
      <c r="E30" s="55">
        <v>94.032889999999995</v>
      </c>
      <c r="F30" s="55">
        <v>98.493781999999996</v>
      </c>
      <c r="G30" s="55">
        <v>97.385170000000002</v>
      </c>
      <c r="H30" s="55">
        <v>96.939278000000002</v>
      </c>
      <c r="I30" s="55">
        <v>97.382339000000002</v>
      </c>
      <c r="J30" s="55">
        <v>96.678168999999997</v>
      </c>
      <c r="K30" s="55">
        <v>95.944603000000001</v>
      </c>
      <c r="L30" s="55">
        <v>95.038582000000005</v>
      </c>
      <c r="M30" s="55">
        <v>94.465041999999997</v>
      </c>
      <c r="N30" s="55">
        <v>94.582831999999996</v>
      </c>
      <c r="O30" s="55">
        <v>94.793448999999995</v>
      </c>
      <c r="P30" s="55">
        <v>94.908173000000005</v>
      </c>
      <c r="Q30" s="55">
        <v>93.982902999999993</v>
      </c>
      <c r="R30" s="55">
        <v>92.439957000000007</v>
      </c>
      <c r="S30" s="55">
        <v>92.410942000000006</v>
      </c>
      <c r="T30" s="55">
        <v>92.217872999999997</v>
      </c>
      <c r="U30" s="55">
        <v>91.983711</v>
      </c>
      <c r="V30" s="55">
        <v>92.845139000000003</v>
      </c>
      <c r="W30" s="55">
        <v>93.423125999999996</v>
      </c>
      <c r="X30" s="55">
        <v>94.10154</v>
      </c>
      <c r="Y30" s="55">
        <v>95.792891999999995</v>
      </c>
      <c r="Z30" s="55">
        <v>97.091742999999994</v>
      </c>
      <c r="AA30" s="55">
        <v>98.667441999999994</v>
      </c>
      <c r="AB30" s="55">
        <v>100.64769699999999</v>
      </c>
      <c r="AC30" s="55">
        <v>102.810402</v>
      </c>
      <c r="AD30" s="55">
        <v>104.56819900000001</v>
      </c>
      <c r="AE30" s="55">
        <v>105.99299600000001</v>
      </c>
      <c r="AF30" s="55">
        <v>107.5765</v>
      </c>
      <c r="AG30" s="55">
        <v>109.243599</v>
      </c>
      <c r="AH30" s="55">
        <v>111.157501</v>
      </c>
      <c r="AI30" s="56">
        <v>6.5770000000000004E-3</v>
      </c>
    </row>
    <row r="31" spans="1:35" ht="14.5" x14ac:dyDescent="0.35">
      <c r="A31" s="46" t="s">
        <v>584</v>
      </c>
      <c r="B31" s="46" t="s">
        <v>18</v>
      </c>
      <c r="C31" s="54" t="s">
        <v>585</v>
      </c>
      <c r="D31" s="55">
        <v>63.518310999999997</v>
      </c>
      <c r="E31" s="55">
        <v>62.593631999999999</v>
      </c>
      <c r="F31" s="55">
        <v>65.840736000000007</v>
      </c>
      <c r="G31" s="55">
        <v>66.229408000000006</v>
      </c>
      <c r="H31" s="55">
        <v>66.900627</v>
      </c>
      <c r="I31" s="55">
        <v>68.747398000000004</v>
      </c>
      <c r="J31" s="55">
        <v>69.686049999999994</v>
      </c>
      <c r="K31" s="55">
        <v>70.431938000000002</v>
      </c>
      <c r="L31" s="55">
        <v>70.990821999999994</v>
      </c>
      <c r="M31" s="55">
        <v>71.814528999999993</v>
      </c>
      <c r="N31" s="55">
        <v>72.788726999999994</v>
      </c>
      <c r="O31" s="55">
        <v>74.115493999999998</v>
      </c>
      <c r="P31" s="55">
        <v>74.772239999999996</v>
      </c>
      <c r="Q31" s="55">
        <v>75.200737000000004</v>
      </c>
      <c r="R31" s="55">
        <v>76.189194000000001</v>
      </c>
      <c r="S31" s="55">
        <v>77.269310000000004</v>
      </c>
      <c r="T31" s="55">
        <v>78.079948000000002</v>
      </c>
      <c r="U31" s="55">
        <v>78.682777000000002</v>
      </c>
      <c r="V31" s="55">
        <v>79.760840999999999</v>
      </c>
      <c r="W31" s="55">
        <v>80.728461999999993</v>
      </c>
      <c r="X31" s="55">
        <v>81.231978999999995</v>
      </c>
      <c r="Y31" s="55">
        <v>82.264069000000006</v>
      </c>
      <c r="Z31" s="55">
        <v>83.880249000000006</v>
      </c>
      <c r="AA31" s="55">
        <v>85.566917000000004</v>
      </c>
      <c r="AB31" s="55">
        <v>86.742797999999993</v>
      </c>
      <c r="AC31" s="55">
        <v>87.860527000000005</v>
      </c>
      <c r="AD31" s="55">
        <v>89.228988999999999</v>
      </c>
      <c r="AE31" s="55">
        <v>90.009308000000004</v>
      </c>
      <c r="AF31" s="55">
        <v>91.401191999999995</v>
      </c>
      <c r="AG31" s="55">
        <v>92.828238999999996</v>
      </c>
      <c r="AH31" s="55">
        <v>94.157439999999994</v>
      </c>
      <c r="AI31" s="56">
        <v>1.3207999999999999E-2</v>
      </c>
    </row>
    <row r="32" spans="1:35" ht="14.5" x14ac:dyDescent="0.35">
      <c r="A32" s="46" t="s">
        <v>586</v>
      </c>
      <c r="B32" s="46" t="s">
        <v>9</v>
      </c>
      <c r="C32" s="54" t="s">
        <v>587</v>
      </c>
      <c r="D32" s="55">
        <v>168.22290000000001</v>
      </c>
      <c r="E32" s="55">
        <v>171.090103</v>
      </c>
      <c r="F32" s="55">
        <v>173.872894</v>
      </c>
      <c r="G32" s="55">
        <v>173.48840300000001</v>
      </c>
      <c r="H32" s="55">
        <v>174.63780199999999</v>
      </c>
      <c r="I32" s="55">
        <v>175.67449999999999</v>
      </c>
      <c r="J32" s="55">
        <v>176.601303</v>
      </c>
      <c r="K32" s="55">
        <v>177.17439300000001</v>
      </c>
      <c r="L32" s="55">
        <v>177.700806</v>
      </c>
      <c r="M32" s="55">
        <v>178.24310299999999</v>
      </c>
      <c r="N32" s="55">
        <v>179.16059899999999</v>
      </c>
      <c r="O32" s="55">
        <v>180.03149400000001</v>
      </c>
      <c r="P32" s="55">
        <v>180.534302</v>
      </c>
      <c r="Q32" s="55">
        <v>180.881699</v>
      </c>
      <c r="R32" s="55">
        <v>181.27560399999999</v>
      </c>
      <c r="S32" s="55">
        <v>181.51589999999999</v>
      </c>
      <c r="T32" s="55">
        <v>181.55119300000001</v>
      </c>
      <c r="U32" s="55">
        <v>181.81539900000001</v>
      </c>
      <c r="V32" s="55">
        <v>182.27709999999999</v>
      </c>
      <c r="W32" s="55">
        <v>182.57479900000001</v>
      </c>
      <c r="X32" s="55">
        <v>182.52929700000001</v>
      </c>
      <c r="Y32" s="55">
        <v>182.71249399999999</v>
      </c>
      <c r="Z32" s="55">
        <v>183.46499600000001</v>
      </c>
      <c r="AA32" s="55">
        <v>184.335297</v>
      </c>
      <c r="AB32" s="55">
        <v>184.802795</v>
      </c>
      <c r="AC32" s="55">
        <v>185.28959699999999</v>
      </c>
      <c r="AD32" s="55">
        <v>185.996399</v>
      </c>
      <c r="AE32" s="55">
        <v>187.23469499999999</v>
      </c>
      <c r="AF32" s="55">
        <v>188.162094</v>
      </c>
      <c r="AG32" s="55">
        <v>189.40580700000001</v>
      </c>
      <c r="AH32" s="55">
        <v>190.504501</v>
      </c>
      <c r="AI32" s="56">
        <v>4.1549999999999998E-3</v>
      </c>
    </row>
    <row r="33" spans="1:35" ht="14.5" x14ac:dyDescent="0.35">
      <c r="A33" s="46" t="s">
        <v>588</v>
      </c>
      <c r="B33" s="46" t="s">
        <v>9</v>
      </c>
      <c r="C33" s="54" t="s">
        <v>589</v>
      </c>
      <c r="D33" s="55">
        <v>62.247050999999999</v>
      </c>
      <c r="E33" s="55">
        <v>59.902031000000001</v>
      </c>
      <c r="F33" s="55">
        <v>60.403998999999999</v>
      </c>
      <c r="G33" s="55">
        <v>59.723621000000001</v>
      </c>
      <c r="H33" s="55">
        <v>59.208778000000002</v>
      </c>
      <c r="I33" s="55">
        <v>58.728062000000001</v>
      </c>
      <c r="J33" s="55">
        <v>58.152039000000002</v>
      </c>
      <c r="K33" s="55">
        <v>57.775108000000003</v>
      </c>
      <c r="L33" s="55">
        <v>57.642989999999998</v>
      </c>
      <c r="M33" s="55">
        <v>57.587859999999999</v>
      </c>
      <c r="N33" s="55">
        <v>57.5518</v>
      </c>
      <c r="O33" s="55">
        <v>57.397399999999998</v>
      </c>
      <c r="P33" s="55">
        <v>57.082901</v>
      </c>
      <c r="Q33" s="55">
        <v>56.70335</v>
      </c>
      <c r="R33" s="55">
        <v>56.199050999999997</v>
      </c>
      <c r="S33" s="55">
        <v>55.712871999999997</v>
      </c>
      <c r="T33" s="55">
        <v>55.318877999999998</v>
      </c>
      <c r="U33" s="55">
        <v>55.092319000000003</v>
      </c>
      <c r="V33" s="55">
        <v>54.847279</v>
      </c>
      <c r="W33" s="55">
        <v>54.529701000000003</v>
      </c>
      <c r="X33" s="55">
        <v>54.215038</v>
      </c>
      <c r="Y33" s="55">
        <v>54.012439999999998</v>
      </c>
      <c r="Z33" s="55">
        <v>53.809508999999998</v>
      </c>
      <c r="AA33" s="55">
        <v>53.516269999999999</v>
      </c>
      <c r="AB33" s="55">
        <v>53.199108000000003</v>
      </c>
      <c r="AC33" s="55">
        <v>52.94659</v>
      </c>
      <c r="AD33" s="55">
        <v>52.684249999999999</v>
      </c>
      <c r="AE33" s="55">
        <v>52.479641000000001</v>
      </c>
      <c r="AF33" s="55">
        <v>52.27599</v>
      </c>
      <c r="AG33" s="55">
        <v>52.044440999999999</v>
      </c>
      <c r="AH33" s="55">
        <v>51.782680999999997</v>
      </c>
      <c r="AI33" s="56">
        <v>-6.1159999999999999E-3</v>
      </c>
    </row>
    <row r="34" spans="1:35" ht="14.5" x14ac:dyDescent="0.35">
      <c r="A34" s="46" t="s">
        <v>590</v>
      </c>
      <c r="B34" s="46" t="s">
        <v>36</v>
      </c>
      <c r="C34" s="54" t="s">
        <v>591</v>
      </c>
      <c r="D34" s="55">
        <v>801.99792500000001</v>
      </c>
      <c r="E34" s="55">
        <v>818.30273399999999</v>
      </c>
      <c r="F34" s="55">
        <v>853.10571300000004</v>
      </c>
      <c r="G34" s="55">
        <v>867.493469</v>
      </c>
      <c r="H34" s="55">
        <v>889.87536599999999</v>
      </c>
      <c r="I34" s="55">
        <v>911.86328100000003</v>
      </c>
      <c r="J34" s="55">
        <v>931.54357900000002</v>
      </c>
      <c r="K34" s="55">
        <v>948.67297399999995</v>
      </c>
      <c r="L34" s="55">
        <v>966.02600099999995</v>
      </c>
      <c r="M34" s="55">
        <v>983.53460700000005</v>
      </c>
      <c r="N34" s="55">
        <v>1002.894165</v>
      </c>
      <c r="O34" s="55">
        <v>1022.240234</v>
      </c>
      <c r="P34" s="55">
        <v>1039.400635</v>
      </c>
      <c r="Q34" s="55">
        <v>1057.7196039999999</v>
      </c>
      <c r="R34" s="55">
        <v>1078.1539310000001</v>
      </c>
      <c r="S34" s="55">
        <v>1099.2857670000001</v>
      </c>
      <c r="T34" s="55">
        <v>1117.2536620000001</v>
      </c>
      <c r="U34" s="55">
        <v>1135.3957519999999</v>
      </c>
      <c r="V34" s="55">
        <v>1154.342529</v>
      </c>
      <c r="W34" s="55">
        <v>1171.770996</v>
      </c>
      <c r="X34" s="55">
        <v>1187.7376710000001</v>
      </c>
      <c r="Y34" s="55">
        <v>1206.7789310000001</v>
      </c>
      <c r="Z34" s="55">
        <v>1230.5820309999999</v>
      </c>
      <c r="AA34" s="55">
        <v>1254.3591309999999</v>
      </c>
      <c r="AB34" s="55">
        <v>1276.1301269999999</v>
      </c>
      <c r="AC34" s="55">
        <v>1298.5892329999999</v>
      </c>
      <c r="AD34" s="55">
        <v>1319.7276609999999</v>
      </c>
      <c r="AE34" s="55">
        <v>1339.826172</v>
      </c>
      <c r="AF34" s="55">
        <v>1360.0998540000001</v>
      </c>
      <c r="AG34" s="55">
        <v>1384.7037350000001</v>
      </c>
      <c r="AH34" s="55">
        <v>1408.556885</v>
      </c>
      <c r="AI34" s="56">
        <v>1.8950999999999999E-2</v>
      </c>
    </row>
    <row r="35" spans="1:35" ht="14.5" x14ac:dyDescent="0.35">
      <c r="A35" s="46" t="s">
        <v>592</v>
      </c>
      <c r="B35" s="69"/>
      <c r="C35" s="54" t="s">
        <v>593</v>
      </c>
      <c r="D35" s="55">
        <v>425.08126800000002</v>
      </c>
      <c r="E35" s="55">
        <v>429.78829999999999</v>
      </c>
      <c r="F35" s="55">
        <v>443.50964399999998</v>
      </c>
      <c r="G35" s="55">
        <v>448.96856700000001</v>
      </c>
      <c r="H35" s="55">
        <v>462.48129299999999</v>
      </c>
      <c r="I35" s="55">
        <v>473.76867700000003</v>
      </c>
      <c r="J35" s="55">
        <v>481.39621</v>
      </c>
      <c r="K35" s="55">
        <v>486.87219199999998</v>
      </c>
      <c r="L35" s="55">
        <v>493.37176499999998</v>
      </c>
      <c r="M35" s="55">
        <v>500.31109600000002</v>
      </c>
      <c r="N35" s="55">
        <v>509.05465700000002</v>
      </c>
      <c r="O35" s="55">
        <v>517.13470500000005</v>
      </c>
      <c r="P35" s="55">
        <v>522.73278800000003</v>
      </c>
      <c r="Q35" s="55">
        <v>529.192993</v>
      </c>
      <c r="R35" s="55">
        <v>536.62341300000003</v>
      </c>
      <c r="S35" s="55">
        <v>543.766479</v>
      </c>
      <c r="T35" s="55">
        <v>548.04644800000005</v>
      </c>
      <c r="U35" s="55">
        <v>553.44372599999997</v>
      </c>
      <c r="V35" s="55">
        <v>558.61645499999997</v>
      </c>
      <c r="W35" s="55">
        <v>561.15515100000005</v>
      </c>
      <c r="X35" s="55">
        <v>561.61755400000004</v>
      </c>
      <c r="Y35" s="55">
        <v>564.06994599999996</v>
      </c>
      <c r="Z35" s="55">
        <v>569.74700900000005</v>
      </c>
      <c r="AA35" s="55">
        <v>574.54510500000004</v>
      </c>
      <c r="AB35" s="55">
        <v>576.98657200000002</v>
      </c>
      <c r="AC35" s="55">
        <v>580.66882299999997</v>
      </c>
      <c r="AD35" s="55">
        <v>583.59155299999998</v>
      </c>
      <c r="AE35" s="55">
        <v>586.82238800000005</v>
      </c>
      <c r="AF35" s="55">
        <v>590.16747999999995</v>
      </c>
      <c r="AG35" s="55">
        <v>596.97375499999998</v>
      </c>
      <c r="AH35" s="55">
        <v>602.77648899999997</v>
      </c>
      <c r="AI35" s="56">
        <v>1.171E-2</v>
      </c>
    </row>
    <row r="36" spans="1:35" ht="14.5" x14ac:dyDescent="0.35">
      <c r="A36" s="46" t="s">
        <v>594</v>
      </c>
      <c r="B36" s="69"/>
      <c r="C36" s="54" t="s">
        <v>595</v>
      </c>
      <c r="D36" s="55">
        <v>41.688209999999998</v>
      </c>
      <c r="E36" s="55">
        <v>43.339199000000001</v>
      </c>
      <c r="F36" s="55">
        <v>45.147517999999998</v>
      </c>
      <c r="G36" s="55">
        <v>45.771628999999997</v>
      </c>
      <c r="H36" s="55">
        <v>46.797241</v>
      </c>
      <c r="I36" s="55">
        <v>47.223370000000003</v>
      </c>
      <c r="J36" s="55">
        <v>47.618518999999999</v>
      </c>
      <c r="K36" s="55">
        <v>47.733761000000001</v>
      </c>
      <c r="L36" s="55">
        <v>47.874310000000001</v>
      </c>
      <c r="M36" s="55">
        <v>47.956820999999998</v>
      </c>
      <c r="N36" s="55">
        <v>48.189788999999998</v>
      </c>
      <c r="O36" s="55">
        <v>48.392558999999999</v>
      </c>
      <c r="P36" s="55">
        <v>48.489769000000003</v>
      </c>
      <c r="Q36" s="55">
        <v>48.646149000000001</v>
      </c>
      <c r="R36" s="55">
        <v>48.872269000000003</v>
      </c>
      <c r="S36" s="55">
        <v>49.029831000000001</v>
      </c>
      <c r="T36" s="55">
        <v>49.028480999999999</v>
      </c>
      <c r="U36" s="55">
        <v>49.218730999999998</v>
      </c>
      <c r="V36" s="55">
        <v>49.431590999999997</v>
      </c>
      <c r="W36" s="55">
        <v>49.50515</v>
      </c>
      <c r="X36" s="55">
        <v>49.301571000000003</v>
      </c>
      <c r="Y36" s="55">
        <v>49.407890000000002</v>
      </c>
      <c r="Z36" s="55">
        <v>49.873249000000001</v>
      </c>
      <c r="AA36" s="55">
        <v>50.445492000000002</v>
      </c>
      <c r="AB36" s="55">
        <v>50.768791</v>
      </c>
      <c r="AC36" s="55">
        <v>51.034900999999998</v>
      </c>
      <c r="AD36" s="55">
        <v>51.069000000000003</v>
      </c>
      <c r="AE36" s="55">
        <v>51.17942</v>
      </c>
      <c r="AF36" s="55">
        <v>51.234341000000001</v>
      </c>
      <c r="AG36" s="55">
        <v>51.695090999999998</v>
      </c>
      <c r="AH36" s="55">
        <v>52.112011000000003</v>
      </c>
      <c r="AI36" s="56">
        <v>7.4669999999999997E-3</v>
      </c>
    </row>
    <row r="37" spans="1:35" ht="14.5" x14ac:dyDescent="0.35">
      <c r="A37" s="46" t="s">
        <v>596</v>
      </c>
      <c r="B37" s="69"/>
      <c r="C37" s="54" t="s">
        <v>597</v>
      </c>
      <c r="D37" s="55">
        <v>225.51530500000001</v>
      </c>
      <c r="E37" s="55">
        <v>226.312195</v>
      </c>
      <c r="F37" s="55">
        <v>235.14250200000001</v>
      </c>
      <c r="G37" s="55">
        <v>238.224197</v>
      </c>
      <c r="H37" s="55">
        <v>245.963303</v>
      </c>
      <c r="I37" s="55">
        <v>252.74949599999999</v>
      </c>
      <c r="J37" s="55">
        <v>257.31118800000002</v>
      </c>
      <c r="K37" s="55">
        <v>260.58200099999999</v>
      </c>
      <c r="L37" s="55">
        <v>264.61309799999998</v>
      </c>
      <c r="M37" s="55">
        <v>268.77130099999999</v>
      </c>
      <c r="N37" s="55">
        <v>274.282196</v>
      </c>
      <c r="O37" s="55">
        <v>279.24069200000002</v>
      </c>
      <c r="P37" s="55">
        <v>282.52551299999999</v>
      </c>
      <c r="Q37" s="55">
        <v>286.35150099999998</v>
      </c>
      <c r="R37" s="55">
        <v>290.75219700000002</v>
      </c>
      <c r="S37" s="55">
        <v>295.47399899999999</v>
      </c>
      <c r="T37" s="55">
        <v>298.272491</v>
      </c>
      <c r="U37" s="55">
        <v>301.73880000000003</v>
      </c>
      <c r="V37" s="55">
        <v>305.03359999999998</v>
      </c>
      <c r="W37" s="55">
        <v>306.55569500000001</v>
      </c>
      <c r="X37" s="55">
        <v>307.01309199999997</v>
      </c>
      <c r="Y37" s="55">
        <v>308.51040599999999</v>
      </c>
      <c r="Z37" s="55">
        <v>312.15670799999998</v>
      </c>
      <c r="AA37" s="55">
        <v>315.03469799999999</v>
      </c>
      <c r="AB37" s="55">
        <v>316.45431500000001</v>
      </c>
      <c r="AC37" s="55">
        <v>318.70318600000002</v>
      </c>
      <c r="AD37" s="55">
        <v>320.59350599999999</v>
      </c>
      <c r="AE37" s="55">
        <v>322.48761000000002</v>
      </c>
      <c r="AF37" s="55">
        <v>324.46139499999998</v>
      </c>
      <c r="AG37" s="55">
        <v>328.98818999999997</v>
      </c>
      <c r="AH37" s="55">
        <v>332.47009300000002</v>
      </c>
      <c r="AI37" s="56">
        <v>1.3023E-2</v>
      </c>
    </row>
    <row r="38" spans="1:35" ht="14.5" x14ac:dyDescent="0.35">
      <c r="A38" s="46" t="s">
        <v>598</v>
      </c>
      <c r="B38" s="69"/>
      <c r="C38" s="54" t="s">
        <v>599</v>
      </c>
      <c r="D38" s="55">
        <v>105.996803</v>
      </c>
      <c r="E38" s="55">
        <v>107.99960299999999</v>
      </c>
      <c r="F38" s="55">
        <v>110.614998</v>
      </c>
      <c r="G38" s="55">
        <v>112.28589599999999</v>
      </c>
      <c r="H38" s="55">
        <v>116.161697</v>
      </c>
      <c r="I38" s="55">
        <v>119.257301</v>
      </c>
      <c r="J38" s="55">
        <v>120.964798</v>
      </c>
      <c r="K38" s="55">
        <v>122.265602</v>
      </c>
      <c r="L38" s="55">
        <v>123.780502</v>
      </c>
      <c r="M38" s="55">
        <v>125.576797</v>
      </c>
      <c r="N38" s="55">
        <v>127.544899</v>
      </c>
      <c r="O38" s="55">
        <v>129.47839400000001</v>
      </c>
      <c r="P38" s="55">
        <v>130.95680200000001</v>
      </c>
      <c r="Q38" s="55">
        <v>132.73959400000001</v>
      </c>
      <c r="R38" s="55">
        <v>134.830994</v>
      </c>
      <c r="S38" s="55">
        <v>136.51300000000001</v>
      </c>
      <c r="T38" s="55">
        <v>137.744598</v>
      </c>
      <c r="U38" s="55">
        <v>139.175095</v>
      </c>
      <c r="V38" s="55">
        <v>140.55230700000001</v>
      </c>
      <c r="W38" s="55">
        <v>141.365295</v>
      </c>
      <c r="X38" s="55">
        <v>141.56320199999999</v>
      </c>
      <c r="Y38" s="55">
        <v>142.17179899999999</v>
      </c>
      <c r="Z38" s="55">
        <v>143.32929999999999</v>
      </c>
      <c r="AA38" s="55">
        <v>144.256607</v>
      </c>
      <c r="AB38" s="55">
        <v>144.71989400000001</v>
      </c>
      <c r="AC38" s="55">
        <v>145.63330099999999</v>
      </c>
      <c r="AD38" s="55">
        <v>146.46459999999999</v>
      </c>
      <c r="AE38" s="55">
        <v>147.473907</v>
      </c>
      <c r="AF38" s="55">
        <v>148.50230400000001</v>
      </c>
      <c r="AG38" s="55">
        <v>149.9375</v>
      </c>
      <c r="AH38" s="55">
        <v>151.458099</v>
      </c>
      <c r="AI38" s="56">
        <v>1.1967999999999999E-2</v>
      </c>
    </row>
    <row r="39" spans="1:35" ht="14.5" x14ac:dyDescent="0.35">
      <c r="A39" s="46" t="s">
        <v>600</v>
      </c>
      <c r="B39" s="69"/>
      <c r="C39" s="54" t="s">
        <v>601</v>
      </c>
      <c r="D39" s="55">
        <v>51.880938999999998</v>
      </c>
      <c r="E39" s="55">
        <v>52.137298999999999</v>
      </c>
      <c r="F39" s="55">
        <v>52.604649000000002</v>
      </c>
      <c r="G39" s="55">
        <v>52.686858999999998</v>
      </c>
      <c r="H39" s="55">
        <v>53.559052000000001</v>
      </c>
      <c r="I39" s="55">
        <v>54.538527999999999</v>
      </c>
      <c r="J39" s="55">
        <v>55.501690000000004</v>
      </c>
      <c r="K39" s="55">
        <v>56.290821000000001</v>
      </c>
      <c r="L39" s="55">
        <v>57.103889000000002</v>
      </c>
      <c r="M39" s="55">
        <v>58.006160999999999</v>
      </c>
      <c r="N39" s="55">
        <v>59.037768999999997</v>
      </c>
      <c r="O39" s="55">
        <v>60.023071000000002</v>
      </c>
      <c r="P39" s="55">
        <v>60.760711999999998</v>
      </c>
      <c r="Q39" s="55">
        <v>61.455750000000002</v>
      </c>
      <c r="R39" s="55">
        <v>62.167968999999999</v>
      </c>
      <c r="S39" s="55">
        <v>62.749619000000003</v>
      </c>
      <c r="T39" s="55">
        <v>63.000869999999999</v>
      </c>
      <c r="U39" s="55">
        <v>63.311110999999997</v>
      </c>
      <c r="V39" s="55">
        <v>63.598968999999997</v>
      </c>
      <c r="W39" s="55">
        <v>63.728988999999999</v>
      </c>
      <c r="X39" s="55">
        <v>63.739699999999999</v>
      </c>
      <c r="Y39" s="55">
        <v>63.979869999999998</v>
      </c>
      <c r="Z39" s="55">
        <v>64.387732999999997</v>
      </c>
      <c r="AA39" s="55">
        <v>64.808280999999994</v>
      </c>
      <c r="AB39" s="55">
        <v>65.043571</v>
      </c>
      <c r="AC39" s="55">
        <v>65.297393999999997</v>
      </c>
      <c r="AD39" s="55">
        <v>65.464461999999997</v>
      </c>
      <c r="AE39" s="55">
        <v>65.681479999999993</v>
      </c>
      <c r="AF39" s="55">
        <v>65.969436999999999</v>
      </c>
      <c r="AG39" s="55">
        <v>66.352988999999994</v>
      </c>
      <c r="AH39" s="55">
        <v>66.736298000000005</v>
      </c>
      <c r="AI39" s="56">
        <v>8.4290000000000007E-3</v>
      </c>
    </row>
    <row r="40" spans="1:35" ht="14.5" x14ac:dyDescent="0.35">
      <c r="A40" s="46" t="s">
        <v>602</v>
      </c>
      <c r="B40" s="69"/>
      <c r="C40" s="54" t="s">
        <v>603</v>
      </c>
      <c r="D40" s="55">
        <v>376.91668700000002</v>
      </c>
      <c r="E40" s="55">
        <v>388.51440400000001</v>
      </c>
      <c r="F40" s="55">
        <v>409.59609999999998</v>
      </c>
      <c r="G40" s="55">
        <v>418.524902</v>
      </c>
      <c r="H40" s="55">
        <v>427.39410400000003</v>
      </c>
      <c r="I40" s="55">
        <v>438.094604</v>
      </c>
      <c r="J40" s="55">
        <v>450.1474</v>
      </c>
      <c r="K40" s="55">
        <v>461.80081200000001</v>
      </c>
      <c r="L40" s="55">
        <v>472.65420499999999</v>
      </c>
      <c r="M40" s="55">
        <v>483.22351099999997</v>
      </c>
      <c r="N40" s="55">
        <v>493.83950800000002</v>
      </c>
      <c r="O40" s="55">
        <v>505.10549900000001</v>
      </c>
      <c r="P40" s="55">
        <v>516.66778599999998</v>
      </c>
      <c r="Q40" s="55">
        <v>528.526611</v>
      </c>
      <c r="R40" s="55">
        <v>541.53051800000003</v>
      </c>
      <c r="S40" s="55">
        <v>555.51928699999996</v>
      </c>
      <c r="T40" s="55">
        <v>569.20721400000002</v>
      </c>
      <c r="U40" s="55">
        <v>581.95208700000001</v>
      </c>
      <c r="V40" s="55">
        <v>595.72601299999997</v>
      </c>
      <c r="W40" s="55">
        <v>610.615906</v>
      </c>
      <c r="X40" s="55">
        <v>626.12011700000005</v>
      </c>
      <c r="Y40" s="55">
        <v>642.70898399999999</v>
      </c>
      <c r="Z40" s="55">
        <v>660.83502199999998</v>
      </c>
      <c r="AA40" s="55">
        <v>679.81402600000001</v>
      </c>
      <c r="AB40" s="55">
        <v>699.14349400000003</v>
      </c>
      <c r="AC40" s="55">
        <v>717.92040999999995</v>
      </c>
      <c r="AD40" s="55">
        <v>736.13610800000004</v>
      </c>
      <c r="AE40" s="55">
        <v>753.00372300000004</v>
      </c>
      <c r="AF40" s="55">
        <v>769.93237299999998</v>
      </c>
      <c r="AG40" s="55">
        <v>787.72997999999995</v>
      </c>
      <c r="AH40" s="55">
        <v>805.780396</v>
      </c>
      <c r="AI40" s="56">
        <v>2.5649999999999999E-2</v>
      </c>
    </row>
    <row r="41" spans="1:35" ht="15" customHeight="1" x14ac:dyDescent="0.35">
      <c r="A41" s="46" t="s">
        <v>604</v>
      </c>
      <c r="B41" s="46" t="s">
        <v>10</v>
      </c>
      <c r="C41" s="54" t="s">
        <v>605</v>
      </c>
      <c r="D41" s="55">
        <v>777.24218800000006</v>
      </c>
      <c r="E41" s="55">
        <v>862.34985400000005</v>
      </c>
      <c r="F41" s="55">
        <v>868.35205099999996</v>
      </c>
      <c r="G41" s="55">
        <v>875.81481900000006</v>
      </c>
      <c r="H41" s="55">
        <v>880.661743</v>
      </c>
      <c r="I41" s="55">
        <v>885.06640600000003</v>
      </c>
      <c r="J41" s="55">
        <v>881.86792000000003</v>
      </c>
      <c r="K41" s="55">
        <v>881.23828100000003</v>
      </c>
      <c r="L41" s="55">
        <v>881.85632299999997</v>
      </c>
      <c r="M41" s="55">
        <v>882.44030799999996</v>
      </c>
      <c r="N41" s="55">
        <v>881.58697500000005</v>
      </c>
      <c r="O41" s="55">
        <v>882.642517</v>
      </c>
      <c r="P41" s="55">
        <v>883.53491199999996</v>
      </c>
      <c r="Q41" s="55">
        <v>885.33074999999997</v>
      </c>
      <c r="R41" s="55">
        <v>888.05419900000004</v>
      </c>
      <c r="S41" s="55">
        <v>890.22039800000005</v>
      </c>
      <c r="T41" s="55">
        <v>892.23675500000002</v>
      </c>
      <c r="U41" s="55">
        <v>893.54943800000001</v>
      </c>
      <c r="V41" s="55">
        <v>895.20050000000003</v>
      </c>
      <c r="W41" s="55">
        <v>896.60430899999994</v>
      </c>
      <c r="X41" s="55">
        <v>896.70214799999997</v>
      </c>
      <c r="Y41" s="55">
        <v>898.69091800000001</v>
      </c>
      <c r="Z41" s="55">
        <v>902.30395499999997</v>
      </c>
      <c r="AA41" s="55">
        <v>906.62695299999996</v>
      </c>
      <c r="AB41" s="55">
        <v>910.43487500000003</v>
      </c>
      <c r="AC41" s="55">
        <v>914.73724400000003</v>
      </c>
      <c r="AD41" s="55">
        <v>918.58874500000002</v>
      </c>
      <c r="AE41" s="55">
        <v>921.94750999999997</v>
      </c>
      <c r="AF41" s="55">
        <v>925.22997999999995</v>
      </c>
      <c r="AG41" s="55">
        <v>930.99700900000005</v>
      </c>
      <c r="AH41" s="55">
        <v>938.24523899999997</v>
      </c>
      <c r="AI41" s="56">
        <v>6.2950000000000002E-3</v>
      </c>
    </row>
    <row r="42" spans="1:35" ht="15" customHeight="1" x14ac:dyDescent="0.35">
      <c r="A42" s="46" t="s">
        <v>606</v>
      </c>
      <c r="B42" s="69"/>
      <c r="C42" s="54" t="s">
        <v>607</v>
      </c>
      <c r="D42" s="55">
        <v>735.55859399999997</v>
      </c>
      <c r="E42" s="55">
        <v>814.97100799999998</v>
      </c>
      <c r="F42" s="55">
        <v>818.17279099999996</v>
      </c>
      <c r="G42" s="55">
        <v>825.387878</v>
      </c>
      <c r="H42" s="55">
        <v>830.23010299999999</v>
      </c>
      <c r="I42" s="55">
        <v>834.67071499999997</v>
      </c>
      <c r="J42" s="55">
        <v>831.61218299999996</v>
      </c>
      <c r="K42" s="55">
        <v>831.192993</v>
      </c>
      <c r="L42" s="55">
        <v>832.04028300000004</v>
      </c>
      <c r="M42" s="55">
        <v>832.85022000000004</v>
      </c>
      <c r="N42" s="55">
        <v>832.180115</v>
      </c>
      <c r="O42" s="55">
        <v>833.53057899999999</v>
      </c>
      <c r="P42" s="55">
        <v>834.64489700000001</v>
      </c>
      <c r="Q42" s="55">
        <v>836.50079300000004</v>
      </c>
      <c r="R42" s="55">
        <v>839.21569799999997</v>
      </c>
      <c r="S42" s="55">
        <v>841.39367700000003</v>
      </c>
      <c r="T42" s="55">
        <v>843.373108</v>
      </c>
      <c r="U42" s="55">
        <v>844.65960700000005</v>
      </c>
      <c r="V42" s="55">
        <v>846.33520499999997</v>
      </c>
      <c r="W42" s="55">
        <v>847.78051800000003</v>
      </c>
      <c r="X42" s="55">
        <v>847.98718299999996</v>
      </c>
      <c r="Y42" s="55">
        <v>849.97466999999995</v>
      </c>
      <c r="Z42" s="55">
        <v>853.47668499999997</v>
      </c>
      <c r="AA42" s="55">
        <v>857.58331299999998</v>
      </c>
      <c r="AB42" s="55">
        <v>861.18609600000002</v>
      </c>
      <c r="AC42" s="55">
        <v>865.24859600000002</v>
      </c>
      <c r="AD42" s="55">
        <v>868.922729</v>
      </c>
      <c r="AE42" s="55">
        <v>872.06939699999998</v>
      </c>
      <c r="AF42" s="55">
        <v>875.10650599999997</v>
      </c>
      <c r="AG42" s="55">
        <v>880.57617200000004</v>
      </c>
      <c r="AH42" s="55">
        <v>887.510986</v>
      </c>
      <c r="AI42" s="56">
        <v>6.2789999999999999E-3</v>
      </c>
    </row>
    <row r="43" spans="1:35" ht="15" customHeight="1" x14ac:dyDescent="0.35">
      <c r="A43" s="46" t="s">
        <v>608</v>
      </c>
      <c r="B43" s="69"/>
      <c r="C43" s="54" t="s">
        <v>609</v>
      </c>
      <c r="D43" s="55">
        <v>41.683619999999998</v>
      </c>
      <c r="E43" s="55">
        <v>47.378819</v>
      </c>
      <c r="F43" s="55">
        <v>50.179229999999997</v>
      </c>
      <c r="G43" s="55">
        <v>50.426940999999999</v>
      </c>
      <c r="H43" s="55">
        <v>50.431671000000001</v>
      </c>
      <c r="I43" s="55">
        <v>50.395699</v>
      </c>
      <c r="J43" s="55">
        <v>50.255710999999998</v>
      </c>
      <c r="K43" s="55">
        <v>50.045292000000003</v>
      </c>
      <c r="L43" s="55">
        <v>49.816051000000002</v>
      </c>
      <c r="M43" s="55">
        <v>49.590111</v>
      </c>
      <c r="N43" s="55">
        <v>49.406872</v>
      </c>
      <c r="O43" s="55">
        <v>49.111930999999998</v>
      </c>
      <c r="P43" s="55">
        <v>48.890030000000003</v>
      </c>
      <c r="Q43" s="55">
        <v>48.829940999999998</v>
      </c>
      <c r="R43" s="55">
        <v>48.838470000000001</v>
      </c>
      <c r="S43" s="55">
        <v>48.826740000000001</v>
      </c>
      <c r="T43" s="55">
        <v>48.863658999999998</v>
      </c>
      <c r="U43" s="55">
        <v>48.88982</v>
      </c>
      <c r="V43" s="55">
        <v>48.865268999999998</v>
      </c>
      <c r="W43" s="55">
        <v>48.823791999999997</v>
      </c>
      <c r="X43" s="55">
        <v>48.714981000000002</v>
      </c>
      <c r="Y43" s="55">
        <v>48.716251</v>
      </c>
      <c r="Z43" s="55">
        <v>48.827271000000003</v>
      </c>
      <c r="AA43" s="55">
        <v>49.043621000000002</v>
      </c>
      <c r="AB43" s="55">
        <v>49.248759999999997</v>
      </c>
      <c r="AC43" s="55">
        <v>49.488639999999997</v>
      </c>
      <c r="AD43" s="55">
        <v>49.666012000000002</v>
      </c>
      <c r="AE43" s="55">
        <v>49.878101000000001</v>
      </c>
      <c r="AF43" s="55">
        <v>50.123500999999997</v>
      </c>
      <c r="AG43" s="55">
        <v>50.420811</v>
      </c>
      <c r="AH43" s="55">
        <v>50.734279999999998</v>
      </c>
      <c r="AI43" s="56">
        <v>6.5709999999999996E-3</v>
      </c>
    </row>
    <row r="44" spans="1:35" ht="15" customHeight="1" x14ac:dyDescent="0.35">
      <c r="A44" s="46" t="s">
        <v>610</v>
      </c>
      <c r="B44" s="46" t="s">
        <v>11</v>
      </c>
      <c r="C44" s="54" t="s">
        <v>611</v>
      </c>
      <c r="D44" s="55">
        <v>204.06379699999999</v>
      </c>
      <c r="E44" s="55">
        <v>209.03930700000001</v>
      </c>
      <c r="F44" s="55">
        <v>221.745407</v>
      </c>
      <c r="G44" s="55">
        <v>225.03559899999999</v>
      </c>
      <c r="H44" s="55">
        <v>227.922394</v>
      </c>
      <c r="I44" s="55">
        <v>232.4599</v>
      </c>
      <c r="J44" s="55">
        <v>235.872803</v>
      </c>
      <c r="K44" s="55">
        <v>238.622299</v>
      </c>
      <c r="L44" s="55">
        <v>241.01829499999999</v>
      </c>
      <c r="M44" s="55">
        <v>243.22929400000001</v>
      </c>
      <c r="N44" s="55">
        <v>245.8853</v>
      </c>
      <c r="O44" s="55">
        <v>249.141403</v>
      </c>
      <c r="P44" s="55">
        <v>252.935699</v>
      </c>
      <c r="Q44" s="55">
        <v>257.09979199999998</v>
      </c>
      <c r="R44" s="55">
        <v>261.61630200000002</v>
      </c>
      <c r="S44" s="55">
        <v>265.92318699999998</v>
      </c>
      <c r="T44" s="55">
        <v>269.81189000000001</v>
      </c>
      <c r="U44" s="55">
        <v>273.97039799999999</v>
      </c>
      <c r="V44" s="55">
        <v>278.78118899999998</v>
      </c>
      <c r="W44" s="55">
        <v>283.850098</v>
      </c>
      <c r="X44" s="55">
        <v>289.01550300000002</v>
      </c>
      <c r="Y44" s="55">
        <v>294.425995</v>
      </c>
      <c r="Z44" s="55">
        <v>300.89859000000001</v>
      </c>
      <c r="AA44" s="55">
        <v>307.05410799999999</v>
      </c>
      <c r="AB44" s="55">
        <v>312.903595</v>
      </c>
      <c r="AC44" s="55">
        <v>318.354401</v>
      </c>
      <c r="AD44" s="55">
        <v>323.50659200000001</v>
      </c>
      <c r="AE44" s="55">
        <v>328.70678700000002</v>
      </c>
      <c r="AF44" s="55">
        <v>333.96771200000001</v>
      </c>
      <c r="AG44" s="55">
        <v>339.71301299999999</v>
      </c>
      <c r="AH44" s="55">
        <v>345.37091099999998</v>
      </c>
      <c r="AI44" s="56">
        <v>1.7694000000000001E-2</v>
      </c>
    </row>
    <row r="45" spans="1:35" ht="15" customHeight="1" x14ac:dyDescent="0.35">
      <c r="A45" s="46" t="s">
        <v>612</v>
      </c>
      <c r="B45" s="69"/>
      <c r="C45" s="54" t="s">
        <v>613</v>
      </c>
      <c r="D45" s="55">
        <v>109.909462</v>
      </c>
      <c r="E45" s="55">
        <v>110.72062699999999</v>
      </c>
      <c r="F45" s="55">
        <v>116.653458</v>
      </c>
      <c r="G45" s="55">
        <v>118.579903</v>
      </c>
      <c r="H45" s="55">
        <v>119.476364</v>
      </c>
      <c r="I45" s="55">
        <v>120.893829</v>
      </c>
      <c r="J45" s="55">
        <v>121.76396200000001</v>
      </c>
      <c r="K45" s="55">
        <v>122.580009</v>
      </c>
      <c r="L45" s="55">
        <v>123.364716</v>
      </c>
      <c r="M45" s="55">
        <v>124.23793000000001</v>
      </c>
      <c r="N45" s="55">
        <v>125.48835800000001</v>
      </c>
      <c r="O45" s="55">
        <v>127.237465</v>
      </c>
      <c r="P45" s="55">
        <v>128.863235</v>
      </c>
      <c r="Q45" s="55">
        <v>129.717026</v>
      </c>
      <c r="R45" s="55">
        <v>130.431488</v>
      </c>
      <c r="S45" s="55">
        <v>132.49105800000001</v>
      </c>
      <c r="T45" s="55">
        <v>133.92010500000001</v>
      </c>
      <c r="U45" s="55">
        <v>134.71472199999999</v>
      </c>
      <c r="V45" s="55">
        <v>136.29106100000001</v>
      </c>
      <c r="W45" s="55">
        <v>137.70901499999999</v>
      </c>
      <c r="X45" s="55">
        <v>139.537521</v>
      </c>
      <c r="Y45" s="55">
        <v>142.05961600000001</v>
      </c>
      <c r="Z45" s="55">
        <v>144.00936899999999</v>
      </c>
      <c r="AA45" s="55">
        <v>146.20425399999999</v>
      </c>
      <c r="AB45" s="55">
        <v>148.950714</v>
      </c>
      <c r="AC45" s="55">
        <v>151.870758</v>
      </c>
      <c r="AD45" s="55">
        <v>154.53230300000001</v>
      </c>
      <c r="AE45" s="55">
        <v>156.89248699999999</v>
      </c>
      <c r="AF45" s="55">
        <v>159.327393</v>
      </c>
      <c r="AG45" s="55">
        <v>161.853745</v>
      </c>
      <c r="AH45" s="55">
        <v>164.61715699999999</v>
      </c>
      <c r="AI45" s="56">
        <v>1.3557E-2</v>
      </c>
    </row>
    <row r="46" spans="1:35" ht="15" customHeight="1" x14ac:dyDescent="0.35">
      <c r="A46" s="46" t="s">
        <v>614</v>
      </c>
      <c r="B46" s="46" t="s">
        <v>42</v>
      </c>
      <c r="C46" s="54" t="s">
        <v>615</v>
      </c>
      <c r="D46" s="55">
        <v>21.003039999999999</v>
      </c>
      <c r="E46" s="55">
        <v>20.957979000000002</v>
      </c>
      <c r="F46" s="55">
        <v>22.145029000000001</v>
      </c>
      <c r="G46" s="55">
        <v>22.5047</v>
      </c>
      <c r="H46" s="55">
        <v>22.929371</v>
      </c>
      <c r="I46" s="55">
        <v>23.3962</v>
      </c>
      <c r="J46" s="55">
        <v>23.772829000000002</v>
      </c>
      <c r="K46" s="55">
        <v>24.080290000000002</v>
      </c>
      <c r="L46" s="55">
        <v>24.332861000000001</v>
      </c>
      <c r="M46" s="55">
        <v>24.614598999999998</v>
      </c>
      <c r="N46" s="55">
        <v>24.981791000000001</v>
      </c>
      <c r="O46" s="55">
        <v>25.413489999999999</v>
      </c>
      <c r="P46" s="55">
        <v>25.732040000000001</v>
      </c>
      <c r="Q46" s="55">
        <v>26.035620000000002</v>
      </c>
      <c r="R46" s="55">
        <v>26.407309999999999</v>
      </c>
      <c r="S46" s="55">
        <v>26.923759</v>
      </c>
      <c r="T46" s="55">
        <v>27.26709</v>
      </c>
      <c r="U46" s="55">
        <v>27.520479000000002</v>
      </c>
      <c r="V46" s="55">
        <v>27.844239999999999</v>
      </c>
      <c r="W46" s="55">
        <v>28.14237</v>
      </c>
      <c r="X46" s="55">
        <v>28.456381</v>
      </c>
      <c r="Y46" s="55">
        <v>28.980008999999999</v>
      </c>
      <c r="Z46" s="55">
        <v>29.481528999999998</v>
      </c>
      <c r="AA46" s="55">
        <v>29.972429000000002</v>
      </c>
      <c r="AB46" s="55">
        <v>30.512710999999999</v>
      </c>
      <c r="AC46" s="55">
        <v>31.089769</v>
      </c>
      <c r="AD46" s="55">
        <v>31.608329999999999</v>
      </c>
      <c r="AE46" s="55">
        <v>32.055359000000003</v>
      </c>
      <c r="AF46" s="55">
        <v>32.567149999999998</v>
      </c>
      <c r="AG46" s="55">
        <v>33.111289999999997</v>
      </c>
      <c r="AH46" s="55">
        <v>33.676879999999997</v>
      </c>
      <c r="AI46" s="56">
        <v>1.5862999999999999E-2</v>
      </c>
    </row>
    <row r="47" spans="1:35" ht="15" customHeight="1" x14ac:dyDescent="0.35">
      <c r="A47" s="46" t="s">
        <v>616</v>
      </c>
      <c r="B47" s="46" t="s">
        <v>43</v>
      </c>
      <c r="C47" s="54" t="s">
        <v>617</v>
      </c>
      <c r="D47" s="55">
        <v>14.143185000000001</v>
      </c>
      <c r="E47" s="55">
        <v>13.972248</v>
      </c>
      <c r="F47" s="55">
        <v>14.695341000000001</v>
      </c>
      <c r="G47" s="55">
        <v>15.081213</v>
      </c>
      <c r="H47" s="55">
        <v>15.319767000000001</v>
      </c>
      <c r="I47" s="55">
        <v>15.581598</v>
      </c>
      <c r="J47" s="55">
        <v>15.789343000000001</v>
      </c>
      <c r="K47" s="55">
        <v>15.960100000000001</v>
      </c>
      <c r="L47" s="55">
        <v>16.119907000000001</v>
      </c>
      <c r="M47" s="55">
        <v>16.287533</v>
      </c>
      <c r="N47" s="55">
        <v>16.507019</v>
      </c>
      <c r="O47" s="55">
        <v>16.784222</v>
      </c>
      <c r="P47" s="55">
        <v>17.004925</v>
      </c>
      <c r="Q47" s="55">
        <v>17.215873999999999</v>
      </c>
      <c r="R47" s="55">
        <v>17.465088000000002</v>
      </c>
      <c r="S47" s="55">
        <v>17.757103000000001</v>
      </c>
      <c r="T47" s="55">
        <v>17.958532000000002</v>
      </c>
      <c r="U47" s="55">
        <v>18.096708</v>
      </c>
      <c r="V47" s="55">
        <v>18.281901999999999</v>
      </c>
      <c r="W47" s="55">
        <v>18.448699999999999</v>
      </c>
      <c r="X47" s="55">
        <v>18.686646</v>
      </c>
      <c r="Y47" s="55">
        <v>18.972660000000001</v>
      </c>
      <c r="Z47" s="55">
        <v>19.204941000000002</v>
      </c>
      <c r="AA47" s="55">
        <v>19.477406999999999</v>
      </c>
      <c r="AB47" s="55">
        <v>19.791924000000002</v>
      </c>
      <c r="AC47" s="55">
        <v>20.110485000000001</v>
      </c>
      <c r="AD47" s="55">
        <v>20.409880000000001</v>
      </c>
      <c r="AE47" s="55">
        <v>20.686534999999999</v>
      </c>
      <c r="AF47" s="55">
        <v>20.986549</v>
      </c>
      <c r="AG47" s="55">
        <v>21.306052999999999</v>
      </c>
      <c r="AH47" s="55">
        <v>21.654169</v>
      </c>
      <c r="AI47" s="56">
        <v>1.43E-2</v>
      </c>
    </row>
    <row r="48" spans="1:35" ht="15" customHeight="1" x14ac:dyDescent="0.35">
      <c r="A48" s="46" t="s">
        <v>618</v>
      </c>
      <c r="B48" s="46" t="s">
        <v>43</v>
      </c>
      <c r="C48" s="54" t="s">
        <v>619</v>
      </c>
      <c r="D48" s="55">
        <v>74.763237000000004</v>
      </c>
      <c r="E48" s="55">
        <v>75.790397999999996</v>
      </c>
      <c r="F48" s="55">
        <v>79.813086999999996</v>
      </c>
      <c r="G48" s="55">
        <v>80.993988000000002</v>
      </c>
      <c r="H48" s="55">
        <v>81.227226000000002</v>
      </c>
      <c r="I48" s="55">
        <v>81.916031000000004</v>
      </c>
      <c r="J48" s="55">
        <v>82.201790000000003</v>
      </c>
      <c r="K48" s="55">
        <v>82.539619000000002</v>
      </c>
      <c r="L48" s="55">
        <v>82.911949000000007</v>
      </c>
      <c r="M48" s="55">
        <v>83.335792999999995</v>
      </c>
      <c r="N48" s="55">
        <v>83.999549999999999</v>
      </c>
      <c r="O48" s="55">
        <v>85.039749</v>
      </c>
      <c r="P48" s="55">
        <v>86.126266000000001</v>
      </c>
      <c r="Q48" s="55">
        <v>86.465530000000001</v>
      </c>
      <c r="R48" s="55">
        <v>86.559082000000004</v>
      </c>
      <c r="S48" s="55">
        <v>87.810187999999997</v>
      </c>
      <c r="T48" s="55">
        <v>88.694489000000004</v>
      </c>
      <c r="U48" s="55">
        <v>89.097526999999999</v>
      </c>
      <c r="V48" s="55">
        <v>90.164917000000003</v>
      </c>
      <c r="W48" s="55">
        <v>91.117942999999997</v>
      </c>
      <c r="X48" s="55">
        <v>92.394492999999997</v>
      </c>
      <c r="Y48" s="55">
        <v>94.106949</v>
      </c>
      <c r="Z48" s="55">
        <v>95.322890999999998</v>
      </c>
      <c r="AA48" s="55">
        <v>96.754417000000004</v>
      </c>
      <c r="AB48" s="55">
        <v>98.646079999999998</v>
      </c>
      <c r="AC48" s="55">
        <v>100.670502</v>
      </c>
      <c r="AD48" s="55">
        <v>102.514099</v>
      </c>
      <c r="AE48" s="55">
        <v>104.150597</v>
      </c>
      <c r="AF48" s="55">
        <v>105.773697</v>
      </c>
      <c r="AG48" s="55">
        <v>107.436401</v>
      </c>
      <c r="AH48" s="55">
        <v>109.286102</v>
      </c>
      <c r="AI48" s="56">
        <v>1.2735E-2</v>
      </c>
    </row>
    <row r="49" spans="1:35" ht="15" customHeight="1" x14ac:dyDescent="0.35">
      <c r="A49" s="46" t="s">
        <v>620</v>
      </c>
      <c r="B49" s="69"/>
      <c r="C49" s="54" t="s">
        <v>621</v>
      </c>
      <c r="D49" s="55">
        <v>221.20732100000001</v>
      </c>
      <c r="E49" s="55">
        <v>208.88261399999999</v>
      </c>
      <c r="F49" s="55">
        <v>218.60522499999999</v>
      </c>
      <c r="G49" s="55">
        <v>214.90441899999999</v>
      </c>
      <c r="H49" s="55">
        <v>219.270477</v>
      </c>
      <c r="I49" s="55">
        <v>226.68334999999999</v>
      </c>
      <c r="J49" s="55">
        <v>228.01709</v>
      </c>
      <c r="K49" s="55">
        <v>229.662384</v>
      </c>
      <c r="L49" s="55">
        <v>230.38464400000001</v>
      </c>
      <c r="M49" s="55">
        <v>232.358261</v>
      </c>
      <c r="N49" s="55">
        <v>235.64343299999999</v>
      </c>
      <c r="O49" s="55">
        <v>238.99977100000001</v>
      </c>
      <c r="P49" s="55">
        <v>241.24710099999999</v>
      </c>
      <c r="Q49" s="55">
        <v>242.85199</v>
      </c>
      <c r="R49" s="55">
        <v>244.67569</v>
      </c>
      <c r="S49" s="55">
        <v>246.59663399999999</v>
      </c>
      <c r="T49" s="55">
        <v>247.49389600000001</v>
      </c>
      <c r="U49" s="55">
        <v>249.323486</v>
      </c>
      <c r="V49" s="55">
        <v>252.451019</v>
      </c>
      <c r="W49" s="55">
        <v>254.789886</v>
      </c>
      <c r="X49" s="55">
        <v>254.71807899999999</v>
      </c>
      <c r="Y49" s="55">
        <v>256.90945399999998</v>
      </c>
      <c r="Z49" s="55">
        <v>261.437927</v>
      </c>
      <c r="AA49" s="55">
        <v>265.83596799999998</v>
      </c>
      <c r="AB49" s="55">
        <v>266.801605</v>
      </c>
      <c r="AC49" s="55">
        <v>268.76428199999998</v>
      </c>
      <c r="AD49" s="55">
        <v>270.37207000000001</v>
      </c>
      <c r="AE49" s="55">
        <v>271.66326900000001</v>
      </c>
      <c r="AF49" s="55">
        <v>273.731628</v>
      </c>
      <c r="AG49" s="55">
        <v>275.52417000000003</v>
      </c>
      <c r="AH49" s="55">
        <v>279.46978799999999</v>
      </c>
      <c r="AI49" s="56">
        <v>7.8239999999999994E-3</v>
      </c>
    </row>
    <row r="50" spans="1:35" ht="15" customHeight="1" x14ac:dyDescent="0.35">
      <c r="A50" s="46" t="s">
        <v>622</v>
      </c>
      <c r="B50" s="46" t="s">
        <v>44</v>
      </c>
      <c r="C50" s="54" t="s">
        <v>623</v>
      </c>
      <c r="D50" s="55">
        <v>108.43890399999999</v>
      </c>
      <c r="E50" s="55">
        <v>94.090407999999996</v>
      </c>
      <c r="F50" s="55">
        <v>100.53980300000001</v>
      </c>
      <c r="G50" s="55">
        <v>97.355766000000003</v>
      </c>
      <c r="H50" s="55">
        <v>101.102097</v>
      </c>
      <c r="I50" s="55">
        <v>107.24279799999999</v>
      </c>
      <c r="J50" s="55">
        <v>107.35610200000001</v>
      </c>
      <c r="K50" s="55">
        <v>108.050697</v>
      </c>
      <c r="L50" s="55">
        <v>108.004204</v>
      </c>
      <c r="M50" s="55">
        <v>109.103104</v>
      </c>
      <c r="N50" s="55">
        <v>111.29879800000001</v>
      </c>
      <c r="O50" s="55">
        <v>113.29209899999999</v>
      </c>
      <c r="P50" s="55">
        <v>113.991203</v>
      </c>
      <c r="Q50" s="55">
        <v>113.99839799999999</v>
      </c>
      <c r="R50" s="55">
        <v>113.998001</v>
      </c>
      <c r="S50" s="55">
        <v>114.0895</v>
      </c>
      <c r="T50" s="55">
        <v>113.39510300000001</v>
      </c>
      <c r="U50" s="55">
        <v>113.580597</v>
      </c>
      <c r="V50" s="55">
        <v>114.885498</v>
      </c>
      <c r="W50" s="55">
        <v>115.35279800000001</v>
      </c>
      <c r="X50" s="55">
        <v>113.544899</v>
      </c>
      <c r="Y50" s="55">
        <v>113.94349699999999</v>
      </c>
      <c r="Z50" s="55">
        <v>116.520203</v>
      </c>
      <c r="AA50" s="55">
        <v>118.77979999999999</v>
      </c>
      <c r="AB50" s="55">
        <v>117.73690000000001</v>
      </c>
      <c r="AC50" s="55">
        <v>117.84549699999999</v>
      </c>
      <c r="AD50" s="55">
        <v>117.861504</v>
      </c>
      <c r="AE50" s="55">
        <v>117.600403</v>
      </c>
      <c r="AF50" s="55">
        <v>118.305702</v>
      </c>
      <c r="AG50" s="55">
        <v>118.624298</v>
      </c>
      <c r="AH50" s="55">
        <v>120.93440200000001</v>
      </c>
      <c r="AI50" s="56">
        <v>3.6419999999999998E-3</v>
      </c>
    </row>
    <row r="51" spans="1:35" ht="15" customHeight="1" x14ac:dyDescent="0.35">
      <c r="A51" s="46" t="s">
        <v>624</v>
      </c>
      <c r="B51" s="46" t="s">
        <v>45</v>
      </c>
      <c r="C51" s="54" t="s">
        <v>625</v>
      </c>
      <c r="D51" s="55">
        <v>34.496738000000001</v>
      </c>
      <c r="E51" s="55">
        <v>37.984839999999998</v>
      </c>
      <c r="F51" s="55">
        <v>39.489657999999999</v>
      </c>
      <c r="G51" s="55">
        <v>39.321410999999998</v>
      </c>
      <c r="H51" s="55">
        <v>39.796779999999998</v>
      </c>
      <c r="I51" s="55">
        <v>40.472351000000003</v>
      </c>
      <c r="J51" s="55">
        <v>40.979061000000002</v>
      </c>
      <c r="K51" s="55">
        <v>41.369678</v>
      </c>
      <c r="L51" s="55">
        <v>41.697268999999999</v>
      </c>
      <c r="M51" s="55">
        <v>42.041370000000001</v>
      </c>
      <c r="N51" s="55">
        <v>42.534869999999998</v>
      </c>
      <c r="O51" s="55">
        <v>43.056992000000001</v>
      </c>
      <c r="P51" s="55">
        <v>43.516810999999997</v>
      </c>
      <c r="Q51" s="55">
        <v>43.927470999999997</v>
      </c>
      <c r="R51" s="55">
        <v>44.325198999999998</v>
      </c>
      <c r="S51" s="55">
        <v>44.716320000000003</v>
      </c>
      <c r="T51" s="55">
        <v>45.047500999999997</v>
      </c>
      <c r="U51" s="55">
        <v>45.422950999999998</v>
      </c>
      <c r="V51" s="55">
        <v>45.876838999999997</v>
      </c>
      <c r="W51" s="55">
        <v>46.280048000000001</v>
      </c>
      <c r="X51" s="55">
        <v>46.535530000000001</v>
      </c>
      <c r="Y51" s="55">
        <v>46.849991000000003</v>
      </c>
      <c r="Z51" s="55">
        <v>47.252189999999999</v>
      </c>
      <c r="AA51" s="55">
        <v>47.632069000000001</v>
      </c>
      <c r="AB51" s="55">
        <v>47.777099999999997</v>
      </c>
      <c r="AC51" s="55">
        <v>47.945709000000001</v>
      </c>
      <c r="AD51" s="55">
        <v>48.016658999999997</v>
      </c>
      <c r="AE51" s="55">
        <v>48.101761000000003</v>
      </c>
      <c r="AF51" s="55">
        <v>48.122318</v>
      </c>
      <c r="AG51" s="55">
        <v>48.172778999999998</v>
      </c>
      <c r="AH51" s="55">
        <v>48.368499999999997</v>
      </c>
      <c r="AI51" s="56">
        <v>1.133E-2</v>
      </c>
    </row>
    <row r="52" spans="1:35" ht="15" customHeight="1" x14ac:dyDescent="0.35">
      <c r="A52" s="46" t="s">
        <v>626</v>
      </c>
      <c r="B52" s="46" t="s">
        <v>45</v>
      </c>
      <c r="C52" s="54" t="s">
        <v>627</v>
      </c>
      <c r="D52" s="55">
        <v>78.271682999999996</v>
      </c>
      <c r="E52" s="55">
        <v>76.807357999999994</v>
      </c>
      <c r="F52" s="55">
        <v>78.575767999999997</v>
      </c>
      <c r="G52" s="55">
        <v>78.227226000000002</v>
      </c>
      <c r="H52" s="55">
        <v>78.371589999999998</v>
      </c>
      <c r="I52" s="55">
        <v>78.968192999999999</v>
      </c>
      <c r="J52" s="55">
        <v>79.681931000000006</v>
      </c>
      <c r="K52" s="55">
        <v>80.242012000000003</v>
      </c>
      <c r="L52" s="55">
        <v>80.683166999999997</v>
      </c>
      <c r="M52" s="55">
        <v>81.213791000000001</v>
      </c>
      <c r="N52" s="55">
        <v>81.809775999999999</v>
      </c>
      <c r="O52" s="55">
        <v>82.650681000000006</v>
      </c>
      <c r="P52" s="55">
        <v>83.739097999999998</v>
      </c>
      <c r="Q52" s="55">
        <v>84.926117000000005</v>
      </c>
      <c r="R52" s="55">
        <v>86.352501000000004</v>
      </c>
      <c r="S52" s="55">
        <v>87.790817000000004</v>
      </c>
      <c r="T52" s="55">
        <v>89.051299999999998</v>
      </c>
      <c r="U52" s="55">
        <v>90.319946000000002</v>
      </c>
      <c r="V52" s="55">
        <v>91.688682999999997</v>
      </c>
      <c r="W52" s="55">
        <v>93.157043000000002</v>
      </c>
      <c r="X52" s="55">
        <v>94.637642</v>
      </c>
      <c r="Y52" s="55">
        <v>96.115966999999998</v>
      </c>
      <c r="Z52" s="55">
        <v>97.665526999999997</v>
      </c>
      <c r="AA52" s="55">
        <v>99.424103000000002</v>
      </c>
      <c r="AB52" s="55">
        <v>101.287598</v>
      </c>
      <c r="AC52" s="55">
        <v>102.973099</v>
      </c>
      <c r="AD52" s="55">
        <v>104.49389600000001</v>
      </c>
      <c r="AE52" s="55">
        <v>105.96109800000001</v>
      </c>
      <c r="AF52" s="55">
        <v>107.303596</v>
      </c>
      <c r="AG52" s="55">
        <v>108.727097</v>
      </c>
      <c r="AH52" s="55">
        <v>110.166901</v>
      </c>
      <c r="AI52" s="56">
        <v>1.1459E-2</v>
      </c>
    </row>
    <row r="53" spans="1:35" ht="15" customHeight="1" x14ac:dyDescent="0.35">
      <c r="A53" s="46" t="s">
        <v>628</v>
      </c>
      <c r="B53" s="46" t="s">
        <v>12</v>
      </c>
      <c r="C53" s="54" t="s">
        <v>629</v>
      </c>
      <c r="D53" s="55">
        <v>371.87851000000001</v>
      </c>
      <c r="E53" s="55">
        <v>370.07119799999998</v>
      </c>
      <c r="F53" s="55">
        <v>384.20388800000001</v>
      </c>
      <c r="G53" s="55">
        <v>388.78179899999998</v>
      </c>
      <c r="H53" s="55">
        <v>395.03750600000001</v>
      </c>
      <c r="I53" s="55">
        <v>403.43139600000001</v>
      </c>
      <c r="J53" s="55">
        <v>409.84960899999999</v>
      </c>
      <c r="K53" s="55">
        <v>414.66958599999998</v>
      </c>
      <c r="L53" s="55">
        <v>418.00149499999998</v>
      </c>
      <c r="M53" s="55">
        <v>422.05059799999998</v>
      </c>
      <c r="N53" s="55">
        <v>427.60919200000001</v>
      </c>
      <c r="O53" s="55">
        <v>434.43249500000002</v>
      </c>
      <c r="P53" s="55">
        <v>438.94689899999997</v>
      </c>
      <c r="Q53" s="55">
        <v>443.06570399999998</v>
      </c>
      <c r="R53" s="55">
        <v>448.64221199999997</v>
      </c>
      <c r="S53" s="55">
        <v>453.702606</v>
      </c>
      <c r="T53" s="55">
        <v>457.31820699999997</v>
      </c>
      <c r="U53" s="55">
        <v>460.60089099999999</v>
      </c>
      <c r="V53" s="55">
        <v>464.885895</v>
      </c>
      <c r="W53" s="55">
        <v>468.14871199999999</v>
      </c>
      <c r="X53" s="55">
        <v>470.714111</v>
      </c>
      <c r="Y53" s="55">
        <v>475.41879299999999</v>
      </c>
      <c r="Z53" s="55">
        <v>482.34979199999998</v>
      </c>
      <c r="AA53" s="55">
        <v>490.325287</v>
      </c>
      <c r="AB53" s="55">
        <v>496.43609600000002</v>
      </c>
      <c r="AC53" s="55">
        <v>501.69751000000002</v>
      </c>
      <c r="AD53" s="55">
        <v>506.552795</v>
      </c>
      <c r="AE53" s="55">
        <v>510.99789399999997</v>
      </c>
      <c r="AF53" s="55">
        <v>518.01348900000005</v>
      </c>
      <c r="AG53" s="55">
        <v>526.183899</v>
      </c>
      <c r="AH53" s="55">
        <v>534.64031999999997</v>
      </c>
      <c r="AI53" s="56">
        <v>1.2174000000000001E-2</v>
      </c>
    </row>
    <row r="54" spans="1:35" ht="15" customHeight="1" x14ac:dyDescent="0.35">
      <c r="A54" s="46" t="s">
        <v>630</v>
      </c>
      <c r="B54" s="46" t="s">
        <v>15</v>
      </c>
      <c r="C54" s="54" t="s">
        <v>631</v>
      </c>
      <c r="D54" s="55">
        <v>327.14691199999999</v>
      </c>
      <c r="E54" s="55">
        <v>331.25589000000002</v>
      </c>
      <c r="F54" s="55">
        <v>347.48318499999999</v>
      </c>
      <c r="G54" s="55">
        <v>349.21249399999999</v>
      </c>
      <c r="H54" s="55">
        <v>352.14160199999998</v>
      </c>
      <c r="I54" s="55">
        <v>362.02099600000003</v>
      </c>
      <c r="J54" s="55">
        <v>367.63031000000001</v>
      </c>
      <c r="K54" s="55">
        <v>372.61599699999999</v>
      </c>
      <c r="L54" s="55">
        <v>376.827698</v>
      </c>
      <c r="M54" s="55">
        <v>381.65838600000001</v>
      </c>
      <c r="N54" s="55">
        <v>387.39910900000001</v>
      </c>
      <c r="O54" s="55">
        <v>393.72680700000001</v>
      </c>
      <c r="P54" s="55">
        <v>397.14480600000002</v>
      </c>
      <c r="Q54" s="55">
        <v>401.03369099999998</v>
      </c>
      <c r="R54" s="55">
        <v>407.295593</v>
      </c>
      <c r="S54" s="55">
        <v>413.85479700000002</v>
      </c>
      <c r="T54" s="55">
        <v>419.38909899999999</v>
      </c>
      <c r="U54" s="55">
        <v>424.757812</v>
      </c>
      <c r="V54" s="55">
        <v>431.486694</v>
      </c>
      <c r="W54" s="55">
        <v>437.47439600000001</v>
      </c>
      <c r="X54" s="55">
        <v>442.54748499999999</v>
      </c>
      <c r="Y54" s="55">
        <v>450.14599600000003</v>
      </c>
      <c r="Z54" s="55">
        <v>459.34530599999999</v>
      </c>
      <c r="AA54" s="55">
        <v>468.75289900000001</v>
      </c>
      <c r="AB54" s="55">
        <v>475.95510899999999</v>
      </c>
      <c r="AC54" s="55">
        <v>482.23330700000002</v>
      </c>
      <c r="AD54" s="55">
        <v>489.21661399999999</v>
      </c>
      <c r="AE54" s="55">
        <v>495.83898900000003</v>
      </c>
      <c r="AF54" s="55">
        <v>504.33770800000002</v>
      </c>
      <c r="AG54" s="55">
        <v>513.11047399999995</v>
      </c>
      <c r="AH54" s="55">
        <v>521.66931199999999</v>
      </c>
      <c r="AI54" s="56">
        <v>1.5675999999999999E-2</v>
      </c>
    </row>
    <row r="55" spans="1:35" ht="15" customHeight="1" x14ac:dyDescent="0.35">
      <c r="A55" s="46" t="s">
        <v>632</v>
      </c>
      <c r="B55" s="46" t="s">
        <v>13</v>
      </c>
      <c r="C55" s="54" t="s">
        <v>633</v>
      </c>
      <c r="D55" s="55">
        <v>352.30999800000001</v>
      </c>
      <c r="E55" s="55">
        <v>366.117096</v>
      </c>
      <c r="F55" s="55">
        <v>388.134613</v>
      </c>
      <c r="G55" s="55">
        <v>399.50500499999998</v>
      </c>
      <c r="H55" s="55">
        <v>410.15210000000002</v>
      </c>
      <c r="I55" s="55">
        <v>420.595215</v>
      </c>
      <c r="J55" s="55">
        <v>430.05230699999998</v>
      </c>
      <c r="K55" s="55">
        <v>440.06561299999998</v>
      </c>
      <c r="L55" s="55">
        <v>450.278595</v>
      </c>
      <c r="M55" s="55">
        <v>460.823395</v>
      </c>
      <c r="N55" s="55">
        <v>471.35379</v>
      </c>
      <c r="O55" s="55">
        <v>482.038208</v>
      </c>
      <c r="P55" s="55">
        <v>492.50979599999999</v>
      </c>
      <c r="Q55" s="55">
        <v>503.73449699999998</v>
      </c>
      <c r="R55" s="55">
        <v>515.57739300000003</v>
      </c>
      <c r="S55" s="55">
        <v>526.87567100000001</v>
      </c>
      <c r="T55" s="55">
        <v>537.86187700000005</v>
      </c>
      <c r="U55" s="55">
        <v>548.68530299999998</v>
      </c>
      <c r="V55" s="55">
        <v>559.86999500000002</v>
      </c>
      <c r="W55" s="55">
        <v>571.29101600000001</v>
      </c>
      <c r="X55" s="55">
        <v>582.51507600000002</v>
      </c>
      <c r="Y55" s="55">
        <v>594.45220900000004</v>
      </c>
      <c r="Z55" s="55">
        <v>607.29968299999996</v>
      </c>
      <c r="AA55" s="55">
        <v>620.56909199999996</v>
      </c>
      <c r="AB55" s="55">
        <v>633.331726</v>
      </c>
      <c r="AC55" s="55">
        <v>645.93682899999999</v>
      </c>
      <c r="AD55" s="55">
        <v>658.58398399999999</v>
      </c>
      <c r="AE55" s="55">
        <v>671.40258800000004</v>
      </c>
      <c r="AF55" s="55">
        <v>685.13147000000004</v>
      </c>
      <c r="AG55" s="55">
        <v>699.49798599999997</v>
      </c>
      <c r="AH55" s="55">
        <v>714.28631600000006</v>
      </c>
      <c r="AI55" s="56">
        <v>2.3838999999999999E-2</v>
      </c>
    </row>
    <row r="56" spans="1:35" ht="15" customHeight="1" x14ac:dyDescent="0.35">
      <c r="A56" s="46" t="s">
        <v>634</v>
      </c>
      <c r="B56" s="46" t="s">
        <v>658</v>
      </c>
      <c r="C56" s="54" t="s">
        <v>635</v>
      </c>
      <c r="D56" s="55">
        <v>703.66980000000001</v>
      </c>
      <c r="E56" s="55">
        <v>753.93908699999997</v>
      </c>
      <c r="F56" s="55">
        <v>790.456726</v>
      </c>
      <c r="G56" s="55">
        <v>798.35882600000002</v>
      </c>
      <c r="H56" s="55">
        <v>806.63891599999999</v>
      </c>
      <c r="I56" s="55">
        <v>821.98107900000002</v>
      </c>
      <c r="J56" s="55">
        <v>839.71698000000004</v>
      </c>
      <c r="K56" s="55">
        <v>860.88922100000002</v>
      </c>
      <c r="L56" s="55">
        <v>875.87432899999999</v>
      </c>
      <c r="M56" s="55">
        <v>882.25347899999997</v>
      </c>
      <c r="N56" s="55">
        <v>889.87420699999996</v>
      </c>
      <c r="O56" s="55">
        <v>903.78448500000002</v>
      </c>
      <c r="P56" s="55">
        <v>922.18457000000001</v>
      </c>
      <c r="Q56" s="55">
        <v>942.399902</v>
      </c>
      <c r="R56" s="55">
        <v>966.72210700000005</v>
      </c>
      <c r="S56" s="55">
        <v>990.43212900000003</v>
      </c>
      <c r="T56" s="55">
        <v>1013.158997</v>
      </c>
      <c r="U56" s="55">
        <v>1035.625</v>
      </c>
      <c r="V56" s="55">
        <v>1059.2919919999999</v>
      </c>
      <c r="W56" s="55">
        <v>1085.170044</v>
      </c>
      <c r="X56" s="55">
        <v>1107.9730219999999</v>
      </c>
      <c r="Y56" s="55">
        <v>1132.7080080000001</v>
      </c>
      <c r="Z56" s="55">
        <v>1158.9530030000001</v>
      </c>
      <c r="AA56" s="55">
        <v>1183.6899410000001</v>
      </c>
      <c r="AB56" s="55">
        <v>1208.979004</v>
      </c>
      <c r="AC56" s="55">
        <v>1230.9029539999999</v>
      </c>
      <c r="AD56" s="55">
        <v>1250.4620359999999</v>
      </c>
      <c r="AE56" s="55">
        <v>1270.209961</v>
      </c>
      <c r="AF56" s="55">
        <v>1290.2979740000001</v>
      </c>
      <c r="AG56" s="55">
        <v>1311.4689940000001</v>
      </c>
      <c r="AH56" s="55">
        <v>1329.709961</v>
      </c>
      <c r="AI56" s="56">
        <v>2.1440000000000001E-2</v>
      </c>
    </row>
    <row r="57" spans="1:35" ht="15" customHeight="1" x14ac:dyDescent="0.35">
      <c r="A57" s="46" t="s">
        <v>636</v>
      </c>
      <c r="B57" s="46" t="s">
        <v>14</v>
      </c>
      <c r="C57" s="54" t="s">
        <v>637</v>
      </c>
      <c r="D57" s="55">
        <v>121.132698</v>
      </c>
      <c r="E57" s="55">
        <v>121.7145</v>
      </c>
      <c r="F57" s="55">
        <v>126.67739899999999</v>
      </c>
      <c r="G57" s="55">
        <v>127.80439800000001</v>
      </c>
      <c r="H57" s="55">
        <v>129.08380099999999</v>
      </c>
      <c r="I57" s="55">
        <v>132.02799999999999</v>
      </c>
      <c r="J57" s="55">
        <v>134.55630500000001</v>
      </c>
      <c r="K57" s="55">
        <v>136.50289900000001</v>
      </c>
      <c r="L57" s="55">
        <v>137.87519800000001</v>
      </c>
      <c r="M57" s="55">
        <v>139.32200599999999</v>
      </c>
      <c r="N57" s="55">
        <v>141.41099500000001</v>
      </c>
      <c r="O57" s="55">
        <v>144.099197</v>
      </c>
      <c r="P57" s="55">
        <v>146.12159700000001</v>
      </c>
      <c r="Q57" s="55">
        <v>147.71830700000001</v>
      </c>
      <c r="R57" s="55">
        <v>149.80050700000001</v>
      </c>
      <c r="S57" s="55">
        <v>152.16819799999999</v>
      </c>
      <c r="T57" s="55">
        <v>154.37170399999999</v>
      </c>
      <c r="U57" s="55">
        <v>156.52600100000001</v>
      </c>
      <c r="V57" s="55">
        <v>159.160507</v>
      </c>
      <c r="W57" s="55">
        <v>161.73230000000001</v>
      </c>
      <c r="X57" s="55">
        <v>164.05479399999999</v>
      </c>
      <c r="Y57" s="55">
        <v>166.66520700000001</v>
      </c>
      <c r="Z57" s="55">
        <v>169.96490499999999</v>
      </c>
      <c r="AA57" s="55">
        <v>173.50559999999999</v>
      </c>
      <c r="AB57" s="55">
        <v>176.472702</v>
      </c>
      <c r="AC57" s="55">
        <v>178.997803</v>
      </c>
      <c r="AD57" s="55">
        <v>181.59979200000001</v>
      </c>
      <c r="AE57" s="55">
        <v>183.852295</v>
      </c>
      <c r="AF57" s="55">
        <v>186.73060599999999</v>
      </c>
      <c r="AG57" s="55">
        <v>189.93130500000001</v>
      </c>
      <c r="AH57" s="55">
        <v>193.71940599999999</v>
      </c>
      <c r="AI57" s="56">
        <v>1.5774E-2</v>
      </c>
    </row>
    <row r="58" spans="1:35" ht="14.5" x14ac:dyDescent="0.35">
      <c r="A58" s="46" t="s">
        <v>638</v>
      </c>
      <c r="B58" s="46" t="s">
        <v>18</v>
      </c>
      <c r="C58" s="54" t="s">
        <v>639</v>
      </c>
      <c r="D58" s="55">
        <v>150.84330700000001</v>
      </c>
      <c r="E58" s="55">
        <v>158.687195</v>
      </c>
      <c r="F58" s="55">
        <v>167.960205</v>
      </c>
      <c r="G58" s="55">
        <v>172.05839499999999</v>
      </c>
      <c r="H58" s="55">
        <v>177.745193</v>
      </c>
      <c r="I58" s="55">
        <v>184.02690100000001</v>
      </c>
      <c r="J58" s="55">
        <v>188.76400799999999</v>
      </c>
      <c r="K58" s="55">
        <v>193.84910600000001</v>
      </c>
      <c r="L58" s="55">
        <v>199.22920199999999</v>
      </c>
      <c r="M58" s="55">
        <v>205.20919799999999</v>
      </c>
      <c r="N58" s="55">
        <v>211.95030199999999</v>
      </c>
      <c r="O58" s="55">
        <v>219.09620699999999</v>
      </c>
      <c r="P58" s="55">
        <v>225.294601</v>
      </c>
      <c r="Q58" s="55">
        <v>231.50799599999999</v>
      </c>
      <c r="R58" s="55">
        <v>238.37210099999999</v>
      </c>
      <c r="S58" s="55">
        <v>245.235794</v>
      </c>
      <c r="T58" s="55">
        <v>251.83239699999999</v>
      </c>
      <c r="U58" s="55">
        <v>258.86340300000001</v>
      </c>
      <c r="V58" s="55">
        <v>266.60598800000002</v>
      </c>
      <c r="W58" s="55">
        <v>274.19628899999998</v>
      </c>
      <c r="X58" s="55">
        <v>281.64089999999999</v>
      </c>
      <c r="Y58" s="55">
        <v>290.14810199999999</v>
      </c>
      <c r="Z58" s="55">
        <v>299.43160999999998</v>
      </c>
      <c r="AA58" s="55">
        <v>308.57629400000002</v>
      </c>
      <c r="AB58" s="55">
        <v>316.89331099999998</v>
      </c>
      <c r="AC58" s="55">
        <v>325.53329500000001</v>
      </c>
      <c r="AD58" s="55">
        <v>334.65051299999999</v>
      </c>
      <c r="AE58" s="55">
        <v>344.01660199999998</v>
      </c>
      <c r="AF58" s="55">
        <v>354.55679300000003</v>
      </c>
      <c r="AG58" s="55">
        <v>365.09310900000003</v>
      </c>
      <c r="AH58" s="55">
        <v>375.30178799999999</v>
      </c>
      <c r="AI58" s="56">
        <v>3.0849000000000001E-2</v>
      </c>
    </row>
    <row r="60" spans="1:35" ht="15" customHeight="1" x14ac:dyDescent="0.3">
      <c r="A60" s="46" t="s">
        <v>640</v>
      </c>
      <c r="B60" s="46"/>
      <c r="C60" s="51" t="s">
        <v>641</v>
      </c>
      <c r="D60" s="52">
        <v>8167.6557620000003</v>
      </c>
      <c r="E60" s="52">
        <v>8374.1542969999991</v>
      </c>
      <c r="F60" s="52">
        <v>8643.9990230000003</v>
      </c>
      <c r="G60" s="52">
        <v>8784.9082030000009</v>
      </c>
      <c r="H60" s="52">
        <v>8936.6777340000008</v>
      </c>
      <c r="I60" s="52">
        <v>9120.5361329999996</v>
      </c>
      <c r="J60" s="52">
        <v>9257.9365230000003</v>
      </c>
      <c r="K60" s="52">
        <v>9377.3349610000005</v>
      </c>
      <c r="L60" s="52">
        <v>9485.5644530000009</v>
      </c>
      <c r="M60" s="52">
        <v>9589.4316409999992</v>
      </c>
      <c r="N60" s="52">
        <v>9706.7167969999991</v>
      </c>
      <c r="O60" s="52">
        <v>9840.2412110000005</v>
      </c>
      <c r="P60" s="52">
        <v>9965.8398440000001</v>
      </c>
      <c r="Q60" s="52">
        <v>10097.353515999999</v>
      </c>
      <c r="R60" s="52">
        <v>10245.523438</v>
      </c>
      <c r="S60" s="52">
        <v>10391.930664</v>
      </c>
      <c r="T60" s="52">
        <v>10520.791992</v>
      </c>
      <c r="U60" s="52">
        <v>10648.913086</v>
      </c>
      <c r="V60" s="52">
        <v>10794.764648</v>
      </c>
      <c r="W60" s="52">
        <v>10939.096680000001</v>
      </c>
      <c r="X60" s="52">
        <v>11076.092773</v>
      </c>
      <c r="Y60" s="52">
        <v>11236.256836</v>
      </c>
      <c r="Z60" s="52">
        <v>11419.5625</v>
      </c>
      <c r="AA60" s="52">
        <v>11612.146484000001</v>
      </c>
      <c r="AB60" s="52">
        <v>11794.149414</v>
      </c>
      <c r="AC60" s="52">
        <v>11966.9375</v>
      </c>
      <c r="AD60" s="52">
        <v>12138.631836</v>
      </c>
      <c r="AE60" s="52">
        <v>12305.380859000001</v>
      </c>
      <c r="AF60" s="52">
        <v>12484.867188</v>
      </c>
      <c r="AG60" s="52">
        <v>12678.8125</v>
      </c>
      <c r="AH60" s="52">
        <v>12873.574219</v>
      </c>
      <c r="AI60" s="53">
        <v>1.5282E-2</v>
      </c>
    </row>
    <row r="61" spans="1:35" ht="15" customHeight="1" thickBot="1" x14ac:dyDescent="0.35"/>
    <row r="62" spans="1:35" ht="15" customHeight="1" x14ac:dyDescent="0.3">
      <c r="C62" s="103" t="s">
        <v>642</v>
      </c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</row>
    <row r="63" spans="1:35" ht="15" customHeight="1" x14ac:dyDescent="0.3">
      <c r="C63" s="57" t="s">
        <v>643</v>
      </c>
    </row>
    <row r="64" spans="1:35" ht="15" customHeight="1" x14ac:dyDescent="0.3">
      <c r="C64" s="57" t="s">
        <v>644</v>
      </c>
    </row>
    <row r="66" ht="12" x14ac:dyDescent="0.3"/>
    <row r="74" ht="12" x14ac:dyDescent="0.3"/>
    <row r="80" ht="12" x14ac:dyDescent="0.3"/>
    <row r="85" ht="12" x14ac:dyDescent="0.3"/>
    <row r="89" ht="12" x14ac:dyDescent="0.3"/>
    <row r="97" ht="12" x14ac:dyDescent="0.3"/>
    <row r="104" ht="12" x14ac:dyDescent="0.3"/>
    <row r="110" ht="12" x14ac:dyDescent="0.3"/>
    <row r="114" ht="12" x14ac:dyDescent="0.3"/>
    <row r="120" ht="12" x14ac:dyDescent="0.3"/>
    <row r="125" ht="12" x14ac:dyDescent="0.3"/>
    <row r="147" spans="3:35" s="49" customFormat="1" ht="15" customHeight="1" x14ac:dyDescent="0.3"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</row>
    <row r="148" spans="3:35" s="49" customFormat="1" ht="15" customHeight="1" x14ac:dyDescent="0.3"/>
    <row r="149" spans="3:35" s="49" customFormat="1" ht="15" customHeight="1" x14ac:dyDescent="0.3"/>
    <row r="150" spans="3:35" s="58" customFormat="1" ht="15" customHeight="1" x14ac:dyDescent="0.3"/>
    <row r="151" spans="3:35" s="58" customFormat="1" ht="15" customHeight="1" x14ac:dyDescent="0.3"/>
    <row r="152" spans="3:35" s="58" customFormat="1" ht="15" customHeight="1" x14ac:dyDescent="0.3"/>
    <row r="153" spans="3:35" s="58" customFormat="1" ht="15" customHeight="1" x14ac:dyDescent="0.3"/>
    <row r="154" spans="3:35" s="58" customFormat="1" ht="15" customHeight="1" x14ac:dyDescent="0.3"/>
    <row r="155" spans="3:35" s="49" customFormat="1" ht="15" customHeight="1" x14ac:dyDescent="0.3"/>
    <row r="156" spans="3:35" s="58" customFormat="1" ht="15" customHeight="1" x14ac:dyDescent="0.3"/>
    <row r="157" spans="3:35" s="49" customFormat="1" ht="15" customHeight="1" x14ac:dyDescent="0.3"/>
    <row r="158" spans="3:35" s="58" customFormat="1" ht="15" customHeight="1" x14ac:dyDescent="0.3"/>
    <row r="160" spans="3:35" s="58" customFormat="1" ht="15" customHeight="1" x14ac:dyDescent="0.3"/>
    <row r="162" s="58" customFormat="1" ht="15" customHeight="1" x14ac:dyDescent="0.3"/>
    <row r="164" s="58" customFormat="1" ht="15" customHeight="1" x14ac:dyDescent="0.3"/>
    <row r="165" s="58" customFormat="1" ht="15" customHeight="1" x14ac:dyDescent="0.3"/>
    <row r="167" s="58" customFormat="1" ht="15" customHeight="1" x14ac:dyDescent="0.3"/>
    <row r="169" s="58" customFormat="1" ht="15" customHeight="1" x14ac:dyDescent="0.3"/>
    <row r="174" s="58" customFormat="1" ht="15" customHeight="1" x14ac:dyDescent="0.3"/>
    <row r="283" spans="3:35" ht="15" customHeight="1" x14ac:dyDescent="0.3"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</row>
    <row r="368" spans="3:35" ht="15" customHeight="1" x14ac:dyDescent="0.3"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</row>
    <row r="500" spans="3:34" ht="15" customHeight="1" x14ac:dyDescent="0.3">
      <c r="C500" s="105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2"/>
      <c r="AE500" s="102"/>
      <c r="AF500" s="102"/>
      <c r="AG500" s="102"/>
      <c r="AH500" s="102"/>
    </row>
    <row r="551" spans="3:35" ht="15" customHeight="1" x14ac:dyDescent="0.3"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2"/>
      <c r="AE551" s="102"/>
      <c r="AF551" s="102"/>
      <c r="AG551" s="102"/>
      <c r="AH551" s="102"/>
      <c r="AI551" s="102"/>
    </row>
    <row r="643" spans="3:35" ht="15" customHeight="1" x14ac:dyDescent="0.3"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2"/>
      <c r="AE643" s="102"/>
      <c r="AF643" s="102"/>
      <c r="AG643" s="102"/>
      <c r="AH643" s="102"/>
      <c r="AI643" s="102"/>
    </row>
    <row r="719" spans="3:35" ht="15" customHeight="1" x14ac:dyDescent="0.3"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2"/>
      <c r="AC719" s="102"/>
      <c r="AD719" s="102"/>
      <c r="AE719" s="102"/>
      <c r="AF719" s="102"/>
      <c r="AG719" s="102"/>
      <c r="AH719" s="102"/>
      <c r="AI719" s="102"/>
    </row>
    <row r="810" spans="3:35" ht="15" customHeight="1" x14ac:dyDescent="0.3"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  <c r="AC810" s="102"/>
      <c r="AD810" s="102"/>
      <c r="AE810" s="102"/>
      <c r="AF810" s="102"/>
      <c r="AG810" s="102"/>
      <c r="AH810" s="102"/>
      <c r="AI810" s="102"/>
    </row>
    <row r="888" spans="3:35" ht="15" customHeight="1" x14ac:dyDescent="0.3"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  <c r="AA888" s="102"/>
      <c r="AB888" s="102"/>
      <c r="AC888" s="102"/>
      <c r="AD888" s="102"/>
      <c r="AE888" s="102"/>
      <c r="AF888" s="102"/>
      <c r="AG888" s="102"/>
      <c r="AH888" s="102"/>
      <c r="AI888" s="102"/>
    </row>
    <row r="973" spans="3:35" ht="15" customHeight="1" x14ac:dyDescent="0.3"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2"/>
      <c r="AC973" s="102"/>
      <c r="AD973" s="102"/>
      <c r="AE973" s="102"/>
      <c r="AF973" s="102"/>
      <c r="AG973" s="102"/>
      <c r="AH973" s="102"/>
      <c r="AI973" s="102"/>
    </row>
    <row r="1048" spans="3:35" ht="15" customHeight="1" x14ac:dyDescent="0.3">
      <c r="C1048" s="102"/>
      <c r="D1048" s="102"/>
      <c r="E1048" s="102"/>
      <c r="F1048" s="102"/>
      <c r="G1048" s="102"/>
      <c r="H1048" s="102"/>
      <c r="I1048" s="102"/>
      <c r="J1048" s="102"/>
      <c r="K1048" s="102"/>
      <c r="L1048" s="102"/>
      <c r="M1048" s="102"/>
      <c r="N1048" s="102"/>
      <c r="O1048" s="102"/>
      <c r="P1048" s="102"/>
      <c r="Q1048" s="102"/>
      <c r="R1048" s="102"/>
      <c r="S1048" s="102"/>
      <c r="T1048" s="102"/>
      <c r="U1048" s="102"/>
      <c r="V1048" s="102"/>
      <c r="W1048" s="102"/>
      <c r="X1048" s="102"/>
      <c r="Y1048" s="102"/>
      <c r="Z1048" s="102"/>
      <c r="AA1048" s="102"/>
      <c r="AB1048" s="102"/>
      <c r="AC1048" s="102"/>
      <c r="AD1048" s="102"/>
      <c r="AE1048" s="102"/>
      <c r="AF1048" s="102"/>
      <c r="AG1048" s="102"/>
      <c r="AH1048" s="102"/>
      <c r="AI1048" s="102"/>
    </row>
    <row r="1120" spans="3:35" ht="15" customHeight="1" x14ac:dyDescent="0.3">
      <c r="C1120" s="102"/>
      <c r="D1120" s="102"/>
      <c r="E1120" s="102"/>
      <c r="F1120" s="102"/>
      <c r="G1120" s="102"/>
      <c r="H1120" s="102"/>
      <c r="I1120" s="102"/>
      <c r="J1120" s="102"/>
      <c r="K1120" s="102"/>
      <c r="L1120" s="102"/>
      <c r="M1120" s="102"/>
      <c r="N1120" s="102"/>
      <c r="O1120" s="102"/>
      <c r="P1120" s="102"/>
      <c r="Q1120" s="102"/>
      <c r="R1120" s="102"/>
      <c r="S1120" s="102"/>
      <c r="T1120" s="102"/>
      <c r="U1120" s="102"/>
      <c r="V1120" s="102"/>
      <c r="W1120" s="102"/>
      <c r="X1120" s="102"/>
      <c r="Y1120" s="102"/>
      <c r="Z1120" s="102"/>
      <c r="AA1120" s="102"/>
      <c r="AB1120" s="102"/>
      <c r="AC1120" s="102"/>
      <c r="AD1120" s="102"/>
      <c r="AE1120" s="102"/>
      <c r="AF1120" s="102"/>
      <c r="AG1120" s="102"/>
      <c r="AH1120" s="102"/>
      <c r="AI1120" s="102"/>
    </row>
    <row r="1254" spans="3:35" ht="15" customHeight="1" x14ac:dyDescent="0.3">
      <c r="C1254" s="102"/>
      <c r="D1254" s="102"/>
      <c r="E1254" s="102"/>
      <c r="F1254" s="102"/>
      <c r="G1254" s="102"/>
      <c r="H1254" s="102"/>
      <c r="I1254" s="102"/>
      <c r="J1254" s="102"/>
      <c r="K1254" s="102"/>
      <c r="L1254" s="102"/>
      <c r="M1254" s="102"/>
      <c r="N1254" s="102"/>
      <c r="O1254" s="102"/>
      <c r="P1254" s="102"/>
      <c r="Q1254" s="102"/>
      <c r="R1254" s="102"/>
      <c r="S1254" s="102"/>
      <c r="T1254" s="102"/>
      <c r="U1254" s="102"/>
      <c r="V1254" s="102"/>
      <c r="W1254" s="102"/>
      <c r="X1254" s="102"/>
      <c r="Y1254" s="102"/>
      <c r="Z1254" s="102"/>
      <c r="AA1254" s="102"/>
      <c r="AB1254" s="102"/>
      <c r="AC1254" s="102"/>
      <c r="AD1254" s="102"/>
      <c r="AE1254" s="102"/>
      <c r="AF1254" s="102"/>
      <c r="AG1254" s="102"/>
      <c r="AH1254" s="102"/>
      <c r="AI1254" s="102"/>
    </row>
    <row r="1372" spans="3:35" ht="15" customHeight="1" x14ac:dyDescent="0.3">
      <c r="C1372" s="102"/>
      <c r="D1372" s="102"/>
      <c r="E1372" s="102"/>
      <c r="F1372" s="102"/>
      <c r="G1372" s="102"/>
      <c r="H1372" s="102"/>
      <c r="I1372" s="102"/>
      <c r="J1372" s="102"/>
      <c r="K1372" s="102"/>
      <c r="L1372" s="102"/>
      <c r="M1372" s="102"/>
      <c r="N1372" s="102"/>
      <c r="O1372" s="102"/>
      <c r="P1372" s="102"/>
      <c r="Q1372" s="102"/>
      <c r="R1372" s="102"/>
      <c r="S1372" s="102"/>
      <c r="T1372" s="102"/>
      <c r="U1372" s="102"/>
      <c r="V1372" s="102"/>
      <c r="W1372" s="102"/>
      <c r="X1372" s="102"/>
      <c r="Y1372" s="102"/>
      <c r="Z1372" s="102"/>
      <c r="AA1372" s="102"/>
      <c r="AB1372" s="102"/>
      <c r="AC1372" s="102"/>
      <c r="AD1372" s="102"/>
      <c r="AE1372" s="102"/>
      <c r="AF1372" s="102"/>
      <c r="AG1372" s="102"/>
      <c r="AH1372" s="102"/>
      <c r="AI1372" s="102"/>
    </row>
    <row r="1476" spans="3:35" ht="15" customHeight="1" x14ac:dyDescent="0.3">
      <c r="C1476" s="102"/>
      <c r="D1476" s="102"/>
      <c r="E1476" s="102"/>
      <c r="F1476" s="102"/>
      <c r="G1476" s="102"/>
      <c r="H1476" s="102"/>
      <c r="I1476" s="102"/>
      <c r="J1476" s="102"/>
      <c r="K1476" s="102"/>
      <c r="L1476" s="102"/>
      <c r="M1476" s="102"/>
      <c r="N1476" s="102"/>
      <c r="O1476" s="102"/>
      <c r="P1476" s="102"/>
      <c r="Q1476" s="102"/>
      <c r="R1476" s="102"/>
      <c r="S1476" s="102"/>
      <c r="T1476" s="102"/>
      <c r="U1476" s="102"/>
      <c r="V1476" s="102"/>
      <c r="W1476" s="102"/>
      <c r="X1476" s="102"/>
      <c r="Y1476" s="102"/>
      <c r="Z1476" s="102"/>
      <c r="AA1476" s="102"/>
      <c r="AB1476" s="102"/>
      <c r="AC1476" s="102"/>
      <c r="AD1476" s="102"/>
      <c r="AE1476" s="102"/>
      <c r="AF1476" s="102"/>
      <c r="AG1476" s="102"/>
      <c r="AH1476" s="102"/>
      <c r="AI1476" s="102"/>
    </row>
  </sheetData>
  <mergeCells count="16">
    <mergeCell ref="C551:AI551"/>
    <mergeCell ref="C62:AI62"/>
    <mergeCell ref="C147:AI147"/>
    <mergeCell ref="C283:AI283"/>
    <mergeCell ref="C368:AI368"/>
    <mergeCell ref="C500:AH500"/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4.5" x14ac:dyDescent="0.35"/>
  <cols>
    <col min="1" max="1" width="15.54296875" customWidth="1"/>
    <col min="2" max="3" width="10.1796875" customWidth="1"/>
    <col min="6" max="6" width="12.26953125" customWidth="1"/>
  </cols>
  <sheetData>
    <row r="1" spans="1:7" x14ac:dyDescent="0.35">
      <c r="A1" s="66" t="s">
        <v>655</v>
      </c>
      <c r="B1" s="67"/>
      <c r="C1" s="67"/>
      <c r="F1" s="71" t="s">
        <v>656</v>
      </c>
      <c r="G1" s="11"/>
    </row>
    <row r="2" spans="1:7" x14ac:dyDescent="0.35">
      <c r="B2" s="1" t="s">
        <v>654</v>
      </c>
    </row>
    <row r="3" spans="1:7" x14ac:dyDescent="0.35">
      <c r="B3" s="64" t="s">
        <v>652</v>
      </c>
      <c r="C3" s="64" t="s">
        <v>653</v>
      </c>
      <c r="G3" s="64" t="s">
        <v>659</v>
      </c>
    </row>
    <row r="4" spans="1:7" x14ac:dyDescent="0.35">
      <c r="A4" s="1" t="s">
        <v>3</v>
      </c>
      <c r="B4" s="65" cm="1">
        <f t="array" ref="B4">SUMPRODUCT(--('BLS Table 2.7'!$O:$O=$A4),'BLS Table 2.7'!K:K,'BLS Table 2.7'!M:M)/SUMIFS('BLS Table 2.7'!K:K,'BLS Table 2.7'!$O:$O,$A4)/100</f>
        <v>2.2000000000000002E-2</v>
      </c>
      <c r="C4" s="65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70">
        <f>IFERROR(INDEX('AEO Table 23'!$AI$22:$AI$58,MATCH($F4,'AEO Table 23'!$B$22:$B$58,0)),"")</f>
        <v>1.6916E-2</v>
      </c>
    </row>
    <row r="5" spans="1:7" x14ac:dyDescent="0.35">
      <c r="A5" s="1" t="s">
        <v>40</v>
      </c>
      <c r="B5" s="65" cm="1">
        <f t="array" ref="B5">SUMPRODUCT(--('BLS Table 2.7'!$O:$O=$A5),'BLS Table 2.7'!K:K,'BLS Table 2.7'!M:M)/SUMIFS('BLS Table 2.7'!K:K,'BLS Table 2.7'!$O:$O,$A5)/100</f>
        <v>-1.3000000000000001E-2</v>
      </c>
      <c r="C5" s="65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70" t="str">
        <f>IFERROR(INDEX('AEO Table 23'!$AI$22:$AI$58,MATCH($F5,'AEO Table 23'!$B$22:$B$58,0)),"")</f>
        <v/>
      </c>
    </row>
    <row r="6" spans="1:7" x14ac:dyDescent="0.35">
      <c r="A6" s="1" t="s">
        <v>41</v>
      </c>
      <c r="B6" s="65" cm="1">
        <f t="array" ref="B6">SUMPRODUCT(--('BLS Table 2.7'!$O:$O=$A6),'BLS Table 2.7'!K:K,'BLS Table 2.7'!M:M)/SUMIFS('BLS Table 2.7'!K:K,'BLS Table 2.7'!$O:$O,$A6)/100</f>
        <v>5.5E-2</v>
      </c>
      <c r="C6" s="65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70" t="str">
        <f>IFERROR(INDEX('AEO Table 23'!$AI$22:$AI$58,MATCH($F6,'AEO Table 23'!$B$22:$B$58,0)),"")</f>
        <v/>
      </c>
    </row>
    <row r="7" spans="1:7" x14ac:dyDescent="0.35">
      <c r="A7" s="1" t="s">
        <v>4</v>
      </c>
      <c r="B7" s="65" cm="1">
        <f t="array" ref="B7">SUMPRODUCT(--('BLS Table 2.7'!$O:$O=$A7),'BLS Table 2.7'!K:K,'BLS Table 2.7'!M:M)/SUMIFS('BLS Table 2.7'!K:K,'BLS Table 2.7'!$O:$O,$A7)/100</f>
        <v>-1.5439370078740158E-2</v>
      </c>
      <c r="C7" s="65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70" t="str">
        <f>IFERROR(INDEX('AEO Table 23'!$AI$22:$AI$58,MATCH($F7,'AEO Table 23'!$B$22:$B$58,0)),"")</f>
        <v/>
      </c>
    </row>
    <row r="8" spans="1:7" x14ac:dyDescent="0.35">
      <c r="A8" s="1" t="s">
        <v>5</v>
      </c>
      <c r="B8" s="65" cm="1">
        <f t="array" ref="B8">SUMPRODUCT(--('BLS Table 2.7'!$O:$O=$A8),'BLS Table 2.7'!K:K,'BLS Table 2.7'!M:M)/SUMIFS('BLS Table 2.7'!K:K,'BLS Table 2.7'!$O:$O,$A8)/100</f>
        <v>-1E-3</v>
      </c>
      <c r="C8" s="65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70" t="str">
        <f>IFERROR(INDEX('AEO Table 23'!$AI$22:$AI$58,MATCH($F8,'AEO Table 23'!$B$22:$B$58,0)),"")</f>
        <v/>
      </c>
    </row>
    <row r="9" spans="1:7" x14ac:dyDescent="0.35">
      <c r="A9" s="1" t="s">
        <v>6</v>
      </c>
      <c r="B9" s="65" cm="1">
        <f t="array" ref="B9">SUMPRODUCT(--('BLS Table 2.7'!$O:$O=$A9),'BLS Table 2.7'!K:K,'BLS Table 2.7'!M:M)/SUMIFS('BLS Table 2.7'!K:K,'BLS Table 2.7'!$O:$O,$A9)/100</f>
        <v>9.3064840918244077E-3</v>
      </c>
      <c r="C9" s="65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70">
        <f>IFERROR(INDEX('AEO Table 23'!$AI$22:$AI$58,MATCH($F9,'AEO Table 23'!$B$22:$B$58,0)),"")</f>
        <v>1.9581000000000001E-2</v>
      </c>
    </row>
    <row r="10" spans="1:7" x14ac:dyDescent="0.35">
      <c r="A10" s="1" t="s">
        <v>7</v>
      </c>
      <c r="B10" s="65" cm="1">
        <f t="array" ref="B10">SUMPRODUCT(--('BLS Table 2.7'!$O:$O=$A10),'BLS Table 2.7'!K:K,'BLS Table 2.7'!M:M)/SUMIFS('BLS Table 2.7'!K:K,'BLS Table 2.7'!$O:$O,$A10)/100</f>
        <v>-5.2350486787204453E-3</v>
      </c>
      <c r="C10" s="65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70">
        <f>IFERROR(INDEX('AEO Table 23'!$AI$22:$AI$58,MATCH($F10,'AEO Table 23'!$B$22:$B$58,0)),"")</f>
        <v>-1.907E-2</v>
      </c>
    </row>
    <row r="11" spans="1:7" x14ac:dyDescent="0.35">
      <c r="A11" s="1" t="s">
        <v>8</v>
      </c>
      <c r="B11" s="65" cm="1">
        <f t="array" ref="B11">SUMPRODUCT(--('BLS Table 2.7'!$O:$O=$A11),'BLS Table 2.7'!K:K,'BLS Table 2.7'!M:M)/SUMIFS('BLS Table 2.7'!K:K,'BLS Table 2.7'!$O:$O,$A11)/100</f>
        <v>2.4E-2</v>
      </c>
      <c r="C11" s="65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70">
        <f>IFERROR(INDEX('AEO Table 23'!$AI$22:$AI$58,MATCH($F11,'AEO Table 23'!$B$22:$B$58,0)),"")</f>
        <v>6.5770000000000004E-3</v>
      </c>
    </row>
    <row r="12" spans="1:7" x14ac:dyDescent="0.35">
      <c r="A12" s="1" t="s">
        <v>9</v>
      </c>
      <c r="B12" s="65" cm="1">
        <f t="array" ref="B12">SUMPRODUCT(--('BLS Table 2.7'!$O:$O=$A12),'BLS Table 2.7'!K:K,'BLS Table 2.7'!M:M)/SUMIFS('BLS Table 2.7'!K:K,'BLS Table 2.7'!$O:$O,$A12)/100</f>
        <v>3.9223972339608144E-4</v>
      </c>
      <c r="C12" s="65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70">
        <f>IFERROR(INDEX('AEO Table 23'!$AI$22:$AI$58,MATCH($F12,'AEO Table 23'!$B$22:$B$58,0)),"")</f>
        <v>4.1549999999999998E-3</v>
      </c>
    </row>
    <row r="13" spans="1:7" x14ac:dyDescent="0.35">
      <c r="A13" s="1" t="s">
        <v>10</v>
      </c>
      <c r="B13" s="65" cm="1">
        <f t="array" ref="B13">SUMPRODUCT(--('BLS Table 2.7'!$O:$O=$A13),'BLS Table 2.7'!K:K,'BLS Table 2.7'!M:M)/SUMIFS('BLS Table 2.7'!K:K,'BLS Table 2.7'!$O:$O,$A13)/100</f>
        <v>6.9999999999999993E-3</v>
      </c>
      <c r="C13" s="65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70">
        <f>IFERROR(INDEX('AEO Table 23'!$AI$22:$AI$58,MATCH($F13,'AEO Table 23'!$B$22:$B$58,0)),"")</f>
        <v>6.2950000000000002E-3</v>
      </c>
    </row>
    <row r="14" spans="1:7" x14ac:dyDescent="0.35">
      <c r="A14" s="1" t="s">
        <v>36</v>
      </c>
      <c r="B14" s="65" cm="1">
        <f t="array" ref="B14">SUMPRODUCT(--('BLS Table 2.7'!$O:$O=$A14),'BLS Table 2.7'!K:K,'BLS Table 2.7'!M:M)/SUMIFS('BLS Table 2.7'!K:K,'BLS Table 2.7'!$O:$O,$A14)/100</f>
        <v>2.2260186694325078E-2</v>
      </c>
      <c r="C14" s="65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70">
        <f>IFERROR(INDEX('AEO Table 23'!$AI$22:$AI$58,MATCH($F14,'AEO Table 23'!$B$22:$B$58,0)),"")</f>
        <v>1.8950999999999999E-2</v>
      </c>
    </row>
    <row r="15" spans="1:7" x14ac:dyDescent="0.35">
      <c r="A15" s="1" t="s">
        <v>37</v>
      </c>
      <c r="B15" s="65" cm="1">
        <f t="array" ref="B15">SUMPRODUCT(--('BLS Table 2.7'!$O:$O=$A15),'BLS Table 2.7'!K:K,'BLS Table 2.7'!M:M)/SUMIFS('BLS Table 2.7'!K:K,'BLS Table 2.7'!$O:$O,$A15)/100</f>
        <v>-4.0000000000000001E-3</v>
      </c>
      <c r="C15" s="65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70" t="str">
        <f>IFERROR(INDEX('AEO Table 23'!$AI$22:$AI$58,MATCH($F15,'AEO Table 23'!$B$22:$B$58,0)),"")</f>
        <v/>
      </c>
    </row>
    <row r="16" spans="1:7" x14ac:dyDescent="0.35">
      <c r="A16" s="1" t="s">
        <v>11</v>
      </c>
      <c r="B16" s="65" cm="1">
        <f t="array" ref="B16">SUMPRODUCT(--('BLS Table 2.7'!$O:$O=$A16),'BLS Table 2.7'!K:K,'BLS Table 2.7'!M:M)/SUMIFS('BLS Table 2.7'!K:K,'BLS Table 2.7'!$O:$O,$A16)/100</f>
        <v>1.8000000000000002E-2</v>
      </c>
      <c r="C16" s="65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70">
        <f>IFERROR(INDEX('AEO Table 23'!$AI$22:$AI$58,MATCH($F16,'AEO Table 23'!$B$22:$B$58,0)),"")</f>
        <v>1.7694000000000001E-2</v>
      </c>
    </row>
    <row r="17" spans="1:7" x14ac:dyDescent="0.35">
      <c r="A17" s="1" t="s">
        <v>42</v>
      </c>
      <c r="B17" s="65" cm="1">
        <f t="array" ref="B17">SUMPRODUCT(--('BLS Table 2.7'!$O:$O=$A17),'BLS Table 2.7'!K:K,'BLS Table 2.7'!M:M)/SUMIFS('BLS Table 2.7'!K:K,'BLS Table 2.7'!$O:$O,$A17)/100</f>
        <v>4.2999999999999997E-2</v>
      </c>
      <c r="C17" s="65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70">
        <f>IFERROR(INDEX('AEO Table 23'!$AI$22:$AI$58,MATCH($F17,'AEO Table 23'!$B$22:$B$58,0)),"")</f>
        <v>1.5862999999999999E-2</v>
      </c>
    </row>
    <row r="18" spans="1:7" x14ac:dyDescent="0.35">
      <c r="A18" s="1" t="s">
        <v>43</v>
      </c>
      <c r="B18" s="65" cm="1">
        <f t="array" ref="B18">SUMPRODUCT(--('BLS Table 2.7'!$O:$O=$A18),'BLS Table 2.7'!K:K,'BLS Table 2.7'!M:M)/SUMIFS('BLS Table 2.7'!K:K,'BLS Table 2.7'!$O:$O,$A18)/100</f>
        <v>2.1116883116883117E-2</v>
      </c>
      <c r="C18" s="65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70">
        <f>IFERROR(INDEX('AEO Table 23'!$AI$22:$AI$58,MATCH($F18,'AEO Table 23'!$B$22:$B$58,0)),"")</f>
        <v>1.43E-2</v>
      </c>
    </row>
    <row r="19" spans="1:7" x14ac:dyDescent="0.35">
      <c r="A19" s="1" t="s">
        <v>44</v>
      </c>
      <c r="B19" s="65" cm="1">
        <f t="array" ref="B19">SUMPRODUCT(--('BLS Table 2.7'!$O:$O=$A19),'BLS Table 2.7'!K:K,'BLS Table 2.7'!M:M)/SUMIFS('BLS Table 2.7'!K:K,'BLS Table 2.7'!$O:$O,$A19)/100</f>
        <v>1.8000000000000002E-2</v>
      </c>
      <c r="C19" s="65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70">
        <f>IFERROR(INDEX('AEO Table 23'!$AI$22:$AI$58,MATCH($F19,'AEO Table 23'!$B$22:$B$58,0)),"")</f>
        <v>3.6419999999999998E-3</v>
      </c>
    </row>
    <row r="20" spans="1:7" x14ac:dyDescent="0.35">
      <c r="A20" s="1" t="s">
        <v>45</v>
      </c>
      <c r="B20" s="65" cm="1">
        <f t="array" ref="B20">SUMPRODUCT(--('BLS Table 2.7'!$O:$O=$A20),'BLS Table 2.7'!K:K,'BLS Table 2.7'!M:M)/SUMIFS('BLS Table 2.7'!K:K,'BLS Table 2.7'!$O:$O,$A20)/100</f>
        <v>1.9859275053304905E-2</v>
      </c>
      <c r="C20" s="65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70">
        <f>IFERROR(INDEX('AEO Table 23'!$AI$22:$AI$58,MATCH($F20,'AEO Table 23'!$B$22:$B$58,0)),"")</f>
        <v>1.133E-2</v>
      </c>
    </row>
    <row r="21" spans="1:7" x14ac:dyDescent="0.35">
      <c r="A21" s="1" t="s">
        <v>12</v>
      </c>
      <c r="B21" s="65" cm="1">
        <f t="array" ref="B21">SUMPRODUCT(--('BLS Table 2.7'!$O:$O=$A21),'BLS Table 2.7'!K:K,'BLS Table 2.7'!M:M)/SUMIFS('BLS Table 2.7'!K:K,'BLS Table 2.7'!$O:$O,$A21)/100</f>
        <v>2.7000000000000003E-2</v>
      </c>
      <c r="C21" s="65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70">
        <f>IFERROR(INDEX('AEO Table 23'!$AI$22:$AI$58,MATCH($F21,'AEO Table 23'!$B$22:$B$58,0)),"")</f>
        <v>1.2174000000000001E-2</v>
      </c>
    </row>
    <row r="22" spans="1:7" x14ac:dyDescent="0.35">
      <c r="A22" s="1" t="s">
        <v>13</v>
      </c>
      <c r="B22" s="65" cm="1">
        <f t="array" ref="B22">SUMPRODUCT(--('BLS Table 2.7'!$O:$O=$A22),'BLS Table 2.7'!K:K,'BLS Table 2.7'!M:M)/SUMIFS('BLS Table 2.7'!K:K,'BLS Table 2.7'!$O:$O,$A22)/100</f>
        <v>1.9E-2</v>
      </c>
      <c r="C22" s="65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70">
        <f>IFERROR(INDEX('AEO Table 23'!$AI$22:$AI$58,MATCH($F22,'AEO Table 23'!$B$22:$B$58,0)),"")</f>
        <v>2.3838999999999999E-2</v>
      </c>
    </row>
    <row r="23" spans="1:7" x14ac:dyDescent="0.35">
      <c r="A23" s="1" t="s">
        <v>14</v>
      </c>
      <c r="B23" s="65" cm="1">
        <f t="array" ref="B23">SUMPRODUCT(--('BLS Table 2.7'!$O:$O=$A23),'BLS Table 2.7'!K:K,'BLS Table 2.7'!M:M)/SUMIFS('BLS Table 2.7'!K:K,'BLS Table 2.7'!$O:$O,$A23)/100</f>
        <v>2.3E-2</v>
      </c>
      <c r="C23" s="65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70">
        <f>IFERROR(INDEX('AEO Table 23'!$AI$22:$AI$58,MATCH($F23,'AEO Table 23'!$B$22:$B$58,0)),"")</f>
        <v>1.5774E-2</v>
      </c>
    </row>
    <row r="24" spans="1:7" x14ac:dyDescent="0.35">
      <c r="A24" s="1" t="s">
        <v>15</v>
      </c>
      <c r="B24" s="65" cm="1">
        <f t="array" ref="B24">SUMPRODUCT(--('BLS Table 2.7'!$O:$O=$A24),'BLS Table 2.7'!K:K,'BLS Table 2.7'!M:M)/SUMIFS('BLS Table 2.7'!K:K,'BLS Table 2.7'!$O:$O,$A24)/100</f>
        <v>2.5000000000000001E-2</v>
      </c>
      <c r="C24" s="65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70">
        <f>IFERROR(INDEX('AEO Table 23'!$AI$22:$AI$58,MATCH($F24,'AEO Table 23'!$B$22:$B$58,0)),"")</f>
        <v>1.5675999999999999E-2</v>
      </c>
    </row>
    <row r="25" spans="1:7" x14ac:dyDescent="0.35">
      <c r="A25" s="1" t="s">
        <v>16</v>
      </c>
      <c r="B25" s="65" cm="1">
        <f t="array" ref="B25">SUMPRODUCT(--('BLS Table 2.7'!$O:$O=$A25),'BLS Table 2.7'!K:K,'BLS Table 2.7'!M:M)/SUMIFS('BLS Table 2.7'!K:K,'BLS Table 2.7'!$O:$O,$A25)/100</f>
        <v>7.3700262322242166E-2</v>
      </c>
      <c r="C25" s="65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72">
        <f>'AEO Table 23'!$AI$56</f>
        <v>2.1440000000000001E-2</v>
      </c>
    </row>
    <row r="26" spans="1:7" x14ac:dyDescent="0.35">
      <c r="A26" s="1" t="s">
        <v>17</v>
      </c>
      <c r="B26" s="65" cm="1">
        <f t="array" ref="B26">SUMPRODUCT(--('BLS Table 2.7'!$O:$O=$A26),'BLS Table 2.7'!K:K,'BLS Table 2.7'!M:M)/SUMIFS('BLS Table 2.7'!K:K,'BLS Table 2.7'!$O:$O,$A26)/100</f>
        <v>1.789700374531835E-2</v>
      </c>
      <c r="C26" s="65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72">
        <f>'AEO Table 23'!$AI$56</f>
        <v>2.1440000000000001E-2</v>
      </c>
    </row>
    <row r="27" spans="1:7" x14ac:dyDescent="0.35">
      <c r="A27" s="1" t="s">
        <v>18</v>
      </c>
      <c r="B27" s="65" cm="1">
        <f t="array" ref="B27">SUMPRODUCT(--('BLS Table 2.7'!$O:$O=$A27),'BLS Table 2.7'!K:K,'BLS Table 2.7'!M:M)/SUMIFS('BLS Table 2.7'!K:K,'BLS Table 2.7'!$O:$O,$A27)/100</f>
        <v>6.1778413736713004E-3</v>
      </c>
      <c r="C27" s="65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70">
        <f>IFERROR(INDEX('AEO Table 23'!$AI$22:$AI$58,MATCH($F27,'AEO Table 23'!$B$22:$B$58,0)),"")</f>
        <v>1.3207999999999999E-2</v>
      </c>
    </row>
    <row r="28" spans="1:7" x14ac:dyDescent="0.35">
      <c r="A28" s="1" t="s">
        <v>46</v>
      </c>
      <c r="B28" s="65" cm="1">
        <f t="array" ref="B28">SUMPRODUCT(--('BLS Table 2.7'!$O:$O=$A28),'BLS Table 2.7'!K:K,'BLS Table 2.7'!M:M)/SUMIFS('BLS Table 2.7'!K:K,'BLS Table 2.7'!$O:$O,$A28)/100</f>
        <v>5.0000000000000001E-3</v>
      </c>
      <c r="C28" s="65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70" t="str">
        <f>IFERROR(INDEX('AEO Table 23'!$AI$22:$AI$58,MATCH($F28,'AEO Table 23'!$B$22:$B$58,0)),"")</f>
        <v/>
      </c>
    </row>
    <row r="29" spans="1:7" x14ac:dyDescent="0.35">
      <c r="A29" s="1" t="s">
        <v>47</v>
      </c>
      <c r="B29" s="65" cm="1">
        <f t="array" ref="B29">SUMPRODUCT(--('BLS Table 2.7'!$O:$O=$A29),'BLS Table 2.7'!K:K,'BLS Table 2.7'!M:M)/SUMIFS('BLS Table 2.7'!K:K,'BLS Table 2.7'!$O:$O,$A29)/100</f>
        <v>2E-3</v>
      </c>
      <c r="C29" s="65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70" t="str">
        <f>IFERROR(INDEX('AEO Table 23'!$AI$22:$AI$58,MATCH($F29,'AEO Table 23'!$B$22:$B$58,0)),"")</f>
        <v/>
      </c>
    </row>
    <row r="30" spans="1:7" x14ac:dyDescent="0.35">
      <c r="A30" s="1" t="s">
        <v>48</v>
      </c>
      <c r="B30" s="65" cm="1">
        <f t="array" ref="B30">SUMPRODUCT(--('BLS Table 2.7'!$O:$O=$A30),'BLS Table 2.7'!K:K,'BLS Table 2.7'!M:M)/SUMIFS('BLS Table 2.7'!K:K,'BLS Table 2.7'!$O:$O,$A30)/100</f>
        <v>1.465340909090909E-2</v>
      </c>
      <c r="C30" s="65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70" t="str">
        <f>IFERROR(INDEX('AEO Table 23'!$AI$22:$AI$58,MATCH($F30,'AEO Table 23'!$B$22:$B$58,0)),"")</f>
        <v/>
      </c>
    </row>
    <row r="31" spans="1:7" x14ac:dyDescent="0.35">
      <c r="A31" s="1" t="s">
        <v>19</v>
      </c>
      <c r="B31" s="65" cm="1">
        <f t="array" ref="B31">SUMPRODUCT(--('BLS Table 2.7'!$O:$O=$A31),'BLS Table 2.7'!K:K,'BLS Table 2.7'!M:M)/SUMIFS('BLS Table 2.7'!K:K,'BLS Table 2.7'!$O:$O,$A31)/100</f>
        <v>0.02</v>
      </c>
      <c r="C31" s="65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70">
        <f>IFERROR(INDEX('AEO Table 23'!$AI$22:$AI$58,MATCH($F31,'AEO Table 23'!$B$22:$B$58,0)),"")</f>
        <v>1.6435000000000002E-2</v>
      </c>
    </row>
    <row r="32" spans="1:7" x14ac:dyDescent="0.35">
      <c r="A32" s="1" t="s">
        <v>20</v>
      </c>
      <c r="B32" s="65" cm="1">
        <f t="array" ref="B32">SUMPRODUCT(--('BLS Table 2.7'!$O:$O=$A32),'BLS Table 2.7'!K:K,'BLS Table 2.7'!M:M)/SUMIFS('BLS Table 2.7'!K:K,'BLS Table 2.7'!$O:$O,$A32)/100</f>
        <v>4.1035167252340458E-2</v>
      </c>
      <c r="C32" s="65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70" t="str">
        <f>IFERROR(INDEX('AEO Table 23'!$AI$22:$AI$58,MATCH($F32,'AEO Table 23'!$B$22:$B$58,0)),"")</f>
        <v/>
      </c>
    </row>
    <row r="33" spans="1:7" x14ac:dyDescent="0.35">
      <c r="A33" s="1" t="s">
        <v>21</v>
      </c>
      <c r="B33" s="65" cm="1">
        <f t="array" ref="B33">SUMPRODUCT(--('BLS Table 2.7'!$O:$O=$A33),'BLS Table 2.7'!K:K,'BLS Table 2.7'!M:M)/SUMIFS('BLS Table 2.7'!K:K,'BLS Table 2.7'!$O:$O,$A33)/100</f>
        <v>1.8000000000000002E-2</v>
      </c>
      <c r="C33" s="65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70" t="str">
        <f>IFERROR(INDEX('AEO Table 23'!$AI$22:$AI$58,MATCH($F33,'AEO Table 23'!$B$22:$B$58,0)),"")</f>
        <v/>
      </c>
    </row>
    <row r="34" spans="1:7" x14ac:dyDescent="0.35">
      <c r="A34" s="1" t="s">
        <v>22</v>
      </c>
      <c r="B34" s="65" cm="1">
        <f t="array" ref="B34">SUMPRODUCT(--('BLS Table 2.7'!$O:$O=$A34),'BLS Table 2.7'!K:K,'BLS Table 2.7'!M:M)/SUMIFS('BLS Table 2.7'!K:K,'BLS Table 2.7'!$O:$O,$A34)/100</f>
        <v>3.1E-2</v>
      </c>
      <c r="C34" s="65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70" t="str">
        <f>IFERROR(INDEX('AEO Table 23'!$AI$22:$AI$58,MATCH($F34,'AEO Table 23'!$B$22:$B$58,0)),"")</f>
        <v/>
      </c>
    </row>
    <row r="35" spans="1:7" x14ac:dyDescent="0.35">
      <c r="A35" s="1" t="s">
        <v>23</v>
      </c>
      <c r="B35" s="65" cm="1">
        <f t="array" ref="B35">SUMPRODUCT(--('BLS Table 2.7'!$O:$O=$A35),'BLS Table 2.7'!K:K,'BLS Table 2.7'!M:M)/SUMIFS('BLS Table 2.7'!K:K,'BLS Table 2.7'!$O:$O,$A35)/100</f>
        <v>2.2434706140993698E-2</v>
      </c>
      <c r="C35" s="65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70" t="str">
        <f>IFERROR(INDEX('AEO Table 23'!$AI$22:$AI$58,MATCH($F35,'AEO Table 23'!$B$22:$B$58,0)),"")</f>
        <v/>
      </c>
    </row>
    <row r="36" spans="1:7" x14ac:dyDescent="0.35">
      <c r="A36" s="1" t="s">
        <v>24</v>
      </c>
      <c r="B36" s="65" cm="1">
        <f t="array" ref="B36">SUMPRODUCT(--('BLS Table 2.7'!$O:$O=$A36),'BLS Table 2.7'!K:K,'BLS Table 2.7'!M:M)/SUMIFS('BLS Table 2.7'!K:K,'BLS Table 2.7'!$O:$O,$A36)/100</f>
        <v>3.6999999999999998E-2</v>
      </c>
      <c r="C36" s="65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70" t="str">
        <f>IFERROR(INDEX('AEO Table 23'!$AI$22:$AI$58,MATCH($F36,'AEO Table 23'!$B$22:$B$58,0)),"")</f>
        <v/>
      </c>
    </row>
    <row r="37" spans="1:7" x14ac:dyDescent="0.35">
      <c r="A37" s="1" t="s">
        <v>25</v>
      </c>
      <c r="B37" s="65" cm="1">
        <f t="array" ref="B37">SUMPRODUCT(--('BLS Table 2.7'!$O:$O=$A37),'BLS Table 2.7'!K:K,'BLS Table 2.7'!M:M)/SUMIFS('BLS Table 2.7'!K:K,'BLS Table 2.7'!$O:$O,$A37)/100</f>
        <v>0.13241387959866222</v>
      </c>
      <c r="C37" s="65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70" t="str">
        <f>IFERROR(INDEX('AEO Table 23'!$AI$22:$AI$58,MATCH($F37,'AEO Table 23'!$B$22:$B$58,0)),"")</f>
        <v/>
      </c>
    </row>
    <row r="38" spans="1:7" x14ac:dyDescent="0.35">
      <c r="A38" s="1" t="s">
        <v>26</v>
      </c>
      <c r="B38" s="65" cm="1">
        <f t="array" ref="B38">SUMPRODUCT(--('BLS Table 2.7'!$O:$O=$A38),'BLS Table 2.7'!K:K,'BLS Table 2.7'!M:M)/SUMIFS('BLS Table 2.7'!K:K,'BLS Table 2.7'!$O:$O,$A38)/100</f>
        <v>1.1000000000000001E-2</v>
      </c>
      <c r="C38" s="65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70" t="str">
        <f>IFERROR(INDEX('AEO Table 23'!$AI$22:$AI$58,MATCH($F38,'AEO Table 23'!$B$22:$B$58,0)),"")</f>
        <v/>
      </c>
    </row>
    <row r="39" spans="1:7" x14ac:dyDescent="0.35">
      <c r="A39" s="1" t="s">
        <v>27</v>
      </c>
      <c r="B39" s="65" cm="1">
        <f t="array" ref="B39">SUMPRODUCT(--('BLS Table 2.7'!$O:$O=$A39),'BLS Table 2.7'!K:K,'BLS Table 2.7'!M:M)/SUMIFS('BLS Table 2.7'!K:K,'BLS Table 2.7'!$O:$O,$A39)/100</f>
        <v>2.3E-2</v>
      </c>
      <c r="C39" s="65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70" t="str">
        <f>IFERROR(INDEX('AEO Table 23'!$AI$22:$AI$58,MATCH($F39,'AEO Table 23'!$B$22:$B$58,0)),"")</f>
        <v/>
      </c>
    </row>
    <row r="40" spans="1:7" x14ac:dyDescent="0.35">
      <c r="A40" s="1" t="s">
        <v>28</v>
      </c>
      <c r="B40" s="65" cm="1">
        <f t="array" ref="B40">SUMPRODUCT(--('BLS Table 2.7'!$O:$O=$A40),'BLS Table 2.7'!K:K,'BLS Table 2.7'!M:M)/SUMIFS('BLS Table 2.7'!K:K,'BLS Table 2.7'!$O:$O,$A40)/100</f>
        <v>3.214028281817044E-2</v>
      </c>
      <c r="C40" s="65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70" t="str">
        <f>IFERROR(INDEX('AEO Table 23'!$AI$22:$AI$58,MATCH($F40,'AEO Table 23'!$B$22:$B$58,0)),"")</f>
        <v/>
      </c>
    </row>
    <row r="41" spans="1:7" x14ac:dyDescent="0.35">
      <c r="A41" s="1" t="s">
        <v>29</v>
      </c>
      <c r="B41" s="65" cm="1">
        <f t="array" ref="B41">SUMPRODUCT(--('BLS Table 2.7'!$O:$O=$A41),'BLS Table 2.7'!K:K,'BLS Table 2.7'!M:M)/SUMIFS('BLS Table 2.7'!K:K,'BLS Table 2.7'!$O:$O,$A41)/100</f>
        <v>3.8208631291911294E-3</v>
      </c>
      <c r="C41" s="65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70" t="str">
        <f>IFERROR(INDEX('AEO Table 23'!$AI$22:$AI$58,MATCH($F41,'AEO Table 23'!$B$22:$B$58,0)),"")</f>
        <v/>
      </c>
    </row>
    <row r="42" spans="1:7" x14ac:dyDescent="0.35">
      <c r="A42" s="1" t="s">
        <v>30</v>
      </c>
      <c r="B42" s="65" cm="1">
        <f t="array" ref="B42">SUMPRODUCT(--('BLS Table 2.7'!$O:$O=$A42),'BLS Table 2.7'!K:K,'BLS Table 2.7'!M:M)/SUMIFS('BLS Table 2.7'!K:K,'BLS Table 2.7'!$O:$O,$A42)/100</f>
        <v>0</v>
      </c>
      <c r="C42" s="65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70" t="str">
        <f>IFERROR(INDEX('AEO Table 23'!$AI$22:$AI$58,MATCH($F42,'AEO Table 23'!$B$22:$B$58,0)),"")</f>
        <v/>
      </c>
    </row>
    <row r="43" spans="1:7" x14ac:dyDescent="0.35">
      <c r="A43" s="1" t="s">
        <v>31</v>
      </c>
      <c r="B43" s="65" cm="1">
        <f t="array" ref="B43">SUMPRODUCT(--('BLS Table 2.7'!$O:$O=$A43),'BLS Table 2.7'!K:K,'BLS Table 2.7'!M:M)/SUMIFS('BLS Table 2.7'!K:K,'BLS Table 2.7'!$O:$O,$A43)/100</f>
        <v>2.7999999999999997E-2</v>
      </c>
      <c r="C43" s="65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70" t="str">
        <f>IFERROR(INDEX('AEO Table 23'!$AI$22:$AI$58,MATCH($F43,'AEO Table 23'!$B$22:$B$58,0)),"")</f>
        <v/>
      </c>
    </row>
    <row r="44" spans="1:7" x14ac:dyDescent="0.35">
      <c r="A44" s="1" t="s">
        <v>32</v>
      </c>
      <c r="B44" s="65" cm="1">
        <f t="array" ref="B44">SUMPRODUCT(--('BLS Table 2.7'!$O:$O=$A44),'BLS Table 2.7'!K:K,'BLS Table 2.7'!M:M)/SUMIFS('BLS Table 2.7'!K:K,'BLS Table 2.7'!$O:$O,$A44)/100</f>
        <v>2.4E-2</v>
      </c>
      <c r="C44" s="65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70" t="str">
        <f>IFERROR(INDEX('AEO Table 23'!$AI$22:$AI$58,MATCH($F44,'AEO Table 23'!$B$22:$B$58,0)),"")</f>
        <v/>
      </c>
    </row>
    <row r="45" spans="1:7" x14ac:dyDescent="0.35">
      <c r="A45" s="1" t="s">
        <v>33</v>
      </c>
      <c r="B45" s="65" cm="1">
        <f t="array" ref="B45">SUMPRODUCT(--('BLS Table 2.7'!$O:$O=$A45),'BLS Table 2.7'!K:K,'BLS Table 2.7'!M:M)/SUMIFS('BLS Table 2.7'!K:K,'BLS Table 2.7'!$O:$O,$A45)/100</f>
        <v>8.0000000000000002E-3</v>
      </c>
      <c r="C45" s="65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70" t="str">
        <f>IFERROR(INDEX('AEO Table 23'!$AI$22:$AI$58,MATCH($F45,'AEO Table 23'!$B$22:$B$58,0)),"")</f>
        <v/>
      </c>
    </row>
    <row r="48" spans="1:7" x14ac:dyDescent="0.35">
      <c r="A48" s="1" t="s">
        <v>660</v>
      </c>
    </row>
    <row r="49" spans="1:37" x14ac:dyDescent="0.35">
      <c r="A49" s="74" t="s">
        <v>664</v>
      </c>
    </row>
    <row r="50" spans="1:37" x14ac:dyDescent="0.35">
      <c r="A50" s="74" t="s">
        <v>662</v>
      </c>
    </row>
    <row r="51" spans="1:37" x14ac:dyDescent="0.35">
      <c r="A51" s="74" t="s">
        <v>663</v>
      </c>
    </row>
    <row r="52" spans="1:37" x14ac:dyDescent="0.35">
      <c r="A52" s="7" t="s">
        <v>661</v>
      </c>
    </row>
    <row r="53" spans="1:37" x14ac:dyDescent="0.35">
      <c r="A53" s="1"/>
    </row>
    <row r="54" spans="1:37" x14ac:dyDescent="0.35">
      <c r="B54" s="66">
        <v>2015</v>
      </c>
      <c r="C54" s="66">
        <v>2016</v>
      </c>
      <c r="D54" s="66">
        <v>2017</v>
      </c>
      <c r="E54" s="66">
        <v>2018</v>
      </c>
      <c r="F54" s="66">
        <v>2019</v>
      </c>
      <c r="G54" s="71">
        <v>2020</v>
      </c>
      <c r="H54" s="71">
        <v>2021</v>
      </c>
      <c r="I54" s="71">
        <v>2022</v>
      </c>
      <c r="J54" s="71">
        <v>2023</v>
      </c>
      <c r="K54" s="71">
        <v>2024</v>
      </c>
      <c r="L54" s="71">
        <v>2025</v>
      </c>
      <c r="M54" s="75">
        <v>2026</v>
      </c>
      <c r="N54" s="75">
        <v>2027</v>
      </c>
      <c r="O54" s="75">
        <v>2028</v>
      </c>
      <c r="P54" s="75">
        <v>2029</v>
      </c>
      <c r="Q54" s="75">
        <v>2030</v>
      </c>
      <c r="R54" s="75">
        <v>2031</v>
      </c>
      <c r="S54" s="75">
        <v>2032</v>
      </c>
      <c r="T54" s="75">
        <v>2033</v>
      </c>
      <c r="U54" s="75">
        <v>2034</v>
      </c>
      <c r="V54" s="75">
        <v>2035</v>
      </c>
      <c r="W54" s="75">
        <v>2036</v>
      </c>
      <c r="X54" s="75">
        <v>2037</v>
      </c>
      <c r="Y54" s="75">
        <v>2038</v>
      </c>
      <c r="Z54" s="75">
        <v>2039</v>
      </c>
      <c r="AA54" s="75">
        <v>2040</v>
      </c>
      <c r="AB54" s="75">
        <v>2041</v>
      </c>
      <c r="AC54" s="75">
        <v>2042</v>
      </c>
      <c r="AD54" s="75">
        <v>2043</v>
      </c>
      <c r="AE54" s="75">
        <v>2044</v>
      </c>
      <c r="AF54" s="75">
        <v>2045</v>
      </c>
      <c r="AG54" s="75">
        <v>2046</v>
      </c>
      <c r="AH54" s="75">
        <v>2047</v>
      </c>
      <c r="AI54" s="75">
        <v>2048</v>
      </c>
      <c r="AJ54" s="75">
        <v>2049</v>
      </c>
      <c r="AK54" s="75">
        <v>2050</v>
      </c>
    </row>
    <row r="55" spans="1:37" x14ac:dyDescent="0.35">
      <c r="A55" s="1" t="s">
        <v>3</v>
      </c>
      <c r="B55" s="73">
        <f>$B4</f>
        <v>2.2000000000000002E-2</v>
      </c>
      <c r="C55" s="73">
        <f t="shared" ref="C55:F55" si="0">$B4</f>
        <v>2.2000000000000002E-2</v>
      </c>
      <c r="D55" s="73">
        <f t="shared" si="0"/>
        <v>2.2000000000000002E-2</v>
      </c>
      <c r="E55" s="73">
        <f t="shared" si="0"/>
        <v>2.2000000000000002E-2</v>
      </c>
      <c r="F55" s="73">
        <f t="shared" si="0"/>
        <v>2.2000000000000002E-2</v>
      </c>
      <c r="G55" s="73">
        <f>$F55+($M55-$F55)*(G$54-$F$54)/($M$54-$F$54)</f>
        <v>2.1273714285714288E-2</v>
      </c>
      <c r="H55" s="73">
        <f t="shared" ref="H55:L70" si="1">$F55+($M55-$F55)*(H$54-$F$54)/($M$54-$F$54)</f>
        <v>2.0547428571428574E-2</v>
      </c>
      <c r="I55" s="73">
        <f t="shared" si="1"/>
        <v>1.982114285714286E-2</v>
      </c>
      <c r="J55" s="73">
        <f t="shared" si="1"/>
        <v>1.9094857142857143E-2</v>
      </c>
      <c r="K55" s="73">
        <f t="shared" si="1"/>
        <v>1.8368571428571429E-2</v>
      </c>
      <c r="L55" s="73">
        <f t="shared" si="1"/>
        <v>1.7642285714285715E-2</v>
      </c>
      <c r="M55" s="73">
        <f t="shared" ref="M55:N55" si="2">IF($G4="",$C4,$G4)</f>
        <v>1.6916E-2</v>
      </c>
      <c r="N55" s="73">
        <f t="shared" si="2"/>
        <v>1.6916E-2</v>
      </c>
      <c r="O55" s="73">
        <f t="shared" ref="O55:AK55" si="3">IF($G4="",$C4,$G4)</f>
        <v>1.6916E-2</v>
      </c>
      <c r="P55" s="73">
        <f t="shared" si="3"/>
        <v>1.6916E-2</v>
      </c>
      <c r="Q55" s="73">
        <f t="shared" si="3"/>
        <v>1.6916E-2</v>
      </c>
      <c r="R55" s="73">
        <f t="shared" si="3"/>
        <v>1.6916E-2</v>
      </c>
      <c r="S55" s="73">
        <f t="shared" si="3"/>
        <v>1.6916E-2</v>
      </c>
      <c r="T55" s="73">
        <f t="shared" si="3"/>
        <v>1.6916E-2</v>
      </c>
      <c r="U55" s="73">
        <f t="shared" si="3"/>
        <v>1.6916E-2</v>
      </c>
      <c r="V55" s="73">
        <f t="shared" si="3"/>
        <v>1.6916E-2</v>
      </c>
      <c r="W55" s="73">
        <f t="shared" si="3"/>
        <v>1.6916E-2</v>
      </c>
      <c r="X55" s="73">
        <f t="shared" si="3"/>
        <v>1.6916E-2</v>
      </c>
      <c r="Y55" s="73">
        <f t="shared" si="3"/>
        <v>1.6916E-2</v>
      </c>
      <c r="Z55" s="73">
        <f t="shared" si="3"/>
        <v>1.6916E-2</v>
      </c>
      <c r="AA55" s="73">
        <f t="shared" si="3"/>
        <v>1.6916E-2</v>
      </c>
      <c r="AB55" s="73">
        <f t="shared" si="3"/>
        <v>1.6916E-2</v>
      </c>
      <c r="AC55" s="73">
        <f t="shared" si="3"/>
        <v>1.6916E-2</v>
      </c>
      <c r="AD55" s="73">
        <f t="shared" si="3"/>
        <v>1.6916E-2</v>
      </c>
      <c r="AE55" s="73">
        <f t="shared" si="3"/>
        <v>1.6916E-2</v>
      </c>
      <c r="AF55" s="73">
        <f t="shared" si="3"/>
        <v>1.6916E-2</v>
      </c>
      <c r="AG55" s="73">
        <f t="shared" si="3"/>
        <v>1.6916E-2</v>
      </c>
      <c r="AH55" s="73">
        <f t="shared" si="3"/>
        <v>1.6916E-2</v>
      </c>
      <c r="AI55" s="73">
        <f t="shared" si="3"/>
        <v>1.6916E-2</v>
      </c>
      <c r="AJ55" s="73">
        <f t="shared" si="3"/>
        <v>1.6916E-2</v>
      </c>
      <c r="AK55" s="73">
        <f t="shared" si="3"/>
        <v>1.6916E-2</v>
      </c>
    </row>
    <row r="56" spans="1:37" x14ac:dyDescent="0.35">
      <c r="A56" s="1" t="s">
        <v>40</v>
      </c>
      <c r="B56" s="73">
        <f t="shared" ref="B56:F96" si="4">$B5</f>
        <v>-1.3000000000000001E-2</v>
      </c>
      <c r="C56" s="73">
        <f t="shared" si="4"/>
        <v>-1.3000000000000001E-2</v>
      </c>
      <c r="D56" s="73">
        <f t="shared" si="4"/>
        <v>-1.3000000000000001E-2</v>
      </c>
      <c r="E56" s="73">
        <f t="shared" si="4"/>
        <v>-1.3000000000000001E-2</v>
      </c>
      <c r="F56" s="73">
        <f t="shared" si="4"/>
        <v>-1.3000000000000001E-2</v>
      </c>
      <c r="G56" s="73">
        <f>$F56+($M56-$F56)*(G$54-$F$54)/($M$54-$F$54)</f>
        <v>-1.142857142857143E-2</v>
      </c>
      <c r="H56" s="73">
        <f t="shared" si="1"/>
        <v>-9.8571428571428577E-3</v>
      </c>
      <c r="I56" s="73">
        <f t="shared" si="1"/>
        <v>-8.2857142857142869E-3</v>
      </c>
      <c r="J56" s="73">
        <f t="shared" si="1"/>
        <v>-6.7142857142857152E-3</v>
      </c>
      <c r="K56" s="73">
        <f t="shared" si="1"/>
        <v>-5.1428571428571435E-3</v>
      </c>
      <c r="L56" s="73">
        <f t="shared" si="1"/>
        <v>-3.5714285714285726E-3</v>
      </c>
      <c r="M56" s="73">
        <f t="shared" ref="M56:M96" si="5">IF($G5="",$C5,$G5)</f>
        <v>-2E-3</v>
      </c>
      <c r="N56" s="73">
        <f t="shared" ref="N56:AK56" si="6">IF($G5="",$C5,$G5)</f>
        <v>-2E-3</v>
      </c>
      <c r="O56" s="73">
        <f t="shared" si="6"/>
        <v>-2E-3</v>
      </c>
      <c r="P56" s="73">
        <f t="shared" si="6"/>
        <v>-2E-3</v>
      </c>
      <c r="Q56" s="73">
        <f t="shared" si="6"/>
        <v>-2E-3</v>
      </c>
      <c r="R56" s="73">
        <f t="shared" si="6"/>
        <v>-2E-3</v>
      </c>
      <c r="S56" s="73">
        <f t="shared" si="6"/>
        <v>-2E-3</v>
      </c>
      <c r="T56" s="73">
        <f t="shared" si="6"/>
        <v>-2E-3</v>
      </c>
      <c r="U56" s="73">
        <f t="shared" si="6"/>
        <v>-2E-3</v>
      </c>
      <c r="V56" s="73">
        <f t="shared" si="6"/>
        <v>-2E-3</v>
      </c>
      <c r="W56" s="73">
        <f t="shared" si="6"/>
        <v>-2E-3</v>
      </c>
      <c r="X56" s="73">
        <f t="shared" si="6"/>
        <v>-2E-3</v>
      </c>
      <c r="Y56" s="73">
        <f t="shared" si="6"/>
        <v>-2E-3</v>
      </c>
      <c r="Z56" s="73">
        <f t="shared" si="6"/>
        <v>-2E-3</v>
      </c>
      <c r="AA56" s="73">
        <f t="shared" si="6"/>
        <v>-2E-3</v>
      </c>
      <c r="AB56" s="73">
        <f t="shared" si="6"/>
        <v>-2E-3</v>
      </c>
      <c r="AC56" s="73">
        <f t="shared" si="6"/>
        <v>-2E-3</v>
      </c>
      <c r="AD56" s="73">
        <f t="shared" si="6"/>
        <v>-2E-3</v>
      </c>
      <c r="AE56" s="73">
        <f t="shared" si="6"/>
        <v>-2E-3</v>
      </c>
      <c r="AF56" s="73">
        <f t="shared" si="6"/>
        <v>-2E-3</v>
      </c>
      <c r="AG56" s="73">
        <f t="shared" si="6"/>
        <v>-2E-3</v>
      </c>
      <c r="AH56" s="73">
        <f t="shared" si="6"/>
        <v>-2E-3</v>
      </c>
      <c r="AI56" s="73">
        <f t="shared" si="6"/>
        <v>-2E-3</v>
      </c>
      <c r="AJ56" s="73">
        <f t="shared" si="6"/>
        <v>-2E-3</v>
      </c>
      <c r="AK56" s="73">
        <f t="shared" si="6"/>
        <v>-2E-3</v>
      </c>
    </row>
    <row r="57" spans="1:37" x14ac:dyDescent="0.35">
      <c r="A57" s="1" t="s">
        <v>41</v>
      </c>
      <c r="B57" s="73">
        <f t="shared" si="4"/>
        <v>5.5E-2</v>
      </c>
      <c r="C57" s="73">
        <f t="shared" si="4"/>
        <v>5.5E-2</v>
      </c>
      <c r="D57" s="73">
        <f t="shared" si="4"/>
        <v>5.5E-2</v>
      </c>
      <c r="E57" s="73">
        <f t="shared" si="4"/>
        <v>5.5E-2</v>
      </c>
      <c r="F57" s="73">
        <f t="shared" si="4"/>
        <v>5.5E-2</v>
      </c>
      <c r="G57" s="73">
        <f t="shared" ref="G57:L96" si="7">$F57+($M57-$F57)*(G$54-$F$54)/($M$54-$F$54)</f>
        <v>5.1999999999999998E-2</v>
      </c>
      <c r="H57" s="73">
        <f t="shared" si="1"/>
        <v>4.9000000000000002E-2</v>
      </c>
      <c r="I57" s="73">
        <f t="shared" si="1"/>
        <v>4.5999999999999999E-2</v>
      </c>
      <c r="J57" s="73">
        <f t="shared" si="1"/>
        <v>4.3000000000000003E-2</v>
      </c>
      <c r="K57" s="73">
        <f t="shared" si="1"/>
        <v>0.04</v>
      </c>
      <c r="L57" s="73">
        <f t="shared" si="1"/>
        <v>3.7000000000000005E-2</v>
      </c>
      <c r="M57" s="73">
        <f t="shared" si="5"/>
        <v>3.4000000000000002E-2</v>
      </c>
      <c r="N57" s="73">
        <f t="shared" ref="N57:AK57" si="8">IF($G6="",$C6,$G6)</f>
        <v>3.4000000000000002E-2</v>
      </c>
      <c r="O57" s="73">
        <f t="shared" si="8"/>
        <v>3.4000000000000002E-2</v>
      </c>
      <c r="P57" s="73">
        <f t="shared" si="8"/>
        <v>3.4000000000000002E-2</v>
      </c>
      <c r="Q57" s="73">
        <f t="shared" si="8"/>
        <v>3.4000000000000002E-2</v>
      </c>
      <c r="R57" s="73">
        <f t="shared" si="8"/>
        <v>3.4000000000000002E-2</v>
      </c>
      <c r="S57" s="73">
        <f t="shared" si="8"/>
        <v>3.4000000000000002E-2</v>
      </c>
      <c r="T57" s="73">
        <f t="shared" si="8"/>
        <v>3.4000000000000002E-2</v>
      </c>
      <c r="U57" s="73">
        <f t="shared" si="8"/>
        <v>3.4000000000000002E-2</v>
      </c>
      <c r="V57" s="73">
        <f t="shared" si="8"/>
        <v>3.4000000000000002E-2</v>
      </c>
      <c r="W57" s="73">
        <f t="shared" si="8"/>
        <v>3.4000000000000002E-2</v>
      </c>
      <c r="X57" s="73">
        <f t="shared" si="8"/>
        <v>3.4000000000000002E-2</v>
      </c>
      <c r="Y57" s="73">
        <f t="shared" si="8"/>
        <v>3.4000000000000002E-2</v>
      </c>
      <c r="Z57" s="73">
        <f t="shared" si="8"/>
        <v>3.4000000000000002E-2</v>
      </c>
      <c r="AA57" s="73">
        <f t="shared" si="8"/>
        <v>3.4000000000000002E-2</v>
      </c>
      <c r="AB57" s="73">
        <f t="shared" si="8"/>
        <v>3.4000000000000002E-2</v>
      </c>
      <c r="AC57" s="73">
        <f t="shared" si="8"/>
        <v>3.4000000000000002E-2</v>
      </c>
      <c r="AD57" s="73">
        <f t="shared" si="8"/>
        <v>3.4000000000000002E-2</v>
      </c>
      <c r="AE57" s="73">
        <f t="shared" si="8"/>
        <v>3.4000000000000002E-2</v>
      </c>
      <c r="AF57" s="73">
        <f t="shared" si="8"/>
        <v>3.4000000000000002E-2</v>
      </c>
      <c r="AG57" s="73">
        <f t="shared" si="8"/>
        <v>3.4000000000000002E-2</v>
      </c>
      <c r="AH57" s="73">
        <f t="shared" si="8"/>
        <v>3.4000000000000002E-2</v>
      </c>
      <c r="AI57" s="73">
        <f t="shared" si="8"/>
        <v>3.4000000000000002E-2</v>
      </c>
      <c r="AJ57" s="73">
        <f t="shared" si="8"/>
        <v>3.4000000000000002E-2</v>
      </c>
      <c r="AK57" s="73">
        <f t="shared" si="8"/>
        <v>3.4000000000000002E-2</v>
      </c>
    </row>
    <row r="58" spans="1:37" x14ac:dyDescent="0.35">
      <c r="A58" s="1" t="s">
        <v>4</v>
      </c>
      <c r="B58" s="73">
        <f t="shared" si="4"/>
        <v>-1.5439370078740158E-2</v>
      </c>
      <c r="C58" s="73">
        <f t="shared" si="4"/>
        <v>-1.5439370078740158E-2</v>
      </c>
      <c r="D58" s="73">
        <f t="shared" si="4"/>
        <v>-1.5439370078740158E-2</v>
      </c>
      <c r="E58" s="73">
        <f t="shared" si="4"/>
        <v>-1.5439370078740158E-2</v>
      </c>
      <c r="F58" s="73">
        <f t="shared" si="4"/>
        <v>-1.5439370078740158E-2</v>
      </c>
      <c r="G58" s="73">
        <f t="shared" si="7"/>
        <v>-1.1798662346693842E-2</v>
      </c>
      <c r="H58" s="73">
        <f t="shared" si="1"/>
        <v>-8.1579546146475276E-3</v>
      </c>
      <c r="I58" s="73">
        <f t="shared" si="1"/>
        <v>-4.5172468826012134E-3</v>
      </c>
      <c r="J58" s="73">
        <f t="shared" si="1"/>
        <v>-8.7653915055489751E-4</v>
      </c>
      <c r="K58" s="73">
        <f t="shared" si="1"/>
        <v>2.7641685814914184E-3</v>
      </c>
      <c r="L58" s="73">
        <f t="shared" si="1"/>
        <v>6.4048763135377308E-3</v>
      </c>
      <c r="M58" s="73">
        <f t="shared" si="5"/>
        <v>1.0045584045584047E-2</v>
      </c>
      <c r="N58" s="73">
        <f t="shared" ref="N58:AK58" si="9">IF($G7="",$C7,$G7)</f>
        <v>1.0045584045584047E-2</v>
      </c>
      <c r="O58" s="73">
        <f t="shared" si="9"/>
        <v>1.0045584045584047E-2</v>
      </c>
      <c r="P58" s="73">
        <f t="shared" si="9"/>
        <v>1.0045584045584047E-2</v>
      </c>
      <c r="Q58" s="73">
        <f t="shared" si="9"/>
        <v>1.0045584045584047E-2</v>
      </c>
      <c r="R58" s="73">
        <f t="shared" si="9"/>
        <v>1.0045584045584047E-2</v>
      </c>
      <c r="S58" s="73">
        <f t="shared" si="9"/>
        <v>1.0045584045584047E-2</v>
      </c>
      <c r="T58" s="73">
        <f t="shared" si="9"/>
        <v>1.0045584045584047E-2</v>
      </c>
      <c r="U58" s="73">
        <f t="shared" si="9"/>
        <v>1.0045584045584047E-2</v>
      </c>
      <c r="V58" s="73">
        <f t="shared" si="9"/>
        <v>1.0045584045584047E-2</v>
      </c>
      <c r="W58" s="73">
        <f t="shared" si="9"/>
        <v>1.0045584045584047E-2</v>
      </c>
      <c r="X58" s="73">
        <f t="shared" si="9"/>
        <v>1.0045584045584047E-2</v>
      </c>
      <c r="Y58" s="73">
        <f t="shared" si="9"/>
        <v>1.0045584045584047E-2</v>
      </c>
      <c r="Z58" s="73">
        <f t="shared" si="9"/>
        <v>1.0045584045584047E-2</v>
      </c>
      <c r="AA58" s="73">
        <f t="shared" si="9"/>
        <v>1.0045584045584047E-2</v>
      </c>
      <c r="AB58" s="73">
        <f t="shared" si="9"/>
        <v>1.0045584045584047E-2</v>
      </c>
      <c r="AC58" s="73">
        <f t="shared" si="9"/>
        <v>1.0045584045584047E-2</v>
      </c>
      <c r="AD58" s="73">
        <f t="shared" si="9"/>
        <v>1.0045584045584047E-2</v>
      </c>
      <c r="AE58" s="73">
        <f t="shared" si="9"/>
        <v>1.0045584045584047E-2</v>
      </c>
      <c r="AF58" s="73">
        <f t="shared" si="9"/>
        <v>1.0045584045584047E-2</v>
      </c>
      <c r="AG58" s="73">
        <f t="shared" si="9"/>
        <v>1.0045584045584047E-2</v>
      </c>
      <c r="AH58" s="73">
        <f t="shared" si="9"/>
        <v>1.0045584045584047E-2</v>
      </c>
      <c r="AI58" s="73">
        <f t="shared" si="9"/>
        <v>1.0045584045584047E-2</v>
      </c>
      <c r="AJ58" s="73">
        <f t="shared" si="9"/>
        <v>1.0045584045584047E-2</v>
      </c>
      <c r="AK58" s="73">
        <f t="shared" si="9"/>
        <v>1.0045584045584047E-2</v>
      </c>
    </row>
    <row r="59" spans="1:37" x14ac:dyDescent="0.35">
      <c r="A59" s="1" t="s">
        <v>5</v>
      </c>
      <c r="B59" s="73">
        <f t="shared" si="4"/>
        <v>-1E-3</v>
      </c>
      <c r="C59" s="73">
        <f t="shared" si="4"/>
        <v>-1E-3</v>
      </c>
      <c r="D59" s="73">
        <f t="shared" si="4"/>
        <v>-1E-3</v>
      </c>
      <c r="E59" s="73">
        <f t="shared" si="4"/>
        <v>-1E-3</v>
      </c>
      <c r="F59" s="73">
        <f t="shared" si="4"/>
        <v>-1E-3</v>
      </c>
      <c r="G59" s="73">
        <f t="shared" si="7"/>
        <v>3.285714285714285E-3</v>
      </c>
      <c r="H59" s="73">
        <f t="shared" si="1"/>
        <v>7.5714285714285701E-3</v>
      </c>
      <c r="I59" s="73">
        <f t="shared" si="1"/>
        <v>1.1857142857142854E-2</v>
      </c>
      <c r="J59" s="73">
        <f t="shared" si="1"/>
        <v>1.6142857142857139E-2</v>
      </c>
      <c r="K59" s="73">
        <f t="shared" si="1"/>
        <v>2.0428571428571424E-2</v>
      </c>
      <c r="L59" s="73">
        <f t="shared" si="1"/>
        <v>2.4714285714285709E-2</v>
      </c>
      <c r="M59" s="73">
        <f t="shared" si="5"/>
        <v>2.8999999999999995E-2</v>
      </c>
      <c r="N59" s="73">
        <f t="shared" ref="N59:AK59" si="10">IF($G8="",$C8,$G8)</f>
        <v>2.8999999999999995E-2</v>
      </c>
      <c r="O59" s="73">
        <f t="shared" si="10"/>
        <v>2.8999999999999995E-2</v>
      </c>
      <c r="P59" s="73">
        <f t="shared" si="10"/>
        <v>2.8999999999999995E-2</v>
      </c>
      <c r="Q59" s="73">
        <f t="shared" si="10"/>
        <v>2.8999999999999995E-2</v>
      </c>
      <c r="R59" s="73">
        <f t="shared" si="10"/>
        <v>2.8999999999999995E-2</v>
      </c>
      <c r="S59" s="73">
        <f t="shared" si="10"/>
        <v>2.8999999999999995E-2</v>
      </c>
      <c r="T59" s="73">
        <f t="shared" si="10"/>
        <v>2.8999999999999995E-2</v>
      </c>
      <c r="U59" s="73">
        <f t="shared" si="10"/>
        <v>2.8999999999999995E-2</v>
      </c>
      <c r="V59" s="73">
        <f t="shared" si="10"/>
        <v>2.8999999999999995E-2</v>
      </c>
      <c r="W59" s="73">
        <f t="shared" si="10"/>
        <v>2.8999999999999995E-2</v>
      </c>
      <c r="X59" s="73">
        <f t="shared" si="10"/>
        <v>2.8999999999999995E-2</v>
      </c>
      <c r="Y59" s="73">
        <f t="shared" si="10"/>
        <v>2.8999999999999995E-2</v>
      </c>
      <c r="Z59" s="73">
        <f t="shared" si="10"/>
        <v>2.8999999999999995E-2</v>
      </c>
      <c r="AA59" s="73">
        <f t="shared" si="10"/>
        <v>2.8999999999999995E-2</v>
      </c>
      <c r="AB59" s="73">
        <f t="shared" si="10"/>
        <v>2.8999999999999995E-2</v>
      </c>
      <c r="AC59" s="73">
        <f t="shared" si="10"/>
        <v>2.8999999999999995E-2</v>
      </c>
      <c r="AD59" s="73">
        <f t="shared" si="10"/>
        <v>2.8999999999999995E-2</v>
      </c>
      <c r="AE59" s="73">
        <f t="shared" si="10"/>
        <v>2.8999999999999995E-2</v>
      </c>
      <c r="AF59" s="73">
        <f t="shared" si="10"/>
        <v>2.8999999999999995E-2</v>
      </c>
      <c r="AG59" s="73">
        <f t="shared" si="10"/>
        <v>2.8999999999999995E-2</v>
      </c>
      <c r="AH59" s="73">
        <f t="shared" si="10"/>
        <v>2.8999999999999995E-2</v>
      </c>
      <c r="AI59" s="73">
        <f t="shared" si="10"/>
        <v>2.8999999999999995E-2</v>
      </c>
      <c r="AJ59" s="73">
        <f t="shared" si="10"/>
        <v>2.8999999999999995E-2</v>
      </c>
      <c r="AK59" s="73">
        <f t="shared" si="10"/>
        <v>2.8999999999999995E-2</v>
      </c>
    </row>
    <row r="60" spans="1:37" x14ac:dyDescent="0.35">
      <c r="A60" s="1" t="s">
        <v>6</v>
      </c>
      <c r="B60" s="73">
        <f t="shared" si="4"/>
        <v>9.3064840918244077E-3</v>
      </c>
      <c r="C60" s="73">
        <f t="shared" si="4"/>
        <v>9.3064840918244077E-3</v>
      </c>
      <c r="D60" s="73">
        <f t="shared" si="4"/>
        <v>9.3064840918244077E-3</v>
      </c>
      <c r="E60" s="73">
        <f t="shared" si="4"/>
        <v>9.3064840918244077E-3</v>
      </c>
      <c r="F60" s="73">
        <f t="shared" si="4"/>
        <v>9.3064840918244077E-3</v>
      </c>
      <c r="G60" s="73">
        <f t="shared" si="7"/>
        <v>1.0774272078706635E-2</v>
      </c>
      <c r="H60" s="73">
        <f t="shared" si="1"/>
        <v>1.2242060065588863E-2</v>
      </c>
      <c r="I60" s="73">
        <f t="shared" si="1"/>
        <v>1.370984805247109E-2</v>
      </c>
      <c r="J60" s="73">
        <f t="shared" si="1"/>
        <v>1.5177636039353317E-2</v>
      </c>
      <c r="K60" s="73">
        <f t="shared" si="1"/>
        <v>1.6645424026235547E-2</v>
      </c>
      <c r="L60" s="73">
        <f t="shared" si="1"/>
        <v>1.8113212013117774E-2</v>
      </c>
      <c r="M60" s="73">
        <f t="shared" si="5"/>
        <v>1.9581000000000001E-2</v>
      </c>
      <c r="N60" s="73">
        <f t="shared" ref="N60:AK60" si="11">IF($G9="",$C9,$G9)</f>
        <v>1.9581000000000001E-2</v>
      </c>
      <c r="O60" s="73">
        <f t="shared" si="11"/>
        <v>1.9581000000000001E-2</v>
      </c>
      <c r="P60" s="73">
        <f t="shared" si="11"/>
        <v>1.9581000000000001E-2</v>
      </c>
      <c r="Q60" s="73">
        <f t="shared" si="11"/>
        <v>1.9581000000000001E-2</v>
      </c>
      <c r="R60" s="73">
        <f t="shared" si="11"/>
        <v>1.9581000000000001E-2</v>
      </c>
      <c r="S60" s="73">
        <f t="shared" si="11"/>
        <v>1.9581000000000001E-2</v>
      </c>
      <c r="T60" s="73">
        <f t="shared" si="11"/>
        <v>1.9581000000000001E-2</v>
      </c>
      <c r="U60" s="73">
        <f t="shared" si="11"/>
        <v>1.9581000000000001E-2</v>
      </c>
      <c r="V60" s="73">
        <f t="shared" si="11"/>
        <v>1.9581000000000001E-2</v>
      </c>
      <c r="W60" s="73">
        <f t="shared" si="11"/>
        <v>1.9581000000000001E-2</v>
      </c>
      <c r="X60" s="73">
        <f t="shared" si="11"/>
        <v>1.9581000000000001E-2</v>
      </c>
      <c r="Y60" s="73">
        <f t="shared" si="11"/>
        <v>1.9581000000000001E-2</v>
      </c>
      <c r="Z60" s="73">
        <f t="shared" si="11"/>
        <v>1.9581000000000001E-2</v>
      </c>
      <c r="AA60" s="73">
        <f t="shared" si="11"/>
        <v>1.9581000000000001E-2</v>
      </c>
      <c r="AB60" s="73">
        <f t="shared" si="11"/>
        <v>1.9581000000000001E-2</v>
      </c>
      <c r="AC60" s="73">
        <f t="shared" si="11"/>
        <v>1.9581000000000001E-2</v>
      </c>
      <c r="AD60" s="73">
        <f t="shared" si="11"/>
        <v>1.9581000000000001E-2</v>
      </c>
      <c r="AE60" s="73">
        <f t="shared" si="11"/>
        <v>1.9581000000000001E-2</v>
      </c>
      <c r="AF60" s="73">
        <f t="shared" si="11"/>
        <v>1.9581000000000001E-2</v>
      </c>
      <c r="AG60" s="73">
        <f t="shared" si="11"/>
        <v>1.9581000000000001E-2</v>
      </c>
      <c r="AH60" s="73">
        <f t="shared" si="11"/>
        <v>1.9581000000000001E-2</v>
      </c>
      <c r="AI60" s="73">
        <f t="shared" si="11"/>
        <v>1.9581000000000001E-2</v>
      </c>
      <c r="AJ60" s="73">
        <f t="shared" si="11"/>
        <v>1.9581000000000001E-2</v>
      </c>
      <c r="AK60" s="73">
        <f t="shared" si="11"/>
        <v>1.9581000000000001E-2</v>
      </c>
    </row>
    <row r="61" spans="1:37" x14ac:dyDescent="0.35">
      <c r="A61" s="1" t="s">
        <v>7</v>
      </c>
      <c r="B61" s="73">
        <f t="shared" si="4"/>
        <v>-5.2350486787204453E-3</v>
      </c>
      <c r="C61" s="73">
        <f t="shared" si="4"/>
        <v>-5.2350486787204453E-3</v>
      </c>
      <c r="D61" s="73">
        <f t="shared" si="4"/>
        <v>-5.2350486787204453E-3</v>
      </c>
      <c r="E61" s="73">
        <f t="shared" si="4"/>
        <v>-5.2350486787204453E-3</v>
      </c>
      <c r="F61" s="73">
        <f t="shared" si="4"/>
        <v>-5.2350486787204453E-3</v>
      </c>
      <c r="G61" s="73">
        <f t="shared" si="7"/>
        <v>-7.2114702960460958E-3</v>
      </c>
      <c r="H61" s="73">
        <f t="shared" si="1"/>
        <v>-9.1878919133717464E-3</v>
      </c>
      <c r="I61" s="73">
        <f t="shared" si="1"/>
        <v>-1.1164313530697398E-2</v>
      </c>
      <c r="J61" s="73">
        <f t="shared" si="1"/>
        <v>-1.3140735148023048E-2</v>
      </c>
      <c r="K61" s="73">
        <f t="shared" si="1"/>
        <v>-1.5117156765348697E-2</v>
      </c>
      <c r="L61" s="73">
        <f t="shared" si="1"/>
        <v>-1.7093578382674349E-2</v>
      </c>
      <c r="M61" s="73">
        <f t="shared" si="5"/>
        <v>-1.907E-2</v>
      </c>
      <c r="N61" s="73">
        <f t="shared" ref="N61:AK61" si="12">IF($G10="",$C10,$G10)</f>
        <v>-1.907E-2</v>
      </c>
      <c r="O61" s="73">
        <f t="shared" si="12"/>
        <v>-1.907E-2</v>
      </c>
      <c r="P61" s="73">
        <f t="shared" si="12"/>
        <v>-1.907E-2</v>
      </c>
      <c r="Q61" s="73">
        <f t="shared" si="12"/>
        <v>-1.907E-2</v>
      </c>
      <c r="R61" s="73">
        <f t="shared" si="12"/>
        <v>-1.907E-2</v>
      </c>
      <c r="S61" s="73">
        <f t="shared" si="12"/>
        <v>-1.907E-2</v>
      </c>
      <c r="T61" s="73">
        <f t="shared" si="12"/>
        <v>-1.907E-2</v>
      </c>
      <c r="U61" s="73">
        <f t="shared" si="12"/>
        <v>-1.907E-2</v>
      </c>
      <c r="V61" s="73">
        <f t="shared" si="12"/>
        <v>-1.907E-2</v>
      </c>
      <c r="W61" s="73">
        <f t="shared" si="12"/>
        <v>-1.907E-2</v>
      </c>
      <c r="X61" s="73">
        <f t="shared" si="12"/>
        <v>-1.907E-2</v>
      </c>
      <c r="Y61" s="73">
        <f t="shared" si="12"/>
        <v>-1.907E-2</v>
      </c>
      <c r="Z61" s="73">
        <f t="shared" si="12"/>
        <v>-1.907E-2</v>
      </c>
      <c r="AA61" s="73">
        <f t="shared" si="12"/>
        <v>-1.907E-2</v>
      </c>
      <c r="AB61" s="73">
        <f t="shared" si="12"/>
        <v>-1.907E-2</v>
      </c>
      <c r="AC61" s="73">
        <f t="shared" si="12"/>
        <v>-1.907E-2</v>
      </c>
      <c r="AD61" s="73">
        <f t="shared" si="12"/>
        <v>-1.907E-2</v>
      </c>
      <c r="AE61" s="73">
        <f t="shared" si="12"/>
        <v>-1.907E-2</v>
      </c>
      <c r="AF61" s="73">
        <f t="shared" si="12"/>
        <v>-1.907E-2</v>
      </c>
      <c r="AG61" s="73">
        <f t="shared" si="12"/>
        <v>-1.907E-2</v>
      </c>
      <c r="AH61" s="73">
        <f t="shared" si="12"/>
        <v>-1.907E-2</v>
      </c>
      <c r="AI61" s="73">
        <f t="shared" si="12"/>
        <v>-1.907E-2</v>
      </c>
      <c r="AJ61" s="73">
        <f t="shared" si="12"/>
        <v>-1.907E-2</v>
      </c>
      <c r="AK61" s="73">
        <f t="shared" si="12"/>
        <v>-1.907E-2</v>
      </c>
    </row>
    <row r="62" spans="1:37" x14ac:dyDescent="0.35">
      <c r="A62" s="1" t="s">
        <v>8</v>
      </c>
      <c r="B62" s="73">
        <f t="shared" si="4"/>
        <v>2.4E-2</v>
      </c>
      <c r="C62" s="73">
        <f t="shared" si="4"/>
        <v>2.4E-2</v>
      </c>
      <c r="D62" s="73">
        <f t="shared" si="4"/>
        <v>2.4E-2</v>
      </c>
      <c r="E62" s="73">
        <f t="shared" si="4"/>
        <v>2.4E-2</v>
      </c>
      <c r="F62" s="73">
        <f t="shared" si="4"/>
        <v>2.4E-2</v>
      </c>
      <c r="G62" s="73">
        <f t="shared" si="7"/>
        <v>2.1510999999999999E-2</v>
      </c>
      <c r="H62" s="73">
        <f t="shared" si="1"/>
        <v>1.9022000000000001E-2</v>
      </c>
      <c r="I62" s="73">
        <f t="shared" si="1"/>
        <v>1.6532999999999999E-2</v>
      </c>
      <c r="J62" s="73">
        <f t="shared" si="1"/>
        <v>1.4043999999999999E-2</v>
      </c>
      <c r="K62" s="73">
        <f t="shared" si="1"/>
        <v>1.1555000000000001E-2</v>
      </c>
      <c r="L62" s="73">
        <f t="shared" si="1"/>
        <v>9.0659999999999994E-3</v>
      </c>
      <c r="M62" s="73">
        <f t="shared" si="5"/>
        <v>6.5770000000000004E-3</v>
      </c>
      <c r="N62" s="73">
        <f t="shared" ref="N62:AK62" si="13">IF($G11="",$C11,$G11)</f>
        <v>6.5770000000000004E-3</v>
      </c>
      <c r="O62" s="73">
        <f t="shared" si="13"/>
        <v>6.5770000000000004E-3</v>
      </c>
      <c r="P62" s="73">
        <f t="shared" si="13"/>
        <v>6.5770000000000004E-3</v>
      </c>
      <c r="Q62" s="73">
        <f t="shared" si="13"/>
        <v>6.5770000000000004E-3</v>
      </c>
      <c r="R62" s="73">
        <f t="shared" si="13"/>
        <v>6.5770000000000004E-3</v>
      </c>
      <c r="S62" s="73">
        <f t="shared" si="13"/>
        <v>6.5770000000000004E-3</v>
      </c>
      <c r="T62" s="73">
        <f t="shared" si="13"/>
        <v>6.5770000000000004E-3</v>
      </c>
      <c r="U62" s="73">
        <f t="shared" si="13"/>
        <v>6.5770000000000004E-3</v>
      </c>
      <c r="V62" s="73">
        <f t="shared" si="13"/>
        <v>6.5770000000000004E-3</v>
      </c>
      <c r="W62" s="73">
        <f t="shared" si="13"/>
        <v>6.5770000000000004E-3</v>
      </c>
      <c r="X62" s="73">
        <f t="shared" si="13"/>
        <v>6.5770000000000004E-3</v>
      </c>
      <c r="Y62" s="73">
        <f t="shared" si="13"/>
        <v>6.5770000000000004E-3</v>
      </c>
      <c r="Z62" s="73">
        <f t="shared" si="13"/>
        <v>6.5770000000000004E-3</v>
      </c>
      <c r="AA62" s="73">
        <f t="shared" si="13"/>
        <v>6.5770000000000004E-3</v>
      </c>
      <c r="AB62" s="73">
        <f t="shared" si="13"/>
        <v>6.5770000000000004E-3</v>
      </c>
      <c r="AC62" s="73">
        <f t="shared" si="13"/>
        <v>6.5770000000000004E-3</v>
      </c>
      <c r="AD62" s="73">
        <f t="shared" si="13"/>
        <v>6.5770000000000004E-3</v>
      </c>
      <c r="AE62" s="73">
        <f t="shared" si="13"/>
        <v>6.5770000000000004E-3</v>
      </c>
      <c r="AF62" s="73">
        <f t="shared" si="13"/>
        <v>6.5770000000000004E-3</v>
      </c>
      <c r="AG62" s="73">
        <f t="shared" si="13"/>
        <v>6.5770000000000004E-3</v>
      </c>
      <c r="AH62" s="73">
        <f t="shared" si="13"/>
        <v>6.5770000000000004E-3</v>
      </c>
      <c r="AI62" s="73">
        <f t="shared" si="13"/>
        <v>6.5770000000000004E-3</v>
      </c>
      <c r="AJ62" s="73">
        <f t="shared" si="13"/>
        <v>6.5770000000000004E-3</v>
      </c>
      <c r="AK62" s="73">
        <f t="shared" si="13"/>
        <v>6.5770000000000004E-3</v>
      </c>
    </row>
    <row r="63" spans="1:37" x14ac:dyDescent="0.35">
      <c r="A63" s="1" t="s">
        <v>9</v>
      </c>
      <c r="B63" s="73">
        <f t="shared" si="4"/>
        <v>3.9223972339608144E-4</v>
      </c>
      <c r="C63" s="73">
        <f t="shared" si="4"/>
        <v>3.9223972339608144E-4</v>
      </c>
      <c r="D63" s="73">
        <f t="shared" si="4"/>
        <v>3.9223972339608144E-4</v>
      </c>
      <c r="E63" s="73">
        <f t="shared" si="4"/>
        <v>3.9223972339608144E-4</v>
      </c>
      <c r="F63" s="73">
        <f t="shared" si="4"/>
        <v>3.9223972339608144E-4</v>
      </c>
      <c r="G63" s="73">
        <f t="shared" si="7"/>
        <v>9.297769057680697E-4</v>
      </c>
      <c r="H63" s="73">
        <f t="shared" si="1"/>
        <v>1.4673140881400581E-3</v>
      </c>
      <c r="I63" s="73">
        <f t="shared" si="1"/>
        <v>2.0048512705120466E-3</v>
      </c>
      <c r="J63" s="73">
        <f t="shared" si="1"/>
        <v>2.5423884528840346E-3</v>
      </c>
      <c r="K63" s="73">
        <f t="shared" si="1"/>
        <v>3.079925635256023E-3</v>
      </c>
      <c r="L63" s="73">
        <f t="shared" si="1"/>
        <v>3.6174628176280114E-3</v>
      </c>
      <c r="M63" s="73">
        <f t="shared" si="5"/>
        <v>4.1549999999999998E-3</v>
      </c>
      <c r="N63" s="73">
        <f t="shared" ref="N63:AK63" si="14">IF($G12="",$C12,$G12)</f>
        <v>4.1549999999999998E-3</v>
      </c>
      <c r="O63" s="73">
        <f t="shared" si="14"/>
        <v>4.1549999999999998E-3</v>
      </c>
      <c r="P63" s="73">
        <f t="shared" si="14"/>
        <v>4.1549999999999998E-3</v>
      </c>
      <c r="Q63" s="73">
        <f t="shared" si="14"/>
        <v>4.1549999999999998E-3</v>
      </c>
      <c r="R63" s="73">
        <f t="shared" si="14"/>
        <v>4.1549999999999998E-3</v>
      </c>
      <c r="S63" s="73">
        <f t="shared" si="14"/>
        <v>4.1549999999999998E-3</v>
      </c>
      <c r="T63" s="73">
        <f t="shared" si="14"/>
        <v>4.1549999999999998E-3</v>
      </c>
      <c r="U63" s="73">
        <f t="shared" si="14"/>
        <v>4.1549999999999998E-3</v>
      </c>
      <c r="V63" s="73">
        <f t="shared" si="14"/>
        <v>4.1549999999999998E-3</v>
      </c>
      <c r="W63" s="73">
        <f t="shared" si="14"/>
        <v>4.1549999999999998E-3</v>
      </c>
      <c r="X63" s="73">
        <f t="shared" si="14"/>
        <v>4.1549999999999998E-3</v>
      </c>
      <c r="Y63" s="73">
        <f t="shared" si="14"/>
        <v>4.1549999999999998E-3</v>
      </c>
      <c r="Z63" s="73">
        <f t="shared" si="14"/>
        <v>4.1549999999999998E-3</v>
      </c>
      <c r="AA63" s="73">
        <f t="shared" si="14"/>
        <v>4.1549999999999998E-3</v>
      </c>
      <c r="AB63" s="73">
        <f t="shared" si="14"/>
        <v>4.1549999999999998E-3</v>
      </c>
      <c r="AC63" s="73">
        <f t="shared" si="14"/>
        <v>4.1549999999999998E-3</v>
      </c>
      <c r="AD63" s="73">
        <f t="shared" si="14"/>
        <v>4.1549999999999998E-3</v>
      </c>
      <c r="AE63" s="73">
        <f t="shared" si="14"/>
        <v>4.1549999999999998E-3</v>
      </c>
      <c r="AF63" s="73">
        <f t="shared" si="14"/>
        <v>4.1549999999999998E-3</v>
      </c>
      <c r="AG63" s="73">
        <f t="shared" si="14"/>
        <v>4.1549999999999998E-3</v>
      </c>
      <c r="AH63" s="73">
        <f t="shared" si="14"/>
        <v>4.1549999999999998E-3</v>
      </c>
      <c r="AI63" s="73">
        <f t="shared" si="14"/>
        <v>4.1549999999999998E-3</v>
      </c>
      <c r="AJ63" s="73">
        <f t="shared" si="14"/>
        <v>4.1549999999999998E-3</v>
      </c>
      <c r="AK63" s="73">
        <f t="shared" si="14"/>
        <v>4.1549999999999998E-3</v>
      </c>
    </row>
    <row r="64" spans="1:37" x14ac:dyDescent="0.35">
      <c r="A64" s="1" t="s">
        <v>10</v>
      </c>
      <c r="B64" s="73">
        <f t="shared" si="4"/>
        <v>6.9999999999999993E-3</v>
      </c>
      <c r="C64" s="73">
        <f t="shared" si="4"/>
        <v>6.9999999999999993E-3</v>
      </c>
      <c r="D64" s="73">
        <f t="shared" si="4"/>
        <v>6.9999999999999993E-3</v>
      </c>
      <c r="E64" s="73">
        <f t="shared" si="4"/>
        <v>6.9999999999999993E-3</v>
      </c>
      <c r="F64" s="73">
        <f t="shared" si="4"/>
        <v>6.9999999999999993E-3</v>
      </c>
      <c r="G64" s="73">
        <f t="shared" si="7"/>
        <v>6.8992857142857137E-3</v>
      </c>
      <c r="H64" s="73">
        <f t="shared" si="1"/>
        <v>6.7985714285714281E-3</v>
      </c>
      <c r="I64" s="73">
        <f t="shared" si="1"/>
        <v>6.6978571428571426E-3</v>
      </c>
      <c r="J64" s="73">
        <f t="shared" si="1"/>
        <v>6.597142857142857E-3</v>
      </c>
      <c r="K64" s="73">
        <f t="shared" si="1"/>
        <v>6.4964285714285714E-3</v>
      </c>
      <c r="L64" s="73">
        <f t="shared" si="1"/>
        <v>6.3957142857142858E-3</v>
      </c>
      <c r="M64" s="73">
        <f t="shared" si="5"/>
        <v>6.2950000000000002E-3</v>
      </c>
      <c r="N64" s="73">
        <f t="shared" ref="N64:AK64" si="15">IF($G13="",$C13,$G13)</f>
        <v>6.2950000000000002E-3</v>
      </c>
      <c r="O64" s="73">
        <f t="shared" si="15"/>
        <v>6.2950000000000002E-3</v>
      </c>
      <c r="P64" s="73">
        <f t="shared" si="15"/>
        <v>6.2950000000000002E-3</v>
      </c>
      <c r="Q64" s="73">
        <f t="shared" si="15"/>
        <v>6.2950000000000002E-3</v>
      </c>
      <c r="R64" s="73">
        <f t="shared" si="15"/>
        <v>6.2950000000000002E-3</v>
      </c>
      <c r="S64" s="73">
        <f t="shared" si="15"/>
        <v>6.2950000000000002E-3</v>
      </c>
      <c r="T64" s="73">
        <f t="shared" si="15"/>
        <v>6.2950000000000002E-3</v>
      </c>
      <c r="U64" s="73">
        <f t="shared" si="15"/>
        <v>6.2950000000000002E-3</v>
      </c>
      <c r="V64" s="73">
        <f t="shared" si="15"/>
        <v>6.2950000000000002E-3</v>
      </c>
      <c r="W64" s="73">
        <f t="shared" si="15"/>
        <v>6.2950000000000002E-3</v>
      </c>
      <c r="X64" s="73">
        <f t="shared" si="15"/>
        <v>6.2950000000000002E-3</v>
      </c>
      <c r="Y64" s="73">
        <f t="shared" si="15"/>
        <v>6.2950000000000002E-3</v>
      </c>
      <c r="Z64" s="73">
        <f t="shared" si="15"/>
        <v>6.2950000000000002E-3</v>
      </c>
      <c r="AA64" s="73">
        <f t="shared" si="15"/>
        <v>6.2950000000000002E-3</v>
      </c>
      <c r="AB64" s="73">
        <f t="shared" si="15"/>
        <v>6.2950000000000002E-3</v>
      </c>
      <c r="AC64" s="73">
        <f t="shared" si="15"/>
        <v>6.2950000000000002E-3</v>
      </c>
      <c r="AD64" s="73">
        <f t="shared" si="15"/>
        <v>6.2950000000000002E-3</v>
      </c>
      <c r="AE64" s="73">
        <f t="shared" si="15"/>
        <v>6.2950000000000002E-3</v>
      </c>
      <c r="AF64" s="73">
        <f t="shared" si="15"/>
        <v>6.2950000000000002E-3</v>
      </c>
      <c r="AG64" s="73">
        <f t="shared" si="15"/>
        <v>6.2950000000000002E-3</v>
      </c>
      <c r="AH64" s="73">
        <f t="shared" si="15"/>
        <v>6.2950000000000002E-3</v>
      </c>
      <c r="AI64" s="73">
        <f t="shared" si="15"/>
        <v>6.2950000000000002E-3</v>
      </c>
      <c r="AJ64" s="73">
        <f t="shared" si="15"/>
        <v>6.2950000000000002E-3</v>
      </c>
      <c r="AK64" s="73">
        <f t="shared" si="15"/>
        <v>6.2950000000000002E-3</v>
      </c>
    </row>
    <row r="65" spans="1:37" x14ac:dyDescent="0.35">
      <c r="A65" s="1" t="s">
        <v>36</v>
      </c>
      <c r="B65" s="73">
        <f t="shared" si="4"/>
        <v>2.2260186694325078E-2</v>
      </c>
      <c r="C65" s="73">
        <f t="shared" si="4"/>
        <v>2.2260186694325078E-2</v>
      </c>
      <c r="D65" s="73">
        <f t="shared" si="4"/>
        <v>2.2260186694325078E-2</v>
      </c>
      <c r="E65" s="73">
        <f t="shared" si="4"/>
        <v>2.2260186694325078E-2</v>
      </c>
      <c r="F65" s="73">
        <f t="shared" si="4"/>
        <v>2.2260186694325078E-2</v>
      </c>
      <c r="G65" s="73">
        <f t="shared" si="7"/>
        <v>2.1787445737992923E-2</v>
      </c>
      <c r="H65" s="73">
        <f t="shared" si="1"/>
        <v>2.1314704781660771E-2</v>
      </c>
      <c r="I65" s="73">
        <f t="shared" si="1"/>
        <v>2.0841963825328616E-2</v>
      </c>
      <c r="J65" s="73">
        <f t="shared" si="1"/>
        <v>2.0369222868996461E-2</v>
      </c>
      <c r="K65" s="73">
        <f t="shared" si="1"/>
        <v>1.9896481912664306E-2</v>
      </c>
      <c r="L65" s="73">
        <f t="shared" si="1"/>
        <v>1.9423740956332154E-2</v>
      </c>
      <c r="M65" s="73">
        <f t="shared" si="5"/>
        <v>1.8950999999999999E-2</v>
      </c>
      <c r="N65" s="73">
        <f t="shared" ref="N65:AK65" si="16">IF($G14="",$C14,$G14)</f>
        <v>1.8950999999999999E-2</v>
      </c>
      <c r="O65" s="73">
        <f t="shared" si="16"/>
        <v>1.8950999999999999E-2</v>
      </c>
      <c r="P65" s="73">
        <f t="shared" si="16"/>
        <v>1.8950999999999999E-2</v>
      </c>
      <c r="Q65" s="73">
        <f t="shared" si="16"/>
        <v>1.8950999999999999E-2</v>
      </c>
      <c r="R65" s="73">
        <f t="shared" si="16"/>
        <v>1.8950999999999999E-2</v>
      </c>
      <c r="S65" s="73">
        <f t="shared" si="16"/>
        <v>1.8950999999999999E-2</v>
      </c>
      <c r="T65" s="73">
        <f t="shared" si="16"/>
        <v>1.8950999999999999E-2</v>
      </c>
      <c r="U65" s="73">
        <f t="shared" si="16"/>
        <v>1.8950999999999999E-2</v>
      </c>
      <c r="V65" s="73">
        <f t="shared" si="16"/>
        <v>1.8950999999999999E-2</v>
      </c>
      <c r="W65" s="73">
        <f t="shared" si="16"/>
        <v>1.8950999999999999E-2</v>
      </c>
      <c r="X65" s="73">
        <f t="shared" si="16"/>
        <v>1.8950999999999999E-2</v>
      </c>
      <c r="Y65" s="73">
        <f t="shared" si="16"/>
        <v>1.8950999999999999E-2</v>
      </c>
      <c r="Z65" s="73">
        <f t="shared" si="16"/>
        <v>1.8950999999999999E-2</v>
      </c>
      <c r="AA65" s="73">
        <f t="shared" si="16"/>
        <v>1.8950999999999999E-2</v>
      </c>
      <c r="AB65" s="73">
        <f t="shared" si="16"/>
        <v>1.8950999999999999E-2</v>
      </c>
      <c r="AC65" s="73">
        <f t="shared" si="16"/>
        <v>1.8950999999999999E-2</v>
      </c>
      <c r="AD65" s="73">
        <f t="shared" si="16"/>
        <v>1.8950999999999999E-2</v>
      </c>
      <c r="AE65" s="73">
        <f t="shared" si="16"/>
        <v>1.8950999999999999E-2</v>
      </c>
      <c r="AF65" s="73">
        <f t="shared" si="16"/>
        <v>1.8950999999999999E-2</v>
      </c>
      <c r="AG65" s="73">
        <f t="shared" si="16"/>
        <v>1.8950999999999999E-2</v>
      </c>
      <c r="AH65" s="73">
        <f t="shared" si="16"/>
        <v>1.8950999999999999E-2</v>
      </c>
      <c r="AI65" s="73">
        <f t="shared" si="16"/>
        <v>1.8950999999999999E-2</v>
      </c>
      <c r="AJ65" s="73">
        <f t="shared" si="16"/>
        <v>1.8950999999999999E-2</v>
      </c>
      <c r="AK65" s="73">
        <f t="shared" si="16"/>
        <v>1.8950999999999999E-2</v>
      </c>
    </row>
    <row r="66" spans="1:37" x14ac:dyDescent="0.35">
      <c r="A66" s="1" t="s">
        <v>37</v>
      </c>
      <c r="B66" s="73">
        <f t="shared" si="4"/>
        <v>-4.0000000000000001E-3</v>
      </c>
      <c r="C66" s="73">
        <f t="shared" si="4"/>
        <v>-4.0000000000000001E-3</v>
      </c>
      <c r="D66" s="73">
        <f t="shared" si="4"/>
        <v>-4.0000000000000001E-3</v>
      </c>
      <c r="E66" s="73">
        <f t="shared" si="4"/>
        <v>-4.0000000000000001E-3</v>
      </c>
      <c r="F66" s="73">
        <f t="shared" si="4"/>
        <v>-4.0000000000000001E-3</v>
      </c>
      <c r="G66" s="73">
        <f t="shared" si="7"/>
        <v>-8.571428571428571E-4</v>
      </c>
      <c r="H66" s="73">
        <f t="shared" si="1"/>
        <v>2.2857142857142859E-3</v>
      </c>
      <c r="I66" s="73">
        <f t="shared" si="1"/>
        <v>5.4285714285714284E-3</v>
      </c>
      <c r="J66" s="73">
        <f t="shared" si="1"/>
        <v>8.5714285714285719E-3</v>
      </c>
      <c r="K66" s="73">
        <f t="shared" si="1"/>
        <v>1.1714285714285715E-2</v>
      </c>
      <c r="L66" s="73">
        <f t="shared" si="1"/>
        <v>1.4857142857142857E-2</v>
      </c>
      <c r="M66" s="73">
        <f t="shared" si="5"/>
        <v>1.8000000000000002E-2</v>
      </c>
      <c r="N66" s="73">
        <f t="shared" ref="N66:AK66" si="17">IF($G15="",$C15,$G15)</f>
        <v>1.8000000000000002E-2</v>
      </c>
      <c r="O66" s="73">
        <f t="shared" si="17"/>
        <v>1.8000000000000002E-2</v>
      </c>
      <c r="P66" s="73">
        <f t="shared" si="17"/>
        <v>1.8000000000000002E-2</v>
      </c>
      <c r="Q66" s="73">
        <f t="shared" si="17"/>
        <v>1.8000000000000002E-2</v>
      </c>
      <c r="R66" s="73">
        <f t="shared" si="17"/>
        <v>1.8000000000000002E-2</v>
      </c>
      <c r="S66" s="73">
        <f t="shared" si="17"/>
        <v>1.8000000000000002E-2</v>
      </c>
      <c r="T66" s="73">
        <f t="shared" si="17"/>
        <v>1.8000000000000002E-2</v>
      </c>
      <c r="U66" s="73">
        <f t="shared" si="17"/>
        <v>1.8000000000000002E-2</v>
      </c>
      <c r="V66" s="73">
        <f t="shared" si="17"/>
        <v>1.8000000000000002E-2</v>
      </c>
      <c r="W66" s="73">
        <f t="shared" si="17"/>
        <v>1.8000000000000002E-2</v>
      </c>
      <c r="X66" s="73">
        <f t="shared" si="17"/>
        <v>1.8000000000000002E-2</v>
      </c>
      <c r="Y66" s="73">
        <f t="shared" si="17"/>
        <v>1.8000000000000002E-2</v>
      </c>
      <c r="Z66" s="73">
        <f t="shared" si="17"/>
        <v>1.8000000000000002E-2</v>
      </c>
      <c r="AA66" s="73">
        <f t="shared" si="17"/>
        <v>1.8000000000000002E-2</v>
      </c>
      <c r="AB66" s="73">
        <f t="shared" si="17"/>
        <v>1.8000000000000002E-2</v>
      </c>
      <c r="AC66" s="73">
        <f t="shared" si="17"/>
        <v>1.8000000000000002E-2</v>
      </c>
      <c r="AD66" s="73">
        <f t="shared" si="17"/>
        <v>1.8000000000000002E-2</v>
      </c>
      <c r="AE66" s="73">
        <f t="shared" si="17"/>
        <v>1.8000000000000002E-2</v>
      </c>
      <c r="AF66" s="73">
        <f t="shared" si="17"/>
        <v>1.8000000000000002E-2</v>
      </c>
      <c r="AG66" s="73">
        <f t="shared" si="17"/>
        <v>1.8000000000000002E-2</v>
      </c>
      <c r="AH66" s="73">
        <f t="shared" si="17"/>
        <v>1.8000000000000002E-2</v>
      </c>
      <c r="AI66" s="73">
        <f t="shared" si="17"/>
        <v>1.8000000000000002E-2</v>
      </c>
      <c r="AJ66" s="73">
        <f t="shared" si="17"/>
        <v>1.8000000000000002E-2</v>
      </c>
      <c r="AK66" s="73">
        <f t="shared" si="17"/>
        <v>1.8000000000000002E-2</v>
      </c>
    </row>
    <row r="67" spans="1:37" x14ac:dyDescent="0.35">
      <c r="A67" s="1" t="s">
        <v>11</v>
      </c>
      <c r="B67" s="73">
        <f t="shared" si="4"/>
        <v>1.8000000000000002E-2</v>
      </c>
      <c r="C67" s="73">
        <f t="shared" si="4"/>
        <v>1.8000000000000002E-2</v>
      </c>
      <c r="D67" s="73">
        <f t="shared" si="4"/>
        <v>1.8000000000000002E-2</v>
      </c>
      <c r="E67" s="73">
        <f t="shared" si="4"/>
        <v>1.8000000000000002E-2</v>
      </c>
      <c r="F67" s="73">
        <f t="shared" si="4"/>
        <v>1.8000000000000002E-2</v>
      </c>
      <c r="G67" s="73">
        <f t="shared" si="7"/>
        <v>1.7956285714285716E-2</v>
      </c>
      <c r="H67" s="73">
        <f t="shared" si="1"/>
        <v>1.791257142857143E-2</v>
      </c>
      <c r="I67" s="73">
        <f t="shared" si="1"/>
        <v>1.7868857142857145E-2</v>
      </c>
      <c r="J67" s="73">
        <f t="shared" si="1"/>
        <v>1.7825142857142859E-2</v>
      </c>
      <c r="K67" s="73">
        <f t="shared" si="1"/>
        <v>1.7781428571428573E-2</v>
      </c>
      <c r="L67" s="73">
        <f t="shared" si="1"/>
        <v>1.7737714285714287E-2</v>
      </c>
      <c r="M67" s="73">
        <f t="shared" si="5"/>
        <v>1.7694000000000001E-2</v>
      </c>
      <c r="N67" s="73">
        <f t="shared" ref="N67:AK67" si="18">IF($G16="",$C16,$G16)</f>
        <v>1.7694000000000001E-2</v>
      </c>
      <c r="O67" s="73">
        <f t="shared" si="18"/>
        <v>1.7694000000000001E-2</v>
      </c>
      <c r="P67" s="73">
        <f t="shared" si="18"/>
        <v>1.7694000000000001E-2</v>
      </c>
      <c r="Q67" s="73">
        <f t="shared" si="18"/>
        <v>1.7694000000000001E-2</v>
      </c>
      <c r="R67" s="73">
        <f t="shared" si="18"/>
        <v>1.7694000000000001E-2</v>
      </c>
      <c r="S67" s="73">
        <f t="shared" si="18"/>
        <v>1.7694000000000001E-2</v>
      </c>
      <c r="T67" s="73">
        <f t="shared" si="18"/>
        <v>1.7694000000000001E-2</v>
      </c>
      <c r="U67" s="73">
        <f t="shared" si="18"/>
        <v>1.7694000000000001E-2</v>
      </c>
      <c r="V67" s="73">
        <f t="shared" si="18"/>
        <v>1.7694000000000001E-2</v>
      </c>
      <c r="W67" s="73">
        <f t="shared" si="18"/>
        <v>1.7694000000000001E-2</v>
      </c>
      <c r="X67" s="73">
        <f t="shared" si="18"/>
        <v>1.7694000000000001E-2</v>
      </c>
      <c r="Y67" s="73">
        <f t="shared" si="18"/>
        <v>1.7694000000000001E-2</v>
      </c>
      <c r="Z67" s="73">
        <f t="shared" si="18"/>
        <v>1.7694000000000001E-2</v>
      </c>
      <c r="AA67" s="73">
        <f t="shared" si="18"/>
        <v>1.7694000000000001E-2</v>
      </c>
      <c r="AB67" s="73">
        <f t="shared" si="18"/>
        <v>1.7694000000000001E-2</v>
      </c>
      <c r="AC67" s="73">
        <f t="shared" si="18"/>
        <v>1.7694000000000001E-2</v>
      </c>
      <c r="AD67" s="73">
        <f t="shared" si="18"/>
        <v>1.7694000000000001E-2</v>
      </c>
      <c r="AE67" s="73">
        <f t="shared" si="18"/>
        <v>1.7694000000000001E-2</v>
      </c>
      <c r="AF67" s="73">
        <f t="shared" si="18"/>
        <v>1.7694000000000001E-2</v>
      </c>
      <c r="AG67" s="73">
        <f t="shared" si="18"/>
        <v>1.7694000000000001E-2</v>
      </c>
      <c r="AH67" s="73">
        <f t="shared" si="18"/>
        <v>1.7694000000000001E-2</v>
      </c>
      <c r="AI67" s="73">
        <f t="shared" si="18"/>
        <v>1.7694000000000001E-2</v>
      </c>
      <c r="AJ67" s="73">
        <f t="shared" si="18"/>
        <v>1.7694000000000001E-2</v>
      </c>
      <c r="AK67" s="73">
        <f t="shared" si="18"/>
        <v>1.7694000000000001E-2</v>
      </c>
    </row>
    <row r="68" spans="1:37" x14ac:dyDescent="0.35">
      <c r="A68" s="1" t="s">
        <v>42</v>
      </c>
      <c r="B68" s="73">
        <f t="shared" si="4"/>
        <v>4.2999999999999997E-2</v>
      </c>
      <c r="C68" s="73">
        <f t="shared" si="4"/>
        <v>4.2999999999999997E-2</v>
      </c>
      <c r="D68" s="73">
        <f t="shared" si="4"/>
        <v>4.2999999999999997E-2</v>
      </c>
      <c r="E68" s="73">
        <f t="shared" si="4"/>
        <v>4.2999999999999997E-2</v>
      </c>
      <c r="F68" s="73">
        <f t="shared" si="4"/>
        <v>4.2999999999999997E-2</v>
      </c>
      <c r="G68" s="73">
        <f t="shared" si="7"/>
        <v>3.9123285714285708E-2</v>
      </c>
      <c r="H68" s="73">
        <f t="shared" si="1"/>
        <v>3.5246571428571426E-2</v>
      </c>
      <c r="I68" s="73">
        <f t="shared" si="1"/>
        <v>3.1369857142857144E-2</v>
      </c>
      <c r="J68" s="73">
        <f t="shared" si="1"/>
        <v>2.7493142857142855E-2</v>
      </c>
      <c r="K68" s="73">
        <f t="shared" si="1"/>
        <v>2.3616428571428569E-2</v>
      </c>
      <c r="L68" s="73">
        <f t="shared" si="1"/>
        <v>1.9739714285714284E-2</v>
      </c>
      <c r="M68" s="73">
        <f t="shared" si="5"/>
        <v>1.5862999999999999E-2</v>
      </c>
      <c r="N68" s="73">
        <f t="shared" ref="N68:AK68" si="19">IF($G17="",$C17,$G17)</f>
        <v>1.5862999999999999E-2</v>
      </c>
      <c r="O68" s="73">
        <f t="shared" si="19"/>
        <v>1.5862999999999999E-2</v>
      </c>
      <c r="P68" s="73">
        <f t="shared" si="19"/>
        <v>1.5862999999999999E-2</v>
      </c>
      <c r="Q68" s="73">
        <f t="shared" si="19"/>
        <v>1.5862999999999999E-2</v>
      </c>
      <c r="R68" s="73">
        <f t="shared" si="19"/>
        <v>1.5862999999999999E-2</v>
      </c>
      <c r="S68" s="73">
        <f t="shared" si="19"/>
        <v>1.5862999999999999E-2</v>
      </c>
      <c r="T68" s="73">
        <f t="shared" si="19"/>
        <v>1.5862999999999999E-2</v>
      </c>
      <c r="U68" s="73">
        <f t="shared" si="19"/>
        <v>1.5862999999999999E-2</v>
      </c>
      <c r="V68" s="73">
        <f t="shared" si="19"/>
        <v>1.5862999999999999E-2</v>
      </c>
      <c r="W68" s="73">
        <f t="shared" si="19"/>
        <v>1.5862999999999999E-2</v>
      </c>
      <c r="X68" s="73">
        <f t="shared" si="19"/>
        <v>1.5862999999999999E-2</v>
      </c>
      <c r="Y68" s="73">
        <f t="shared" si="19"/>
        <v>1.5862999999999999E-2</v>
      </c>
      <c r="Z68" s="73">
        <f t="shared" si="19"/>
        <v>1.5862999999999999E-2</v>
      </c>
      <c r="AA68" s="73">
        <f t="shared" si="19"/>
        <v>1.5862999999999999E-2</v>
      </c>
      <c r="AB68" s="73">
        <f t="shared" si="19"/>
        <v>1.5862999999999999E-2</v>
      </c>
      <c r="AC68" s="73">
        <f t="shared" si="19"/>
        <v>1.5862999999999999E-2</v>
      </c>
      <c r="AD68" s="73">
        <f t="shared" si="19"/>
        <v>1.5862999999999999E-2</v>
      </c>
      <c r="AE68" s="73">
        <f t="shared" si="19"/>
        <v>1.5862999999999999E-2</v>
      </c>
      <c r="AF68" s="73">
        <f t="shared" si="19"/>
        <v>1.5862999999999999E-2</v>
      </c>
      <c r="AG68" s="73">
        <f t="shared" si="19"/>
        <v>1.5862999999999999E-2</v>
      </c>
      <c r="AH68" s="73">
        <f t="shared" si="19"/>
        <v>1.5862999999999999E-2</v>
      </c>
      <c r="AI68" s="73">
        <f t="shared" si="19"/>
        <v>1.5862999999999999E-2</v>
      </c>
      <c r="AJ68" s="73">
        <f t="shared" si="19"/>
        <v>1.5862999999999999E-2</v>
      </c>
      <c r="AK68" s="73">
        <f t="shared" si="19"/>
        <v>1.5862999999999999E-2</v>
      </c>
    </row>
    <row r="69" spans="1:37" x14ac:dyDescent="0.35">
      <c r="A69" s="1" t="s">
        <v>43</v>
      </c>
      <c r="B69" s="73">
        <f t="shared" si="4"/>
        <v>2.1116883116883117E-2</v>
      </c>
      <c r="C69" s="73">
        <f t="shared" si="4"/>
        <v>2.1116883116883117E-2</v>
      </c>
      <c r="D69" s="73">
        <f t="shared" si="4"/>
        <v>2.1116883116883117E-2</v>
      </c>
      <c r="E69" s="73">
        <f t="shared" si="4"/>
        <v>2.1116883116883117E-2</v>
      </c>
      <c r="F69" s="73">
        <f t="shared" si="4"/>
        <v>2.1116883116883117E-2</v>
      </c>
      <c r="G69" s="73">
        <f t="shared" si="7"/>
        <v>2.0143042671614101E-2</v>
      </c>
      <c r="H69" s="73">
        <f t="shared" si="1"/>
        <v>1.9169202226345085E-2</v>
      </c>
      <c r="I69" s="73">
        <f t="shared" si="1"/>
        <v>1.8195361781076069E-2</v>
      </c>
      <c r="J69" s="73">
        <f t="shared" si="1"/>
        <v>1.7221521335807049E-2</v>
      </c>
      <c r="K69" s="73">
        <f t="shared" si="1"/>
        <v>1.6247680890538033E-2</v>
      </c>
      <c r="L69" s="73">
        <f t="shared" si="1"/>
        <v>1.5273840445269016E-2</v>
      </c>
      <c r="M69" s="73">
        <f t="shared" si="5"/>
        <v>1.43E-2</v>
      </c>
      <c r="N69" s="73">
        <f t="shared" ref="N69:AK69" si="20">IF($G18="",$C18,$G18)</f>
        <v>1.43E-2</v>
      </c>
      <c r="O69" s="73">
        <f t="shared" si="20"/>
        <v>1.43E-2</v>
      </c>
      <c r="P69" s="73">
        <f t="shared" si="20"/>
        <v>1.43E-2</v>
      </c>
      <c r="Q69" s="73">
        <f t="shared" si="20"/>
        <v>1.43E-2</v>
      </c>
      <c r="R69" s="73">
        <f t="shared" si="20"/>
        <v>1.43E-2</v>
      </c>
      <c r="S69" s="73">
        <f t="shared" si="20"/>
        <v>1.43E-2</v>
      </c>
      <c r="T69" s="73">
        <f t="shared" si="20"/>
        <v>1.43E-2</v>
      </c>
      <c r="U69" s="73">
        <f t="shared" si="20"/>
        <v>1.43E-2</v>
      </c>
      <c r="V69" s="73">
        <f t="shared" si="20"/>
        <v>1.43E-2</v>
      </c>
      <c r="W69" s="73">
        <f t="shared" si="20"/>
        <v>1.43E-2</v>
      </c>
      <c r="X69" s="73">
        <f t="shared" si="20"/>
        <v>1.43E-2</v>
      </c>
      <c r="Y69" s="73">
        <f t="shared" si="20"/>
        <v>1.43E-2</v>
      </c>
      <c r="Z69" s="73">
        <f t="shared" si="20"/>
        <v>1.43E-2</v>
      </c>
      <c r="AA69" s="73">
        <f t="shared" si="20"/>
        <v>1.43E-2</v>
      </c>
      <c r="AB69" s="73">
        <f t="shared" si="20"/>
        <v>1.43E-2</v>
      </c>
      <c r="AC69" s="73">
        <f t="shared" si="20"/>
        <v>1.43E-2</v>
      </c>
      <c r="AD69" s="73">
        <f t="shared" si="20"/>
        <v>1.43E-2</v>
      </c>
      <c r="AE69" s="73">
        <f t="shared" si="20"/>
        <v>1.43E-2</v>
      </c>
      <c r="AF69" s="73">
        <f t="shared" si="20"/>
        <v>1.43E-2</v>
      </c>
      <c r="AG69" s="73">
        <f t="shared" si="20"/>
        <v>1.43E-2</v>
      </c>
      <c r="AH69" s="73">
        <f t="shared" si="20"/>
        <v>1.43E-2</v>
      </c>
      <c r="AI69" s="73">
        <f t="shared" si="20"/>
        <v>1.43E-2</v>
      </c>
      <c r="AJ69" s="73">
        <f t="shared" si="20"/>
        <v>1.43E-2</v>
      </c>
      <c r="AK69" s="73">
        <f t="shared" si="20"/>
        <v>1.43E-2</v>
      </c>
    </row>
    <row r="70" spans="1:37" x14ac:dyDescent="0.35">
      <c r="A70" s="1" t="s">
        <v>44</v>
      </c>
      <c r="B70" s="73">
        <f t="shared" si="4"/>
        <v>1.8000000000000002E-2</v>
      </c>
      <c r="C70" s="73">
        <f t="shared" si="4"/>
        <v>1.8000000000000002E-2</v>
      </c>
      <c r="D70" s="73">
        <f t="shared" si="4"/>
        <v>1.8000000000000002E-2</v>
      </c>
      <c r="E70" s="73">
        <f t="shared" si="4"/>
        <v>1.8000000000000002E-2</v>
      </c>
      <c r="F70" s="73">
        <f t="shared" si="4"/>
        <v>1.8000000000000002E-2</v>
      </c>
      <c r="G70" s="73">
        <f t="shared" si="7"/>
        <v>1.5948857142857143E-2</v>
      </c>
      <c r="H70" s="73">
        <f t="shared" si="1"/>
        <v>1.3897714285714288E-2</v>
      </c>
      <c r="I70" s="73">
        <f t="shared" si="1"/>
        <v>1.1846571428571429E-2</v>
      </c>
      <c r="J70" s="73">
        <f t="shared" si="1"/>
        <v>9.7954285714285712E-3</v>
      </c>
      <c r="K70" s="73">
        <f t="shared" si="1"/>
        <v>7.744285714285714E-3</v>
      </c>
      <c r="L70" s="73">
        <f t="shared" si="1"/>
        <v>5.6931428571428567E-3</v>
      </c>
      <c r="M70" s="73">
        <f t="shared" si="5"/>
        <v>3.6419999999999998E-3</v>
      </c>
      <c r="N70" s="73">
        <f t="shared" ref="N70:AK70" si="21">IF($G19="",$C19,$G19)</f>
        <v>3.6419999999999998E-3</v>
      </c>
      <c r="O70" s="73">
        <f t="shared" si="21"/>
        <v>3.6419999999999998E-3</v>
      </c>
      <c r="P70" s="73">
        <f t="shared" si="21"/>
        <v>3.6419999999999998E-3</v>
      </c>
      <c r="Q70" s="73">
        <f t="shared" si="21"/>
        <v>3.6419999999999998E-3</v>
      </c>
      <c r="R70" s="73">
        <f t="shared" si="21"/>
        <v>3.6419999999999998E-3</v>
      </c>
      <c r="S70" s="73">
        <f t="shared" si="21"/>
        <v>3.6419999999999998E-3</v>
      </c>
      <c r="T70" s="73">
        <f t="shared" si="21"/>
        <v>3.6419999999999998E-3</v>
      </c>
      <c r="U70" s="73">
        <f t="shared" si="21"/>
        <v>3.6419999999999998E-3</v>
      </c>
      <c r="V70" s="73">
        <f t="shared" si="21"/>
        <v>3.6419999999999998E-3</v>
      </c>
      <c r="W70" s="73">
        <f t="shared" si="21"/>
        <v>3.6419999999999998E-3</v>
      </c>
      <c r="X70" s="73">
        <f t="shared" si="21"/>
        <v>3.6419999999999998E-3</v>
      </c>
      <c r="Y70" s="73">
        <f t="shared" si="21"/>
        <v>3.6419999999999998E-3</v>
      </c>
      <c r="Z70" s="73">
        <f t="shared" si="21"/>
        <v>3.6419999999999998E-3</v>
      </c>
      <c r="AA70" s="73">
        <f t="shared" si="21"/>
        <v>3.6419999999999998E-3</v>
      </c>
      <c r="AB70" s="73">
        <f t="shared" si="21"/>
        <v>3.6419999999999998E-3</v>
      </c>
      <c r="AC70" s="73">
        <f t="shared" si="21"/>
        <v>3.6419999999999998E-3</v>
      </c>
      <c r="AD70" s="73">
        <f t="shared" si="21"/>
        <v>3.6419999999999998E-3</v>
      </c>
      <c r="AE70" s="73">
        <f t="shared" si="21"/>
        <v>3.6419999999999998E-3</v>
      </c>
      <c r="AF70" s="73">
        <f t="shared" si="21"/>
        <v>3.6419999999999998E-3</v>
      </c>
      <c r="AG70" s="73">
        <f t="shared" si="21"/>
        <v>3.6419999999999998E-3</v>
      </c>
      <c r="AH70" s="73">
        <f t="shared" si="21"/>
        <v>3.6419999999999998E-3</v>
      </c>
      <c r="AI70" s="73">
        <f t="shared" si="21"/>
        <v>3.6419999999999998E-3</v>
      </c>
      <c r="AJ70" s="73">
        <f t="shared" si="21"/>
        <v>3.6419999999999998E-3</v>
      </c>
      <c r="AK70" s="73">
        <f t="shared" si="21"/>
        <v>3.6419999999999998E-3</v>
      </c>
    </row>
    <row r="71" spans="1:37" x14ac:dyDescent="0.35">
      <c r="A71" s="1" t="s">
        <v>45</v>
      </c>
      <c r="B71" s="73">
        <f t="shared" si="4"/>
        <v>1.9859275053304905E-2</v>
      </c>
      <c r="C71" s="73">
        <f t="shared" si="4"/>
        <v>1.9859275053304905E-2</v>
      </c>
      <c r="D71" s="73">
        <f t="shared" si="4"/>
        <v>1.9859275053304905E-2</v>
      </c>
      <c r="E71" s="73">
        <f t="shared" si="4"/>
        <v>1.9859275053304905E-2</v>
      </c>
      <c r="F71" s="73">
        <f t="shared" si="4"/>
        <v>1.9859275053304905E-2</v>
      </c>
      <c r="G71" s="73">
        <f t="shared" si="7"/>
        <v>1.8640807188547062E-2</v>
      </c>
      <c r="H71" s="73">
        <f t="shared" si="7"/>
        <v>1.7422339323789216E-2</v>
      </c>
      <c r="I71" s="73">
        <f t="shared" si="7"/>
        <v>1.6203871459031374E-2</v>
      </c>
      <c r="J71" s="73">
        <f t="shared" si="7"/>
        <v>1.4985403594273531E-2</v>
      </c>
      <c r="K71" s="73">
        <f t="shared" si="7"/>
        <v>1.3766935729515687E-2</v>
      </c>
      <c r="L71" s="73">
        <f t="shared" si="7"/>
        <v>1.2548467864757842E-2</v>
      </c>
      <c r="M71" s="73">
        <f t="shared" si="5"/>
        <v>1.133E-2</v>
      </c>
      <c r="N71" s="73">
        <f t="shared" ref="N71:AK71" si="22">IF($G20="",$C20,$G20)</f>
        <v>1.133E-2</v>
      </c>
      <c r="O71" s="73">
        <f t="shared" si="22"/>
        <v>1.133E-2</v>
      </c>
      <c r="P71" s="73">
        <f t="shared" si="22"/>
        <v>1.133E-2</v>
      </c>
      <c r="Q71" s="73">
        <f t="shared" si="22"/>
        <v>1.133E-2</v>
      </c>
      <c r="R71" s="73">
        <f t="shared" si="22"/>
        <v>1.133E-2</v>
      </c>
      <c r="S71" s="73">
        <f t="shared" si="22"/>
        <v>1.133E-2</v>
      </c>
      <c r="T71" s="73">
        <f t="shared" si="22"/>
        <v>1.133E-2</v>
      </c>
      <c r="U71" s="73">
        <f t="shared" si="22"/>
        <v>1.133E-2</v>
      </c>
      <c r="V71" s="73">
        <f t="shared" si="22"/>
        <v>1.133E-2</v>
      </c>
      <c r="W71" s="73">
        <f t="shared" si="22"/>
        <v>1.133E-2</v>
      </c>
      <c r="X71" s="73">
        <f t="shared" si="22"/>
        <v>1.133E-2</v>
      </c>
      <c r="Y71" s="73">
        <f t="shared" si="22"/>
        <v>1.133E-2</v>
      </c>
      <c r="Z71" s="73">
        <f t="shared" si="22"/>
        <v>1.133E-2</v>
      </c>
      <c r="AA71" s="73">
        <f t="shared" si="22"/>
        <v>1.133E-2</v>
      </c>
      <c r="AB71" s="73">
        <f t="shared" si="22"/>
        <v>1.133E-2</v>
      </c>
      <c r="AC71" s="73">
        <f t="shared" si="22"/>
        <v>1.133E-2</v>
      </c>
      <c r="AD71" s="73">
        <f t="shared" si="22"/>
        <v>1.133E-2</v>
      </c>
      <c r="AE71" s="73">
        <f t="shared" si="22"/>
        <v>1.133E-2</v>
      </c>
      <c r="AF71" s="73">
        <f t="shared" si="22"/>
        <v>1.133E-2</v>
      </c>
      <c r="AG71" s="73">
        <f t="shared" si="22"/>
        <v>1.133E-2</v>
      </c>
      <c r="AH71" s="73">
        <f t="shared" si="22"/>
        <v>1.133E-2</v>
      </c>
      <c r="AI71" s="73">
        <f t="shared" si="22"/>
        <v>1.133E-2</v>
      </c>
      <c r="AJ71" s="73">
        <f t="shared" si="22"/>
        <v>1.133E-2</v>
      </c>
      <c r="AK71" s="73">
        <f t="shared" si="22"/>
        <v>1.133E-2</v>
      </c>
    </row>
    <row r="72" spans="1:37" x14ac:dyDescent="0.35">
      <c r="A72" s="1" t="s">
        <v>12</v>
      </c>
      <c r="B72" s="73">
        <f t="shared" si="4"/>
        <v>2.7000000000000003E-2</v>
      </c>
      <c r="C72" s="73">
        <f t="shared" si="4"/>
        <v>2.7000000000000003E-2</v>
      </c>
      <c r="D72" s="73">
        <f t="shared" si="4"/>
        <v>2.7000000000000003E-2</v>
      </c>
      <c r="E72" s="73">
        <f t="shared" si="4"/>
        <v>2.7000000000000003E-2</v>
      </c>
      <c r="F72" s="73">
        <f t="shared" si="4"/>
        <v>2.7000000000000003E-2</v>
      </c>
      <c r="G72" s="73">
        <f t="shared" si="7"/>
        <v>2.4882000000000001E-2</v>
      </c>
      <c r="H72" s="73">
        <f t="shared" si="7"/>
        <v>2.2764000000000003E-2</v>
      </c>
      <c r="I72" s="73">
        <f t="shared" si="7"/>
        <v>2.0646000000000005E-2</v>
      </c>
      <c r="J72" s="73">
        <f t="shared" si="7"/>
        <v>1.8528000000000003E-2</v>
      </c>
      <c r="K72" s="73">
        <f t="shared" si="7"/>
        <v>1.6410000000000001E-2</v>
      </c>
      <c r="L72" s="73">
        <f t="shared" si="7"/>
        <v>1.4292000000000003E-2</v>
      </c>
      <c r="M72" s="73">
        <f t="shared" si="5"/>
        <v>1.2174000000000001E-2</v>
      </c>
      <c r="N72" s="73">
        <f t="shared" ref="N72:AK72" si="23">IF($G21="",$C21,$G21)</f>
        <v>1.2174000000000001E-2</v>
      </c>
      <c r="O72" s="73">
        <f t="shared" si="23"/>
        <v>1.2174000000000001E-2</v>
      </c>
      <c r="P72" s="73">
        <f t="shared" si="23"/>
        <v>1.2174000000000001E-2</v>
      </c>
      <c r="Q72" s="73">
        <f t="shared" si="23"/>
        <v>1.2174000000000001E-2</v>
      </c>
      <c r="R72" s="73">
        <f t="shared" si="23"/>
        <v>1.2174000000000001E-2</v>
      </c>
      <c r="S72" s="73">
        <f t="shared" si="23"/>
        <v>1.2174000000000001E-2</v>
      </c>
      <c r="T72" s="73">
        <f t="shared" si="23"/>
        <v>1.2174000000000001E-2</v>
      </c>
      <c r="U72" s="73">
        <f t="shared" si="23"/>
        <v>1.2174000000000001E-2</v>
      </c>
      <c r="V72" s="73">
        <f t="shared" si="23"/>
        <v>1.2174000000000001E-2</v>
      </c>
      <c r="W72" s="73">
        <f t="shared" si="23"/>
        <v>1.2174000000000001E-2</v>
      </c>
      <c r="X72" s="73">
        <f t="shared" si="23"/>
        <v>1.2174000000000001E-2</v>
      </c>
      <c r="Y72" s="73">
        <f t="shared" si="23"/>
        <v>1.2174000000000001E-2</v>
      </c>
      <c r="Z72" s="73">
        <f t="shared" si="23"/>
        <v>1.2174000000000001E-2</v>
      </c>
      <c r="AA72" s="73">
        <f t="shared" si="23"/>
        <v>1.2174000000000001E-2</v>
      </c>
      <c r="AB72" s="73">
        <f t="shared" si="23"/>
        <v>1.2174000000000001E-2</v>
      </c>
      <c r="AC72" s="73">
        <f t="shared" si="23"/>
        <v>1.2174000000000001E-2</v>
      </c>
      <c r="AD72" s="73">
        <f t="shared" si="23"/>
        <v>1.2174000000000001E-2</v>
      </c>
      <c r="AE72" s="73">
        <f t="shared" si="23"/>
        <v>1.2174000000000001E-2</v>
      </c>
      <c r="AF72" s="73">
        <f t="shared" si="23"/>
        <v>1.2174000000000001E-2</v>
      </c>
      <c r="AG72" s="73">
        <f t="shared" si="23"/>
        <v>1.2174000000000001E-2</v>
      </c>
      <c r="AH72" s="73">
        <f t="shared" si="23"/>
        <v>1.2174000000000001E-2</v>
      </c>
      <c r="AI72" s="73">
        <f t="shared" si="23"/>
        <v>1.2174000000000001E-2</v>
      </c>
      <c r="AJ72" s="73">
        <f t="shared" si="23"/>
        <v>1.2174000000000001E-2</v>
      </c>
      <c r="AK72" s="73">
        <f t="shared" si="23"/>
        <v>1.2174000000000001E-2</v>
      </c>
    </row>
    <row r="73" spans="1:37" x14ac:dyDescent="0.35">
      <c r="A73" s="1" t="s">
        <v>13</v>
      </c>
      <c r="B73" s="73">
        <f t="shared" si="4"/>
        <v>1.9E-2</v>
      </c>
      <c r="C73" s="73">
        <f t="shared" si="4"/>
        <v>1.9E-2</v>
      </c>
      <c r="D73" s="73">
        <f t="shared" si="4"/>
        <v>1.9E-2</v>
      </c>
      <c r="E73" s="73">
        <f t="shared" si="4"/>
        <v>1.9E-2</v>
      </c>
      <c r="F73" s="73">
        <f t="shared" si="4"/>
        <v>1.9E-2</v>
      </c>
      <c r="G73" s="73">
        <f t="shared" si="7"/>
        <v>1.9691285714285713E-2</v>
      </c>
      <c r="H73" s="73">
        <f t="shared" si="7"/>
        <v>2.0382571428571427E-2</v>
      </c>
      <c r="I73" s="73">
        <f t="shared" si="7"/>
        <v>2.1073857142857141E-2</v>
      </c>
      <c r="J73" s="73">
        <f t="shared" si="7"/>
        <v>2.1765142857142858E-2</v>
      </c>
      <c r="K73" s="73">
        <f t="shared" si="7"/>
        <v>2.2456428571428572E-2</v>
      </c>
      <c r="L73" s="73">
        <f t="shared" si="7"/>
        <v>2.3147714285714285E-2</v>
      </c>
      <c r="M73" s="73">
        <f t="shared" si="5"/>
        <v>2.3838999999999999E-2</v>
      </c>
      <c r="N73" s="73">
        <f t="shared" ref="N73:AK73" si="24">IF($G22="",$C22,$G22)</f>
        <v>2.3838999999999999E-2</v>
      </c>
      <c r="O73" s="73">
        <f t="shared" si="24"/>
        <v>2.3838999999999999E-2</v>
      </c>
      <c r="P73" s="73">
        <f t="shared" si="24"/>
        <v>2.3838999999999999E-2</v>
      </c>
      <c r="Q73" s="73">
        <f t="shared" si="24"/>
        <v>2.3838999999999999E-2</v>
      </c>
      <c r="R73" s="73">
        <f t="shared" si="24"/>
        <v>2.3838999999999999E-2</v>
      </c>
      <c r="S73" s="73">
        <f t="shared" si="24"/>
        <v>2.3838999999999999E-2</v>
      </c>
      <c r="T73" s="73">
        <f t="shared" si="24"/>
        <v>2.3838999999999999E-2</v>
      </c>
      <c r="U73" s="73">
        <f t="shared" si="24"/>
        <v>2.3838999999999999E-2</v>
      </c>
      <c r="V73" s="73">
        <f t="shared" si="24"/>
        <v>2.3838999999999999E-2</v>
      </c>
      <c r="W73" s="73">
        <f t="shared" si="24"/>
        <v>2.3838999999999999E-2</v>
      </c>
      <c r="X73" s="73">
        <f t="shared" si="24"/>
        <v>2.3838999999999999E-2</v>
      </c>
      <c r="Y73" s="73">
        <f t="shared" si="24"/>
        <v>2.3838999999999999E-2</v>
      </c>
      <c r="Z73" s="73">
        <f t="shared" si="24"/>
        <v>2.3838999999999999E-2</v>
      </c>
      <c r="AA73" s="73">
        <f t="shared" si="24"/>
        <v>2.3838999999999999E-2</v>
      </c>
      <c r="AB73" s="73">
        <f t="shared" si="24"/>
        <v>2.3838999999999999E-2</v>
      </c>
      <c r="AC73" s="73">
        <f t="shared" si="24"/>
        <v>2.3838999999999999E-2</v>
      </c>
      <c r="AD73" s="73">
        <f t="shared" si="24"/>
        <v>2.3838999999999999E-2</v>
      </c>
      <c r="AE73" s="73">
        <f t="shared" si="24"/>
        <v>2.3838999999999999E-2</v>
      </c>
      <c r="AF73" s="73">
        <f t="shared" si="24"/>
        <v>2.3838999999999999E-2</v>
      </c>
      <c r="AG73" s="73">
        <f t="shared" si="24"/>
        <v>2.3838999999999999E-2</v>
      </c>
      <c r="AH73" s="73">
        <f t="shared" si="24"/>
        <v>2.3838999999999999E-2</v>
      </c>
      <c r="AI73" s="73">
        <f t="shared" si="24"/>
        <v>2.3838999999999999E-2</v>
      </c>
      <c r="AJ73" s="73">
        <f t="shared" si="24"/>
        <v>2.3838999999999999E-2</v>
      </c>
      <c r="AK73" s="73">
        <f t="shared" si="24"/>
        <v>2.3838999999999999E-2</v>
      </c>
    </row>
    <row r="74" spans="1:37" x14ac:dyDescent="0.35">
      <c r="A74" s="1" t="s">
        <v>14</v>
      </c>
      <c r="B74" s="73">
        <f t="shared" si="4"/>
        <v>2.3E-2</v>
      </c>
      <c r="C74" s="73">
        <f t="shared" si="4"/>
        <v>2.3E-2</v>
      </c>
      <c r="D74" s="73">
        <f t="shared" si="4"/>
        <v>2.3E-2</v>
      </c>
      <c r="E74" s="73">
        <f t="shared" si="4"/>
        <v>2.3E-2</v>
      </c>
      <c r="F74" s="73">
        <f t="shared" si="4"/>
        <v>2.3E-2</v>
      </c>
      <c r="G74" s="73">
        <f t="shared" si="7"/>
        <v>2.1967714285714285E-2</v>
      </c>
      <c r="H74" s="73">
        <f t="shared" si="7"/>
        <v>2.093542857142857E-2</v>
      </c>
      <c r="I74" s="73">
        <f t="shared" si="7"/>
        <v>1.9903142857142855E-2</v>
      </c>
      <c r="J74" s="73">
        <f t="shared" si="7"/>
        <v>1.8870857142857141E-2</v>
      </c>
      <c r="K74" s="73">
        <f t="shared" si="7"/>
        <v>1.7838571428571429E-2</v>
      </c>
      <c r="L74" s="73">
        <f t="shared" si="7"/>
        <v>1.6806285714285715E-2</v>
      </c>
      <c r="M74" s="73">
        <f t="shared" si="5"/>
        <v>1.5774E-2</v>
      </c>
      <c r="N74" s="73">
        <f t="shared" ref="N74:AK74" si="25">IF($G23="",$C23,$G23)</f>
        <v>1.5774E-2</v>
      </c>
      <c r="O74" s="73">
        <f t="shared" si="25"/>
        <v>1.5774E-2</v>
      </c>
      <c r="P74" s="73">
        <f t="shared" si="25"/>
        <v>1.5774E-2</v>
      </c>
      <c r="Q74" s="73">
        <f t="shared" si="25"/>
        <v>1.5774E-2</v>
      </c>
      <c r="R74" s="73">
        <f t="shared" si="25"/>
        <v>1.5774E-2</v>
      </c>
      <c r="S74" s="73">
        <f t="shared" si="25"/>
        <v>1.5774E-2</v>
      </c>
      <c r="T74" s="73">
        <f t="shared" si="25"/>
        <v>1.5774E-2</v>
      </c>
      <c r="U74" s="73">
        <f t="shared" si="25"/>
        <v>1.5774E-2</v>
      </c>
      <c r="V74" s="73">
        <f t="shared" si="25"/>
        <v>1.5774E-2</v>
      </c>
      <c r="W74" s="73">
        <f t="shared" si="25"/>
        <v>1.5774E-2</v>
      </c>
      <c r="X74" s="73">
        <f t="shared" si="25"/>
        <v>1.5774E-2</v>
      </c>
      <c r="Y74" s="73">
        <f t="shared" si="25"/>
        <v>1.5774E-2</v>
      </c>
      <c r="Z74" s="73">
        <f t="shared" si="25"/>
        <v>1.5774E-2</v>
      </c>
      <c r="AA74" s="73">
        <f t="shared" si="25"/>
        <v>1.5774E-2</v>
      </c>
      <c r="AB74" s="73">
        <f t="shared" si="25"/>
        <v>1.5774E-2</v>
      </c>
      <c r="AC74" s="73">
        <f t="shared" si="25"/>
        <v>1.5774E-2</v>
      </c>
      <c r="AD74" s="73">
        <f t="shared" si="25"/>
        <v>1.5774E-2</v>
      </c>
      <c r="AE74" s="73">
        <f t="shared" si="25"/>
        <v>1.5774E-2</v>
      </c>
      <c r="AF74" s="73">
        <f t="shared" si="25"/>
        <v>1.5774E-2</v>
      </c>
      <c r="AG74" s="73">
        <f t="shared" si="25"/>
        <v>1.5774E-2</v>
      </c>
      <c r="AH74" s="73">
        <f t="shared" si="25"/>
        <v>1.5774E-2</v>
      </c>
      <c r="AI74" s="73">
        <f t="shared" si="25"/>
        <v>1.5774E-2</v>
      </c>
      <c r="AJ74" s="73">
        <f t="shared" si="25"/>
        <v>1.5774E-2</v>
      </c>
      <c r="AK74" s="73">
        <f t="shared" si="25"/>
        <v>1.5774E-2</v>
      </c>
    </row>
    <row r="75" spans="1:37" x14ac:dyDescent="0.35">
      <c r="A75" s="1" t="s">
        <v>15</v>
      </c>
      <c r="B75" s="73">
        <f t="shared" si="4"/>
        <v>2.5000000000000001E-2</v>
      </c>
      <c r="C75" s="73">
        <f t="shared" si="4"/>
        <v>2.5000000000000001E-2</v>
      </c>
      <c r="D75" s="73">
        <f t="shared" si="4"/>
        <v>2.5000000000000001E-2</v>
      </c>
      <c r="E75" s="73">
        <f t="shared" si="4"/>
        <v>2.5000000000000001E-2</v>
      </c>
      <c r="F75" s="73">
        <f t="shared" si="4"/>
        <v>2.5000000000000001E-2</v>
      </c>
      <c r="G75" s="73">
        <f t="shared" si="7"/>
        <v>2.3668000000000002E-2</v>
      </c>
      <c r="H75" s="73">
        <f t="shared" si="7"/>
        <v>2.2336000000000002E-2</v>
      </c>
      <c r="I75" s="73">
        <f t="shared" si="7"/>
        <v>2.1004000000000002E-2</v>
      </c>
      <c r="J75" s="73">
        <f t="shared" si="7"/>
        <v>1.9672000000000002E-2</v>
      </c>
      <c r="K75" s="73">
        <f t="shared" si="7"/>
        <v>1.8340000000000002E-2</v>
      </c>
      <c r="L75" s="73">
        <f t="shared" si="7"/>
        <v>1.7007999999999999E-2</v>
      </c>
      <c r="M75" s="73">
        <f t="shared" si="5"/>
        <v>1.5675999999999999E-2</v>
      </c>
      <c r="N75" s="73">
        <f t="shared" ref="N75:AK75" si="26">IF($G24="",$C24,$G24)</f>
        <v>1.5675999999999999E-2</v>
      </c>
      <c r="O75" s="73">
        <f t="shared" si="26"/>
        <v>1.5675999999999999E-2</v>
      </c>
      <c r="P75" s="73">
        <f t="shared" si="26"/>
        <v>1.5675999999999999E-2</v>
      </c>
      <c r="Q75" s="73">
        <f t="shared" si="26"/>
        <v>1.5675999999999999E-2</v>
      </c>
      <c r="R75" s="73">
        <f t="shared" si="26"/>
        <v>1.5675999999999999E-2</v>
      </c>
      <c r="S75" s="73">
        <f t="shared" si="26"/>
        <v>1.5675999999999999E-2</v>
      </c>
      <c r="T75" s="73">
        <f t="shared" si="26"/>
        <v>1.5675999999999999E-2</v>
      </c>
      <c r="U75" s="73">
        <f t="shared" si="26"/>
        <v>1.5675999999999999E-2</v>
      </c>
      <c r="V75" s="73">
        <f t="shared" si="26"/>
        <v>1.5675999999999999E-2</v>
      </c>
      <c r="W75" s="73">
        <f t="shared" si="26"/>
        <v>1.5675999999999999E-2</v>
      </c>
      <c r="X75" s="73">
        <f t="shared" si="26"/>
        <v>1.5675999999999999E-2</v>
      </c>
      <c r="Y75" s="73">
        <f t="shared" si="26"/>
        <v>1.5675999999999999E-2</v>
      </c>
      <c r="Z75" s="73">
        <f t="shared" si="26"/>
        <v>1.5675999999999999E-2</v>
      </c>
      <c r="AA75" s="73">
        <f t="shared" si="26"/>
        <v>1.5675999999999999E-2</v>
      </c>
      <c r="AB75" s="73">
        <f t="shared" si="26"/>
        <v>1.5675999999999999E-2</v>
      </c>
      <c r="AC75" s="73">
        <f t="shared" si="26"/>
        <v>1.5675999999999999E-2</v>
      </c>
      <c r="AD75" s="73">
        <f t="shared" si="26"/>
        <v>1.5675999999999999E-2</v>
      </c>
      <c r="AE75" s="73">
        <f t="shared" si="26"/>
        <v>1.5675999999999999E-2</v>
      </c>
      <c r="AF75" s="73">
        <f t="shared" si="26"/>
        <v>1.5675999999999999E-2</v>
      </c>
      <c r="AG75" s="73">
        <f t="shared" si="26"/>
        <v>1.5675999999999999E-2</v>
      </c>
      <c r="AH75" s="73">
        <f t="shared" si="26"/>
        <v>1.5675999999999999E-2</v>
      </c>
      <c r="AI75" s="73">
        <f t="shared" si="26"/>
        <v>1.5675999999999999E-2</v>
      </c>
      <c r="AJ75" s="73">
        <f t="shared" si="26"/>
        <v>1.5675999999999999E-2</v>
      </c>
      <c r="AK75" s="73">
        <f t="shared" si="26"/>
        <v>1.5675999999999999E-2</v>
      </c>
    </row>
    <row r="76" spans="1:37" x14ac:dyDescent="0.35">
      <c r="A76" s="1" t="s">
        <v>16</v>
      </c>
      <c r="B76" s="73">
        <f t="shared" si="4"/>
        <v>7.3700262322242166E-2</v>
      </c>
      <c r="C76" s="73">
        <f t="shared" si="4"/>
        <v>7.3700262322242166E-2</v>
      </c>
      <c r="D76" s="73">
        <f t="shared" si="4"/>
        <v>7.3700262322242166E-2</v>
      </c>
      <c r="E76" s="73">
        <f t="shared" si="4"/>
        <v>7.3700262322242166E-2</v>
      </c>
      <c r="F76" s="73">
        <f t="shared" si="4"/>
        <v>7.3700262322242166E-2</v>
      </c>
      <c r="G76" s="73">
        <f t="shared" si="7"/>
        <v>6.6234510561921853E-2</v>
      </c>
      <c r="H76" s="73">
        <f t="shared" si="7"/>
        <v>5.8768758801601546E-2</v>
      </c>
      <c r="I76" s="73">
        <f t="shared" si="7"/>
        <v>5.130300704128124E-2</v>
      </c>
      <c r="J76" s="73">
        <f t="shared" si="7"/>
        <v>4.3837255280960927E-2</v>
      </c>
      <c r="K76" s="73">
        <f t="shared" si="7"/>
        <v>3.637150352064062E-2</v>
      </c>
      <c r="L76" s="73">
        <f t="shared" si="7"/>
        <v>2.8905751760320314E-2</v>
      </c>
      <c r="M76" s="73">
        <f t="shared" si="5"/>
        <v>2.1440000000000001E-2</v>
      </c>
      <c r="N76" s="73">
        <f t="shared" ref="N76:AK76" si="27">IF($G25="",$C25,$G25)</f>
        <v>2.1440000000000001E-2</v>
      </c>
      <c r="O76" s="73">
        <f t="shared" si="27"/>
        <v>2.1440000000000001E-2</v>
      </c>
      <c r="P76" s="73">
        <f t="shared" si="27"/>
        <v>2.1440000000000001E-2</v>
      </c>
      <c r="Q76" s="73">
        <f t="shared" si="27"/>
        <v>2.1440000000000001E-2</v>
      </c>
      <c r="R76" s="73">
        <f t="shared" si="27"/>
        <v>2.1440000000000001E-2</v>
      </c>
      <c r="S76" s="73">
        <f t="shared" si="27"/>
        <v>2.1440000000000001E-2</v>
      </c>
      <c r="T76" s="73">
        <f t="shared" si="27"/>
        <v>2.1440000000000001E-2</v>
      </c>
      <c r="U76" s="73">
        <f t="shared" si="27"/>
        <v>2.1440000000000001E-2</v>
      </c>
      <c r="V76" s="73">
        <f t="shared" si="27"/>
        <v>2.1440000000000001E-2</v>
      </c>
      <c r="W76" s="73">
        <f t="shared" si="27"/>
        <v>2.1440000000000001E-2</v>
      </c>
      <c r="X76" s="73">
        <f t="shared" si="27"/>
        <v>2.1440000000000001E-2</v>
      </c>
      <c r="Y76" s="73">
        <f t="shared" si="27"/>
        <v>2.1440000000000001E-2</v>
      </c>
      <c r="Z76" s="73">
        <f t="shared" si="27"/>
        <v>2.1440000000000001E-2</v>
      </c>
      <c r="AA76" s="73">
        <f t="shared" si="27"/>
        <v>2.1440000000000001E-2</v>
      </c>
      <c r="AB76" s="73">
        <f t="shared" si="27"/>
        <v>2.1440000000000001E-2</v>
      </c>
      <c r="AC76" s="73">
        <f t="shared" si="27"/>
        <v>2.1440000000000001E-2</v>
      </c>
      <c r="AD76" s="73">
        <f t="shared" si="27"/>
        <v>2.1440000000000001E-2</v>
      </c>
      <c r="AE76" s="73">
        <f t="shared" si="27"/>
        <v>2.1440000000000001E-2</v>
      </c>
      <c r="AF76" s="73">
        <f t="shared" si="27"/>
        <v>2.1440000000000001E-2</v>
      </c>
      <c r="AG76" s="73">
        <f t="shared" si="27"/>
        <v>2.1440000000000001E-2</v>
      </c>
      <c r="AH76" s="73">
        <f t="shared" si="27"/>
        <v>2.1440000000000001E-2</v>
      </c>
      <c r="AI76" s="73">
        <f t="shared" si="27"/>
        <v>2.1440000000000001E-2</v>
      </c>
      <c r="AJ76" s="73">
        <f t="shared" si="27"/>
        <v>2.1440000000000001E-2</v>
      </c>
      <c r="AK76" s="73">
        <f t="shared" si="27"/>
        <v>2.1440000000000001E-2</v>
      </c>
    </row>
    <row r="77" spans="1:37" x14ac:dyDescent="0.35">
      <c r="A77" s="1" t="s">
        <v>17</v>
      </c>
      <c r="B77" s="73">
        <f t="shared" si="4"/>
        <v>1.789700374531835E-2</v>
      </c>
      <c r="C77" s="73">
        <f t="shared" si="4"/>
        <v>1.789700374531835E-2</v>
      </c>
      <c r="D77" s="73">
        <f t="shared" si="4"/>
        <v>1.789700374531835E-2</v>
      </c>
      <c r="E77" s="73">
        <f t="shared" si="4"/>
        <v>1.789700374531835E-2</v>
      </c>
      <c r="F77" s="73">
        <f t="shared" si="4"/>
        <v>1.789700374531835E-2</v>
      </c>
      <c r="G77" s="73">
        <f t="shared" si="7"/>
        <v>1.8403146067415728E-2</v>
      </c>
      <c r="H77" s="73">
        <f t="shared" si="7"/>
        <v>1.8909288389513109E-2</v>
      </c>
      <c r="I77" s="73">
        <f t="shared" si="7"/>
        <v>1.9415430711610487E-2</v>
      </c>
      <c r="J77" s="73">
        <f t="shared" si="7"/>
        <v>1.9921573033707864E-2</v>
      </c>
      <c r="K77" s="73">
        <f t="shared" si="7"/>
        <v>2.0427715355805242E-2</v>
      </c>
      <c r="L77" s="73">
        <f t="shared" si="7"/>
        <v>2.0933857677902623E-2</v>
      </c>
      <c r="M77" s="73">
        <f t="shared" si="5"/>
        <v>2.1440000000000001E-2</v>
      </c>
      <c r="N77" s="73">
        <f t="shared" ref="N77:AK77" si="28">IF($G26="",$C26,$G26)</f>
        <v>2.1440000000000001E-2</v>
      </c>
      <c r="O77" s="73">
        <f t="shared" si="28"/>
        <v>2.1440000000000001E-2</v>
      </c>
      <c r="P77" s="73">
        <f t="shared" si="28"/>
        <v>2.1440000000000001E-2</v>
      </c>
      <c r="Q77" s="73">
        <f t="shared" si="28"/>
        <v>2.1440000000000001E-2</v>
      </c>
      <c r="R77" s="73">
        <f t="shared" si="28"/>
        <v>2.1440000000000001E-2</v>
      </c>
      <c r="S77" s="73">
        <f t="shared" si="28"/>
        <v>2.1440000000000001E-2</v>
      </c>
      <c r="T77" s="73">
        <f t="shared" si="28"/>
        <v>2.1440000000000001E-2</v>
      </c>
      <c r="U77" s="73">
        <f t="shared" si="28"/>
        <v>2.1440000000000001E-2</v>
      </c>
      <c r="V77" s="73">
        <f t="shared" si="28"/>
        <v>2.1440000000000001E-2</v>
      </c>
      <c r="W77" s="73">
        <f t="shared" si="28"/>
        <v>2.1440000000000001E-2</v>
      </c>
      <c r="X77" s="73">
        <f t="shared" si="28"/>
        <v>2.1440000000000001E-2</v>
      </c>
      <c r="Y77" s="73">
        <f t="shared" si="28"/>
        <v>2.1440000000000001E-2</v>
      </c>
      <c r="Z77" s="73">
        <f t="shared" si="28"/>
        <v>2.1440000000000001E-2</v>
      </c>
      <c r="AA77" s="73">
        <f t="shared" si="28"/>
        <v>2.1440000000000001E-2</v>
      </c>
      <c r="AB77" s="73">
        <f t="shared" si="28"/>
        <v>2.1440000000000001E-2</v>
      </c>
      <c r="AC77" s="73">
        <f t="shared" si="28"/>
        <v>2.1440000000000001E-2</v>
      </c>
      <c r="AD77" s="73">
        <f t="shared" si="28"/>
        <v>2.1440000000000001E-2</v>
      </c>
      <c r="AE77" s="73">
        <f t="shared" si="28"/>
        <v>2.1440000000000001E-2</v>
      </c>
      <c r="AF77" s="73">
        <f t="shared" si="28"/>
        <v>2.1440000000000001E-2</v>
      </c>
      <c r="AG77" s="73">
        <f t="shared" si="28"/>
        <v>2.1440000000000001E-2</v>
      </c>
      <c r="AH77" s="73">
        <f t="shared" si="28"/>
        <v>2.1440000000000001E-2</v>
      </c>
      <c r="AI77" s="73">
        <f t="shared" si="28"/>
        <v>2.1440000000000001E-2</v>
      </c>
      <c r="AJ77" s="73">
        <f t="shared" si="28"/>
        <v>2.1440000000000001E-2</v>
      </c>
      <c r="AK77" s="73">
        <f t="shared" si="28"/>
        <v>2.1440000000000001E-2</v>
      </c>
    </row>
    <row r="78" spans="1:37" x14ac:dyDescent="0.35">
      <c r="A78" s="1" t="s">
        <v>18</v>
      </c>
      <c r="B78" s="73">
        <f t="shared" si="4"/>
        <v>6.1778413736713004E-3</v>
      </c>
      <c r="C78" s="73">
        <f t="shared" si="4"/>
        <v>6.1778413736713004E-3</v>
      </c>
      <c r="D78" s="73">
        <f t="shared" si="4"/>
        <v>6.1778413736713004E-3</v>
      </c>
      <c r="E78" s="73">
        <f t="shared" si="4"/>
        <v>6.1778413736713004E-3</v>
      </c>
      <c r="F78" s="73">
        <f t="shared" si="4"/>
        <v>6.1778413736713004E-3</v>
      </c>
      <c r="G78" s="73">
        <f t="shared" si="7"/>
        <v>7.1821497488611143E-3</v>
      </c>
      <c r="H78" s="73">
        <f t="shared" si="7"/>
        <v>8.1864581240509281E-3</v>
      </c>
      <c r="I78" s="73">
        <f t="shared" si="7"/>
        <v>9.190766499240742E-3</v>
      </c>
      <c r="J78" s="73">
        <f t="shared" si="7"/>
        <v>1.0195074874430558E-2</v>
      </c>
      <c r="K78" s="73">
        <f t="shared" si="7"/>
        <v>1.119938324962037E-2</v>
      </c>
      <c r="L78" s="73">
        <f t="shared" si="7"/>
        <v>1.2203691624810185E-2</v>
      </c>
      <c r="M78" s="73">
        <f t="shared" si="5"/>
        <v>1.3207999999999999E-2</v>
      </c>
      <c r="N78" s="73">
        <f t="shared" ref="N78:AK78" si="29">IF($G27="",$C27,$G27)</f>
        <v>1.3207999999999999E-2</v>
      </c>
      <c r="O78" s="73">
        <f t="shared" si="29"/>
        <v>1.3207999999999999E-2</v>
      </c>
      <c r="P78" s="73">
        <f t="shared" si="29"/>
        <v>1.3207999999999999E-2</v>
      </c>
      <c r="Q78" s="73">
        <f t="shared" si="29"/>
        <v>1.3207999999999999E-2</v>
      </c>
      <c r="R78" s="73">
        <f t="shared" si="29"/>
        <v>1.3207999999999999E-2</v>
      </c>
      <c r="S78" s="73">
        <f t="shared" si="29"/>
        <v>1.3207999999999999E-2</v>
      </c>
      <c r="T78" s="73">
        <f t="shared" si="29"/>
        <v>1.3207999999999999E-2</v>
      </c>
      <c r="U78" s="73">
        <f t="shared" si="29"/>
        <v>1.3207999999999999E-2</v>
      </c>
      <c r="V78" s="73">
        <f t="shared" si="29"/>
        <v>1.3207999999999999E-2</v>
      </c>
      <c r="W78" s="73">
        <f t="shared" si="29"/>
        <v>1.3207999999999999E-2</v>
      </c>
      <c r="X78" s="73">
        <f t="shared" si="29"/>
        <v>1.3207999999999999E-2</v>
      </c>
      <c r="Y78" s="73">
        <f t="shared" si="29"/>
        <v>1.3207999999999999E-2</v>
      </c>
      <c r="Z78" s="73">
        <f t="shared" si="29"/>
        <v>1.3207999999999999E-2</v>
      </c>
      <c r="AA78" s="73">
        <f t="shared" si="29"/>
        <v>1.3207999999999999E-2</v>
      </c>
      <c r="AB78" s="73">
        <f t="shared" si="29"/>
        <v>1.3207999999999999E-2</v>
      </c>
      <c r="AC78" s="73">
        <f t="shared" si="29"/>
        <v>1.3207999999999999E-2</v>
      </c>
      <c r="AD78" s="73">
        <f t="shared" si="29"/>
        <v>1.3207999999999999E-2</v>
      </c>
      <c r="AE78" s="73">
        <f t="shared" si="29"/>
        <v>1.3207999999999999E-2</v>
      </c>
      <c r="AF78" s="73">
        <f t="shared" si="29"/>
        <v>1.3207999999999999E-2</v>
      </c>
      <c r="AG78" s="73">
        <f t="shared" si="29"/>
        <v>1.3207999999999999E-2</v>
      </c>
      <c r="AH78" s="73">
        <f t="shared" si="29"/>
        <v>1.3207999999999999E-2</v>
      </c>
      <c r="AI78" s="73">
        <f t="shared" si="29"/>
        <v>1.3207999999999999E-2</v>
      </c>
      <c r="AJ78" s="73">
        <f t="shared" si="29"/>
        <v>1.3207999999999999E-2</v>
      </c>
      <c r="AK78" s="73">
        <f t="shared" si="29"/>
        <v>1.3207999999999999E-2</v>
      </c>
    </row>
    <row r="79" spans="1:37" x14ac:dyDescent="0.35">
      <c r="A79" s="1" t="s">
        <v>46</v>
      </c>
      <c r="B79" s="73">
        <f t="shared" si="4"/>
        <v>5.0000000000000001E-3</v>
      </c>
      <c r="C79" s="73">
        <f t="shared" si="4"/>
        <v>5.0000000000000001E-3</v>
      </c>
      <c r="D79" s="73">
        <f t="shared" si="4"/>
        <v>5.0000000000000001E-3</v>
      </c>
      <c r="E79" s="73">
        <f t="shared" si="4"/>
        <v>5.0000000000000001E-3</v>
      </c>
      <c r="F79" s="73">
        <f t="shared" si="4"/>
        <v>5.0000000000000001E-3</v>
      </c>
      <c r="G79" s="73">
        <f t="shared" si="7"/>
        <v>6.7142857142857143E-3</v>
      </c>
      <c r="H79" s="73">
        <f t="shared" si="7"/>
        <v>8.4285714285714294E-3</v>
      </c>
      <c r="I79" s="73">
        <f t="shared" si="7"/>
        <v>1.0142857142857144E-2</v>
      </c>
      <c r="J79" s="73">
        <f t="shared" si="7"/>
        <v>1.1857142857142858E-2</v>
      </c>
      <c r="K79" s="73">
        <f t="shared" si="7"/>
        <v>1.3571428571428571E-2</v>
      </c>
      <c r="L79" s="73">
        <f t="shared" si="7"/>
        <v>1.5285714285714288E-2</v>
      </c>
      <c r="M79" s="73">
        <f t="shared" si="5"/>
        <v>1.7000000000000001E-2</v>
      </c>
      <c r="N79" s="73">
        <f t="shared" ref="N79:AK79" si="30">IF($G28="",$C28,$G28)</f>
        <v>1.7000000000000001E-2</v>
      </c>
      <c r="O79" s="73">
        <f t="shared" si="30"/>
        <v>1.7000000000000001E-2</v>
      </c>
      <c r="P79" s="73">
        <f t="shared" si="30"/>
        <v>1.7000000000000001E-2</v>
      </c>
      <c r="Q79" s="73">
        <f t="shared" si="30"/>
        <v>1.7000000000000001E-2</v>
      </c>
      <c r="R79" s="73">
        <f t="shared" si="30"/>
        <v>1.7000000000000001E-2</v>
      </c>
      <c r="S79" s="73">
        <f t="shared" si="30"/>
        <v>1.7000000000000001E-2</v>
      </c>
      <c r="T79" s="73">
        <f t="shared" si="30"/>
        <v>1.7000000000000001E-2</v>
      </c>
      <c r="U79" s="73">
        <f t="shared" si="30"/>
        <v>1.7000000000000001E-2</v>
      </c>
      <c r="V79" s="73">
        <f t="shared" si="30"/>
        <v>1.7000000000000001E-2</v>
      </c>
      <c r="W79" s="73">
        <f t="shared" si="30"/>
        <v>1.7000000000000001E-2</v>
      </c>
      <c r="X79" s="73">
        <f t="shared" si="30"/>
        <v>1.7000000000000001E-2</v>
      </c>
      <c r="Y79" s="73">
        <f t="shared" si="30"/>
        <v>1.7000000000000001E-2</v>
      </c>
      <c r="Z79" s="73">
        <f t="shared" si="30"/>
        <v>1.7000000000000001E-2</v>
      </c>
      <c r="AA79" s="73">
        <f t="shared" si="30"/>
        <v>1.7000000000000001E-2</v>
      </c>
      <c r="AB79" s="73">
        <f t="shared" si="30"/>
        <v>1.7000000000000001E-2</v>
      </c>
      <c r="AC79" s="73">
        <f t="shared" si="30"/>
        <v>1.7000000000000001E-2</v>
      </c>
      <c r="AD79" s="73">
        <f t="shared" si="30"/>
        <v>1.7000000000000001E-2</v>
      </c>
      <c r="AE79" s="73">
        <f t="shared" si="30"/>
        <v>1.7000000000000001E-2</v>
      </c>
      <c r="AF79" s="73">
        <f t="shared" si="30"/>
        <v>1.7000000000000001E-2</v>
      </c>
      <c r="AG79" s="73">
        <f t="shared" si="30"/>
        <v>1.7000000000000001E-2</v>
      </c>
      <c r="AH79" s="73">
        <f t="shared" si="30"/>
        <v>1.7000000000000001E-2</v>
      </c>
      <c r="AI79" s="73">
        <f t="shared" si="30"/>
        <v>1.7000000000000001E-2</v>
      </c>
      <c r="AJ79" s="73">
        <f t="shared" si="30"/>
        <v>1.7000000000000001E-2</v>
      </c>
      <c r="AK79" s="73">
        <f t="shared" si="30"/>
        <v>1.7000000000000001E-2</v>
      </c>
    </row>
    <row r="80" spans="1:37" x14ac:dyDescent="0.35">
      <c r="A80" s="1" t="s">
        <v>47</v>
      </c>
      <c r="B80" s="73">
        <f t="shared" si="4"/>
        <v>2E-3</v>
      </c>
      <c r="C80" s="73">
        <f t="shared" si="4"/>
        <v>2E-3</v>
      </c>
      <c r="D80" s="73">
        <f t="shared" si="4"/>
        <v>2E-3</v>
      </c>
      <c r="E80" s="73">
        <f t="shared" si="4"/>
        <v>2E-3</v>
      </c>
      <c r="F80" s="73">
        <f t="shared" si="4"/>
        <v>2E-3</v>
      </c>
      <c r="G80" s="73">
        <f t="shared" si="7"/>
        <v>2.8571428571428571E-3</v>
      </c>
      <c r="H80" s="73">
        <f t="shared" si="7"/>
        <v>3.7142857142857142E-3</v>
      </c>
      <c r="I80" s="73">
        <f t="shared" si="7"/>
        <v>4.5714285714285718E-3</v>
      </c>
      <c r="J80" s="73">
        <f t="shared" si="7"/>
        <v>5.4285714285714284E-3</v>
      </c>
      <c r="K80" s="73">
        <f t="shared" si="7"/>
        <v>6.285714285714286E-3</v>
      </c>
      <c r="L80" s="73">
        <f t="shared" si="7"/>
        <v>7.1428571428571435E-3</v>
      </c>
      <c r="M80" s="73">
        <f t="shared" si="5"/>
        <v>8.0000000000000002E-3</v>
      </c>
      <c r="N80" s="73">
        <f t="shared" ref="N80:AK80" si="31">IF($G29="",$C29,$G29)</f>
        <v>8.0000000000000002E-3</v>
      </c>
      <c r="O80" s="73">
        <f t="shared" si="31"/>
        <v>8.0000000000000002E-3</v>
      </c>
      <c r="P80" s="73">
        <f t="shared" si="31"/>
        <v>8.0000000000000002E-3</v>
      </c>
      <c r="Q80" s="73">
        <f t="shared" si="31"/>
        <v>8.0000000000000002E-3</v>
      </c>
      <c r="R80" s="73">
        <f t="shared" si="31"/>
        <v>8.0000000000000002E-3</v>
      </c>
      <c r="S80" s="73">
        <f t="shared" si="31"/>
        <v>8.0000000000000002E-3</v>
      </c>
      <c r="T80" s="73">
        <f t="shared" si="31"/>
        <v>8.0000000000000002E-3</v>
      </c>
      <c r="U80" s="73">
        <f t="shared" si="31"/>
        <v>8.0000000000000002E-3</v>
      </c>
      <c r="V80" s="73">
        <f t="shared" si="31"/>
        <v>8.0000000000000002E-3</v>
      </c>
      <c r="W80" s="73">
        <f t="shared" si="31"/>
        <v>8.0000000000000002E-3</v>
      </c>
      <c r="X80" s="73">
        <f t="shared" si="31"/>
        <v>8.0000000000000002E-3</v>
      </c>
      <c r="Y80" s="73">
        <f t="shared" si="31"/>
        <v>8.0000000000000002E-3</v>
      </c>
      <c r="Z80" s="73">
        <f t="shared" si="31"/>
        <v>8.0000000000000002E-3</v>
      </c>
      <c r="AA80" s="73">
        <f t="shared" si="31"/>
        <v>8.0000000000000002E-3</v>
      </c>
      <c r="AB80" s="73">
        <f t="shared" si="31"/>
        <v>8.0000000000000002E-3</v>
      </c>
      <c r="AC80" s="73">
        <f t="shared" si="31"/>
        <v>8.0000000000000002E-3</v>
      </c>
      <c r="AD80" s="73">
        <f t="shared" si="31"/>
        <v>8.0000000000000002E-3</v>
      </c>
      <c r="AE80" s="73">
        <f t="shared" si="31"/>
        <v>8.0000000000000002E-3</v>
      </c>
      <c r="AF80" s="73">
        <f t="shared" si="31"/>
        <v>8.0000000000000002E-3</v>
      </c>
      <c r="AG80" s="73">
        <f t="shared" si="31"/>
        <v>8.0000000000000002E-3</v>
      </c>
      <c r="AH80" s="73">
        <f t="shared" si="31"/>
        <v>8.0000000000000002E-3</v>
      </c>
      <c r="AI80" s="73">
        <f t="shared" si="31"/>
        <v>8.0000000000000002E-3</v>
      </c>
      <c r="AJ80" s="73">
        <f t="shared" si="31"/>
        <v>8.0000000000000002E-3</v>
      </c>
      <c r="AK80" s="73">
        <f t="shared" si="31"/>
        <v>8.0000000000000002E-3</v>
      </c>
    </row>
    <row r="81" spans="1:37" x14ac:dyDescent="0.35">
      <c r="A81" s="1" t="s">
        <v>48</v>
      </c>
      <c r="B81" s="73">
        <f t="shared" si="4"/>
        <v>1.465340909090909E-2</v>
      </c>
      <c r="C81" s="73">
        <f t="shared" si="4"/>
        <v>1.465340909090909E-2</v>
      </c>
      <c r="D81" s="73">
        <f t="shared" si="4"/>
        <v>1.465340909090909E-2</v>
      </c>
      <c r="E81" s="73">
        <f t="shared" si="4"/>
        <v>1.465340909090909E-2</v>
      </c>
      <c r="F81" s="73">
        <f t="shared" si="4"/>
        <v>1.465340909090909E-2</v>
      </c>
      <c r="G81" s="73">
        <f t="shared" si="7"/>
        <v>1.4900157100963552E-2</v>
      </c>
      <c r="H81" s="73">
        <f t="shared" si="7"/>
        <v>1.5146905111018015E-2</v>
      </c>
      <c r="I81" s="73">
        <f t="shared" si="7"/>
        <v>1.5393653121072477E-2</v>
      </c>
      <c r="J81" s="73">
        <f t="shared" si="7"/>
        <v>1.5640401131126937E-2</v>
      </c>
      <c r="K81" s="73">
        <f t="shared" si="7"/>
        <v>1.58871491411814E-2</v>
      </c>
      <c r="L81" s="73">
        <f t="shared" si="7"/>
        <v>1.6133897151235862E-2</v>
      </c>
      <c r="M81" s="73">
        <f t="shared" si="5"/>
        <v>1.6380645161290324E-2</v>
      </c>
      <c r="N81" s="73">
        <f t="shared" ref="N81:AK81" si="32">IF($G30="",$C30,$G30)</f>
        <v>1.6380645161290324E-2</v>
      </c>
      <c r="O81" s="73">
        <f t="shared" si="32"/>
        <v>1.6380645161290324E-2</v>
      </c>
      <c r="P81" s="73">
        <f t="shared" si="32"/>
        <v>1.6380645161290324E-2</v>
      </c>
      <c r="Q81" s="73">
        <f t="shared" si="32"/>
        <v>1.6380645161290324E-2</v>
      </c>
      <c r="R81" s="73">
        <f t="shared" si="32"/>
        <v>1.6380645161290324E-2</v>
      </c>
      <c r="S81" s="73">
        <f t="shared" si="32"/>
        <v>1.6380645161290324E-2</v>
      </c>
      <c r="T81" s="73">
        <f t="shared" si="32"/>
        <v>1.6380645161290324E-2</v>
      </c>
      <c r="U81" s="73">
        <f t="shared" si="32"/>
        <v>1.6380645161290324E-2</v>
      </c>
      <c r="V81" s="73">
        <f t="shared" si="32"/>
        <v>1.6380645161290324E-2</v>
      </c>
      <c r="W81" s="73">
        <f t="shared" si="32"/>
        <v>1.6380645161290324E-2</v>
      </c>
      <c r="X81" s="73">
        <f t="shared" si="32"/>
        <v>1.6380645161290324E-2</v>
      </c>
      <c r="Y81" s="73">
        <f t="shared" si="32"/>
        <v>1.6380645161290324E-2</v>
      </c>
      <c r="Z81" s="73">
        <f t="shared" si="32"/>
        <v>1.6380645161290324E-2</v>
      </c>
      <c r="AA81" s="73">
        <f t="shared" si="32"/>
        <v>1.6380645161290324E-2</v>
      </c>
      <c r="AB81" s="73">
        <f t="shared" si="32"/>
        <v>1.6380645161290324E-2</v>
      </c>
      <c r="AC81" s="73">
        <f t="shared" si="32"/>
        <v>1.6380645161290324E-2</v>
      </c>
      <c r="AD81" s="73">
        <f t="shared" si="32"/>
        <v>1.6380645161290324E-2</v>
      </c>
      <c r="AE81" s="73">
        <f t="shared" si="32"/>
        <v>1.6380645161290324E-2</v>
      </c>
      <c r="AF81" s="73">
        <f t="shared" si="32"/>
        <v>1.6380645161290324E-2</v>
      </c>
      <c r="AG81" s="73">
        <f t="shared" si="32"/>
        <v>1.6380645161290324E-2</v>
      </c>
      <c r="AH81" s="73">
        <f t="shared" si="32"/>
        <v>1.6380645161290324E-2</v>
      </c>
      <c r="AI81" s="73">
        <f t="shared" si="32"/>
        <v>1.6380645161290324E-2</v>
      </c>
      <c r="AJ81" s="73">
        <f t="shared" si="32"/>
        <v>1.6380645161290324E-2</v>
      </c>
      <c r="AK81" s="73">
        <f t="shared" si="32"/>
        <v>1.6380645161290324E-2</v>
      </c>
    </row>
    <row r="82" spans="1:37" x14ac:dyDescent="0.35">
      <c r="A82" s="1" t="s">
        <v>19</v>
      </c>
      <c r="B82" s="73">
        <f t="shared" si="4"/>
        <v>0.02</v>
      </c>
      <c r="C82" s="73">
        <f t="shared" si="4"/>
        <v>0.02</v>
      </c>
      <c r="D82" s="73">
        <f t="shared" si="4"/>
        <v>0.02</v>
      </c>
      <c r="E82" s="73">
        <f t="shared" si="4"/>
        <v>0.02</v>
      </c>
      <c r="F82" s="73">
        <f t="shared" si="4"/>
        <v>0.02</v>
      </c>
      <c r="G82" s="73">
        <f t="shared" si="7"/>
        <v>1.9490714285714285E-2</v>
      </c>
      <c r="H82" s="73">
        <f t="shared" si="7"/>
        <v>1.8981428571428573E-2</v>
      </c>
      <c r="I82" s="73">
        <f t="shared" si="7"/>
        <v>1.8472142857142857E-2</v>
      </c>
      <c r="J82" s="73">
        <f t="shared" si="7"/>
        <v>1.7962857142857145E-2</v>
      </c>
      <c r="K82" s="73">
        <f t="shared" si="7"/>
        <v>1.7453571428571429E-2</v>
      </c>
      <c r="L82" s="73">
        <f t="shared" si="7"/>
        <v>1.6944285714285717E-2</v>
      </c>
      <c r="M82" s="73">
        <f t="shared" si="5"/>
        <v>1.6435000000000002E-2</v>
      </c>
      <c r="N82" s="73">
        <f t="shared" ref="N82:AK82" si="33">IF($G31="",$C31,$G31)</f>
        <v>1.6435000000000002E-2</v>
      </c>
      <c r="O82" s="73">
        <f t="shared" si="33"/>
        <v>1.6435000000000002E-2</v>
      </c>
      <c r="P82" s="73">
        <f t="shared" si="33"/>
        <v>1.6435000000000002E-2</v>
      </c>
      <c r="Q82" s="73">
        <f t="shared" si="33"/>
        <v>1.6435000000000002E-2</v>
      </c>
      <c r="R82" s="73">
        <f t="shared" si="33"/>
        <v>1.6435000000000002E-2</v>
      </c>
      <c r="S82" s="73">
        <f t="shared" si="33"/>
        <v>1.6435000000000002E-2</v>
      </c>
      <c r="T82" s="73">
        <f t="shared" si="33"/>
        <v>1.6435000000000002E-2</v>
      </c>
      <c r="U82" s="73">
        <f t="shared" si="33"/>
        <v>1.6435000000000002E-2</v>
      </c>
      <c r="V82" s="73">
        <f t="shared" si="33"/>
        <v>1.6435000000000002E-2</v>
      </c>
      <c r="W82" s="73">
        <f t="shared" si="33"/>
        <v>1.6435000000000002E-2</v>
      </c>
      <c r="X82" s="73">
        <f t="shared" si="33"/>
        <v>1.6435000000000002E-2</v>
      </c>
      <c r="Y82" s="73">
        <f t="shared" si="33"/>
        <v>1.6435000000000002E-2</v>
      </c>
      <c r="Z82" s="73">
        <f t="shared" si="33"/>
        <v>1.6435000000000002E-2</v>
      </c>
      <c r="AA82" s="73">
        <f t="shared" si="33"/>
        <v>1.6435000000000002E-2</v>
      </c>
      <c r="AB82" s="73">
        <f t="shared" si="33"/>
        <v>1.6435000000000002E-2</v>
      </c>
      <c r="AC82" s="73">
        <f t="shared" si="33"/>
        <v>1.6435000000000002E-2</v>
      </c>
      <c r="AD82" s="73">
        <f t="shared" si="33"/>
        <v>1.6435000000000002E-2</v>
      </c>
      <c r="AE82" s="73">
        <f t="shared" si="33"/>
        <v>1.6435000000000002E-2</v>
      </c>
      <c r="AF82" s="73">
        <f t="shared" si="33"/>
        <v>1.6435000000000002E-2</v>
      </c>
      <c r="AG82" s="73">
        <f t="shared" si="33"/>
        <v>1.6435000000000002E-2</v>
      </c>
      <c r="AH82" s="73">
        <f t="shared" si="33"/>
        <v>1.6435000000000002E-2</v>
      </c>
      <c r="AI82" s="73">
        <f t="shared" si="33"/>
        <v>1.6435000000000002E-2</v>
      </c>
      <c r="AJ82" s="73">
        <f t="shared" si="33"/>
        <v>1.6435000000000002E-2</v>
      </c>
      <c r="AK82" s="73">
        <f t="shared" si="33"/>
        <v>1.6435000000000002E-2</v>
      </c>
    </row>
    <row r="83" spans="1:37" x14ac:dyDescent="0.35">
      <c r="A83" s="1" t="s">
        <v>20</v>
      </c>
      <c r="B83" s="73">
        <f t="shared" si="4"/>
        <v>4.1035167252340458E-2</v>
      </c>
      <c r="C83" s="73">
        <f t="shared" si="4"/>
        <v>4.1035167252340458E-2</v>
      </c>
      <c r="D83" s="73">
        <f t="shared" si="4"/>
        <v>4.1035167252340458E-2</v>
      </c>
      <c r="E83" s="73">
        <f t="shared" si="4"/>
        <v>4.1035167252340458E-2</v>
      </c>
      <c r="F83" s="73">
        <f t="shared" si="4"/>
        <v>4.1035167252340458E-2</v>
      </c>
      <c r="G83" s="73">
        <f t="shared" si="7"/>
        <v>3.8747459557594871E-2</v>
      </c>
      <c r="H83" s="73">
        <f t="shared" si="7"/>
        <v>3.6459751862849284E-2</v>
      </c>
      <c r="I83" s="73">
        <f t="shared" si="7"/>
        <v>3.4172044168103689E-2</v>
      </c>
      <c r="J83" s="73">
        <f t="shared" si="7"/>
        <v>3.1884336473358102E-2</v>
      </c>
      <c r="K83" s="73">
        <f t="shared" si="7"/>
        <v>2.9596628778612515E-2</v>
      </c>
      <c r="L83" s="73">
        <f t="shared" si="7"/>
        <v>2.7308921083866924E-2</v>
      </c>
      <c r="M83" s="73">
        <f t="shared" si="5"/>
        <v>2.5021213389121336E-2</v>
      </c>
      <c r="N83" s="73">
        <f t="shared" ref="N83:AK83" si="34">IF($G32="",$C32,$G32)</f>
        <v>2.5021213389121336E-2</v>
      </c>
      <c r="O83" s="73">
        <f t="shared" si="34"/>
        <v>2.5021213389121336E-2</v>
      </c>
      <c r="P83" s="73">
        <f t="shared" si="34"/>
        <v>2.5021213389121336E-2</v>
      </c>
      <c r="Q83" s="73">
        <f t="shared" si="34"/>
        <v>2.5021213389121336E-2</v>
      </c>
      <c r="R83" s="73">
        <f t="shared" si="34"/>
        <v>2.5021213389121336E-2</v>
      </c>
      <c r="S83" s="73">
        <f t="shared" si="34"/>
        <v>2.5021213389121336E-2</v>
      </c>
      <c r="T83" s="73">
        <f t="shared" si="34"/>
        <v>2.5021213389121336E-2</v>
      </c>
      <c r="U83" s="73">
        <f t="shared" si="34"/>
        <v>2.5021213389121336E-2</v>
      </c>
      <c r="V83" s="73">
        <f t="shared" si="34"/>
        <v>2.5021213389121336E-2</v>
      </c>
      <c r="W83" s="73">
        <f t="shared" si="34"/>
        <v>2.5021213389121336E-2</v>
      </c>
      <c r="X83" s="73">
        <f t="shared" si="34"/>
        <v>2.5021213389121336E-2</v>
      </c>
      <c r="Y83" s="73">
        <f t="shared" si="34"/>
        <v>2.5021213389121336E-2</v>
      </c>
      <c r="Z83" s="73">
        <f t="shared" si="34"/>
        <v>2.5021213389121336E-2</v>
      </c>
      <c r="AA83" s="73">
        <f t="shared" si="34"/>
        <v>2.5021213389121336E-2</v>
      </c>
      <c r="AB83" s="73">
        <f t="shared" si="34"/>
        <v>2.5021213389121336E-2</v>
      </c>
      <c r="AC83" s="73">
        <f t="shared" si="34"/>
        <v>2.5021213389121336E-2</v>
      </c>
      <c r="AD83" s="73">
        <f t="shared" si="34"/>
        <v>2.5021213389121336E-2</v>
      </c>
      <c r="AE83" s="73">
        <f t="shared" si="34"/>
        <v>2.5021213389121336E-2</v>
      </c>
      <c r="AF83" s="73">
        <f t="shared" si="34"/>
        <v>2.5021213389121336E-2</v>
      </c>
      <c r="AG83" s="73">
        <f t="shared" si="34"/>
        <v>2.5021213389121336E-2</v>
      </c>
      <c r="AH83" s="73">
        <f t="shared" si="34"/>
        <v>2.5021213389121336E-2</v>
      </c>
      <c r="AI83" s="73">
        <f t="shared" si="34"/>
        <v>2.5021213389121336E-2</v>
      </c>
      <c r="AJ83" s="73">
        <f t="shared" si="34"/>
        <v>2.5021213389121336E-2</v>
      </c>
      <c r="AK83" s="73">
        <f t="shared" si="34"/>
        <v>2.5021213389121336E-2</v>
      </c>
    </row>
    <row r="84" spans="1:37" x14ac:dyDescent="0.35">
      <c r="A84" s="1" t="s">
        <v>21</v>
      </c>
      <c r="B84" s="73">
        <f t="shared" si="4"/>
        <v>1.8000000000000002E-2</v>
      </c>
      <c r="C84" s="73">
        <f t="shared" si="4"/>
        <v>1.8000000000000002E-2</v>
      </c>
      <c r="D84" s="73">
        <f t="shared" si="4"/>
        <v>1.8000000000000002E-2</v>
      </c>
      <c r="E84" s="73">
        <f t="shared" si="4"/>
        <v>1.8000000000000002E-2</v>
      </c>
      <c r="F84" s="73">
        <f t="shared" si="4"/>
        <v>1.8000000000000002E-2</v>
      </c>
      <c r="G84" s="73">
        <f t="shared" si="7"/>
        <v>1.7714285714285717E-2</v>
      </c>
      <c r="H84" s="73">
        <f t="shared" si="7"/>
        <v>1.7428571428571429E-2</v>
      </c>
      <c r="I84" s="73">
        <f t="shared" si="7"/>
        <v>1.7142857142857144E-2</v>
      </c>
      <c r="J84" s="73">
        <f t="shared" si="7"/>
        <v>1.6857142857142859E-2</v>
      </c>
      <c r="K84" s="73">
        <f t="shared" si="7"/>
        <v>1.6571428571428574E-2</v>
      </c>
      <c r="L84" s="73">
        <f t="shared" si="7"/>
        <v>1.6285714285714285E-2</v>
      </c>
      <c r="M84" s="73">
        <f t="shared" si="5"/>
        <v>1.6E-2</v>
      </c>
      <c r="N84" s="73">
        <f t="shared" ref="N84:AK84" si="35">IF($G33="",$C33,$G33)</f>
        <v>1.6E-2</v>
      </c>
      <c r="O84" s="73">
        <f t="shared" si="35"/>
        <v>1.6E-2</v>
      </c>
      <c r="P84" s="73">
        <f t="shared" si="35"/>
        <v>1.6E-2</v>
      </c>
      <c r="Q84" s="73">
        <f t="shared" si="35"/>
        <v>1.6E-2</v>
      </c>
      <c r="R84" s="73">
        <f t="shared" si="35"/>
        <v>1.6E-2</v>
      </c>
      <c r="S84" s="73">
        <f t="shared" si="35"/>
        <v>1.6E-2</v>
      </c>
      <c r="T84" s="73">
        <f t="shared" si="35"/>
        <v>1.6E-2</v>
      </c>
      <c r="U84" s="73">
        <f t="shared" si="35"/>
        <v>1.6E-2</v>
      </c>
      <c r="V84" s="73">
        <f t="shared" si="35"/>
        <v>1.6E-2</v>
      </c>
      <c r="W84" s="73">
        <f t="shared" si="35"/>
        <v>1.6E-2</v>
      </c>
      <c r="X84" s="73">
        <f t="shared" si="35"/>
        <v>1.6E-2</v>
      </c>
      <c r="Y84" s="73">
        <f t="shared" si="35"/>
        <v>1.6E-2</v>
      </c>
      <c r="Z84" s="73">
        <f t="shared" si="35"/>
        <v>1.6E-2</v>
      </c>
      <c r="AA84" s="73">
        <f t="shared" si="35"/>
        <v>1.6E-2</v>
      </c>
      <c r="AB84" s="73">
        <f t="shared" si="35"/>
        <v>1.6E-2</v>
      </c>
      <c r="AC84" s="73">
        <f t="shared" si="35"/>
        <v>1.6E-2</v>
      </c>
      <c r="AD84" s="73">
        <f t="shared" si="35"/>
        <v>1.6E-2</v>
      </c>
      <c r="AE84" s="73">
        <f t="shared" si="35"/>
        <v>1.6E-2</v>
      </c>
      <c r="AF84" s="73">
        <f t="shared" si="35"/>
        <v>1.6E-2</v>
      </c>
      <c r="AG84" s="73">
        <f t="shared" si="35"/>
        <v>1.6E-2</v>
      </c>
      <c r="AH84" s="73">
        <f t="shared" si="35"/>
        <v>1.6E-2</v>
      </c>
      <c r="AI84" s="73">
        <f t="shared" si="35"/>
        <v>1.6E-2</v>
      </c>
      <c r="AJ84" s="73">
        <f t="shared" si="35"/>
        <v>1.6E-2</v>
      </c>
      <c r="AK84" s="73">
        <f t="shared" si="35"/>
        <v>1.6E-2</v>
      </c>
    </row>
    <row r="85" spans="1:37" x14ac:dyDescent="0.35">
      <c r="A85" s="1" t="s">
        <v>22</v>
      </c>
      <c r="B85" s="73">
        <f t="shared" si="4"/>
        <v>3.1E-2</v>
      </c>
      <c r="C85" s="73">
        <f t="shared" si="4"/>
        <v>3.1E-2</v>
      </c>
      <c r="D85" s="73">
        <f t="shared" si="4"/>
        <v>3.1E-2</v>
      </c>
      <c r="E85" s="73">
        <f t="shared" si="4"/>
        <v>3.1E-2</v>
      </c>
      <c r="F85" s="73">
        <f t="shared" si="4"/>
        <v>3.1E-2</v>
      </c>
      <c r="G85" s="73">
        <f t="shared" si="7"/>
        <v>2.9571428571428571E-2</v>
      </c>
      <c r="H85" s="73">
        <f t="shared" si="7"/>
        <v>2.8142857142857143E-2</v>
      </c>
      <c r="I85" s="73">
        <f t="shared" si="7"/>
        <v>2.6714285714285715E-2</v>
      </c>
      <c r="J85" s="73">
        <f t="shared" si="7"/>
        <v>2.5285714285714286E-2</v>
      </c>
      <c r="K85" s="73">
        <f t="shared" si="7"/>
        <v>2.3857142857142858E-2</v>
      </c>
      <c r="L85" s="73">
        <f t="shared" si="7"/>
        <v>2.242857142857143E-2</v>
      </c>
      <c r="M85" s="73">
        <f t="shared" si="5"/>
        <v>2.1000000000000001E-2</v>
      </c>
      <c r="N85" s="73">
        <f t="shared" ref="N85:AK85" si="36">IF($G34="",$C34,$G34)</f>
        <v>2.1000000000000001E-2</v>
      </c>
      <c r="O85" s="73">
        <f t="shared" si="36"/>
        <v>2.1000000000000001E-2</v>
      </c>
      <c r="P85" s="73">
        <f t="shared" si="36"/>
        <v>2.1000000000000001E-2</v>
      </c>
      <c r="Q85" s="73">
        <f t="shared" si="36"/>
        <v>2.1000000000000001E-2</v>
      </c>
      <c r="R85" s="73">
        <f t="shared" si="36"/>
        <v>2.1000000000000001E-2</v>
      </c>
      <c r="S85" s="73">
        <f t="shared" si="36"/>
        <v>2.1000000000000001E-2</v>
      </c>
      <c r="T85" s="73">
        <f t="shared" si="36"/>
        <v>2.1000000000000001E-2</v>
      </c>
      <c r="U85" s="73">
        <f t="shared" si="36"/>
        <v>2.1000000000000001E-2</v>
      </c>
      <c r="V85" s="73">
        <f t="shared" si="36"/>
        <v>2.1000000000000001E-2</v>
      </c>
      <c r="W85" s="73">
        <f t="shared" si="36"/>
        <v>2.1000000000000001E-2</v>
      </c>
      <c r="X85" s="73">
        <f t="shared" si="36"/>
        <v>2.1000000000000001E-2</v>
      </c>
      <c r="Y85" s="73">
        <f t="shared" si="36"/>
        <v>2.1000000000000001E-2</v>
      </c>
      <c r="Z85" s="73">
        <f t="shared" si="36"/>
        <v>2.1000000000000001E-2</v>
      </c>
      <c r="AA85" s="73">
        <f t="shared" si="36"/>
        <v>2.1000000000000001E-2</v>
      </c>
      <c r="AB85" s="73">
        <f t="shared" si="36"/>
        <v>2.1000000000000001E-2</v>
      </c>
      <c r="AC85" s="73">
        <f t="shared" si="36"/>
        <v>2.1000000000000001E-2</v>
      </c>
      <c r="AD85" s="73">
        <f t="shared" si="36"/>
        <v>2.1000000000000001E-2</v>
      </c>
      <c r="AE85" s="73">
        <f t="shared" si="36"/>
        <v>2.1000000000000001E-2</v>
      </c>
      <c r="AF85" s="73">
        <f t="shared" si="36"/>
        <v>2.1000000000000001E-2</v>
      </c>
      <c r="AG85" s="73">
        <f t="shared" si="36"/>
        <v>2.1000000000000001E-2</v>
      </c>
      <c r="AH85" s="73">
        <f t="shared" si="36"/>
        <v>2.1000000000000001E-2</v>
      </c>
      <c r="AI85" s="73">
        <f t="shared" si="36"/>
        <v>2.1000000000000001E-2</v>
      </c>
      <c r="AJ85" s="73">
        <f t="shared" si="36"/>
        <v>2.1000000000000001E-2</v>
      </c>
      <c r="AK85" s="73">
        <f t="shared" si="36"/>
        <v>2.1000000000000001E-2</v>
      </c>
    </row>
    <row r="86" spans="1:37" x14ac:dyDescent="0.35">
      <c r="A86" s="1" t="s">
        <v>23</v>
      </c>
      <c r="B86" s="73">
        <f t="shared" si="4"/>
        <v>2.2434706140993698E-2</v>
      </c>
      <c r="C86" s="73">
        <f t="shared" si="4"/>
        <v>2.2434706140993698E-2</v>
      </c>
      <c r="D86" s="73">
        <f t="shared" si="4"/>
        <v>2.2434706140993698E-2</v>
      </c>
      <c r="E86" s="73">
        <f t="shared" si="4"/>
        <v>2.2434706140993698E-2</v>
      </c>
      <c r="F86" s="73">
        <f t="shared" si="4"/>
        <v>2.2434706140993698E-2</v>
      </c>
      <c r="G86" s="73">
        <f t="shared" si="7"/>
        <v>2.300115725152601E-2</v>
      </c>
      <c r="H86" s="73">
        <f t="shared" si="7"/>
        <v>2.3567608362058325E-2</v>
      </c>
      <c r="I86" s="73">
        <f t="shared" si="7"/>
        <v>2.4134059472590636E-2</v>
      </c>
      <c r="J86" s="73">
        <f t="shared" si="7"/>
        <v>2.4700510583122951E-2</v>
      </c>
      <c r="K86" s="73">
        <f t="shared" si="7"/>
        <v>2.5266961693655263E-2</v>
      </c>
      <c r="L86" s="73">
        <f t="shared" si="7"/>
        <v>2.5833412804187578E-2</v>
      </c>
      <c r="M86" s="73">
        <f t="shared" si="5"/>
        <v>2.6399863914719889E-2</v>
      </c>
      <c r="N86" s="73">
        <f t="shared" ref="N86:AK86" si="37">IF($G35="",$C35,$G35)</f>
        <v>2.6399863914719889E-2</v>
      </c>
      <c r="O86" s="73">
        <f t="shared" si="37"/>
        <v>2.6399863914719889E-2</v>
      </c>
      <c r="P86" s="73">
        <f t="shared" si="37"/>
        <v>2.6399863914719889E-2</v>
      </c>
      <c r="Q86" s="73">
        <f t="shared" si="37"/>
        <v>2.6399863914719889E-2</v>
      </c>
      <c r="R86" s="73">
        <f t="shared" si="37"/>
        <v>2.6399863914719889E-2</v>
      </c>
      <c r="S86" s="73">
        <f t="shared" si="37"/>
        <v>2.6399863914719889E-2</v>
      </c>
      <c r="T86" s="73">
        <f t="shared" si="37"/>
        <v>2.6399863914719889E-2</v>
      </c>
      <c r="U86" s="73">
        <f t="shared" si="37"/>
        <v>2.6399863914719889E-2</v>
      </c>
      <c r="V86" s="73">
        <f t="shared" si="37"/>
        <v>2.6399863914719889E-2</v>
      </c>
      <c r="W86" s="73">
        <f t="shared" si="37"/>
        <v>2.6399863914719889E-2</v>
      </c>
      <c r="X86" s="73">
        <f t="shared" si="37"/>
        <v>2.6399863914719889E-2</v>
      </c>
      <c r="Y86" s="73">
        <f t="shared" si="37"/>
        <v>2.6399863914719889E-2</v>
      </c>
      <c r="Z86" s="73">
        <f t="shared" si="37"/>
        <v>2.6399863914719889E-2</v>
      </c>
      <c r="AA86" s="73">
        <f t="shared" si="37"/>
        <v>2.6399863914719889E-2</v>
      </c>
      <c r="AB86" s="73">
        <f t="shared" si="37"/>
        <v>2.6399863914719889E-2</v>
      </c>
      <c r="AC86" s="73">
        <f t="shared" si="37"/>
        <v>2.6399863914719889E-2</v>
      </c>
      <c r="AD86" s="73">
        <f t="shared" si="37"/>
        <v>2.6399863914719889E-2</v>
      </c>
      <c r="AE86" s="73">
        <f t="shared" si="37"/>
        <v>2.6399863914719889E-2</v>
      </c>
      <c r="AF86" s="73">
        <f t="shared" si="37"/>
        <v>2.6399863914719889E-2</v>
      </c>
      <c r="AG86" s="73">
        <f t="shared" si="37"/>
        <v>2.6399863914719889E-2</v>
      </c>
      <c r="AH86" s="73">
        <f t="shared" si="37"/>
        <v>2.6399863914719889E-2</v>
      </c>
      <c r="AI86" s="73">
        <f t="shared" si="37"/>
        <v>2.6399863914719889E-2</v>
      </c>
      <c r="AJ86" s="73">
        <f t="shared" si="37"/>
        <v>2.6399863914719889E-2</v>
      </c>
      <c r="AK86" s="73">
        <f t="shared" si="37"/>
        <v>2.6399863914719889E-2</v>
      </c>
    </row>
    <row r="87" spans="1:37" x14ac:dyDescent="0.35">
      <c r="A87" s="1" t="s">
        <v>24</v>
      </c>
      <c r="B87" s="73">
        <f t="shared" si="4"/>
        <v>3.6999999999999998E-2</v>
      </c>
      <c r="C87" s="73">
        <f t="shared" si="4"/>
        <v>3.6999999999999998E-2</v>
      </c>
      <c r="D87" s="73">
        <f t="shared" si="4"/>
        <v>3.6999999999999998E-2</v>
      </c>
      <c r="E87" s="73">
        <f t="shared" si="4"/>
        <v>3.6999999999999998E-2</v>
      </c>
      <c r="F87" s="73">
        <f t="shared" si="4"/>
        <v>3.6999999999999998E-2</v>
      </c>
      <c r="G87" s="73">
        <f t="shared" si="7"/>
        <v>3.4571428571428572E-2</v>
      </c>
      <c r="H87" s="73">
        <f t="shared" si="7"/>
        <v>3.214285714285714E-2</v>
      </c>
      <c r="I87" s="73">
        <f t="shared" si="7"/>
        <v>2.9714285714285714E-2</v>
      </c>
      <c r="J87" s="73">
        <f t="shared" si="7"/>
        <v>2.7285714285714285E-2</v>
      </c>
      <c r="K87" s="73">
        <f t="shared" si="7"/>
        <v>2.4857142857142855E-2</v>
      </c>
      <c r="L87" s="73">
        <f t="shared" si="7"/>
        <v>2.242857142857143E-2</v>
      </c>
      <c r="M87" s="73">
        <f t="shared" si="5"/>
        <v>0.02</v>
      </c>
      <c r="N87" s="73">
        <f t="shared" ref="N87:AK87" si="38">IF($G36="",$C36,$G36)</f>
        <v>0.02</v>
      </c>
      <c r="O87" s="73">
        <f t="shared" si="38"/>
        <v>0.02</v>
      </c>
      <c r="P87" s="73">
        <f t="shared" si="38"/>
        <v>0.02</v>
      </c>
      <c r="Q87" s="73">
        <f t="shared" si="38"/>
        <v>0.02</v>
      </c>
      <c r="R87" s="73">
        <f t="shared" si="38"/>
        <v>0.02</v>
      </c>
      <c r="S87" s="73">
        <f t="shared" si="38"/>
        <v>0.02</v>
      </c>
      <c r="T87" s="73">
        <f t="shared" si="38"/>
        <v>0.02</v>
      </c>
      <c r="U87" s="73">
        <f t="shared" si="38"/>
        <v>0.02</v>
      </c>
      <c r="V87" s="73">
        <f t="shared" si="38"/>
        <v>0.02</v>
      </c>
      <c r="W87" s="73">
        <f t="shared" si="38"/>
        <v>0.02</v>
      </c>
      <c r="X87" s="73">
        <f t="shared" si="38"/>
        <v>0.02</v>
      </c>
      <c r="Y87" s="73">
        <f t="shared" si="38"/>
        <v>0.02</v>
      </c>
      <c r="Z87" s="73">
        <f t="shared" si="38"/>
        <v>0.02</v>
      </c>
      <c r="AA87" s="73">
        <f t="shared" si="38"/>
        <v>0.02</v>
      </c>
      <c r="AB87" s="73">
        <f t="shared" si="38"/>
        <v>0.02</v>
      </c>
      <c r="AC87" s="73">
        <f t="shared" si="38"/>
        <v>0.02</v>
      </c>
      <c r="AD87" s="73">
        <f t="shared" si="38"/>
        <v>0.02</v>
      </c>
      <c r="AE87" s="73">
        <f t="shared" si="38"/>
        <v>0.02</v>
      </c>
      <c r="AF87" s="73">
        <f t="shared" si="38"/>
        <v>0.02</v>
      </c>
      <c r="AG87" s="73">
        <f t="shared" si="38"/>
        <v>0.02</v>
      </c>
      <c r="AH87" s="73">
        <f t="shared" si="38"/>
        <v>0.02</v>
      </c>
      <c r="AI87" s="73">
        <f t="shared" si="38"/>
        <v>0.02</v>
      </c>
      <c r="AJ87" s="73">
        <f t="shared" si="38"/>
        <v>0.02</v>
      </c>
      <c r="AK87" s="73">
        <f t="shared" si="38"/>
        <v>0.02</v>
      </c>
    </row>
    <row r="88" spans="1:37" x14ac:dyDescent="0.35">
      <c r="A88" s="1" t="s">
        <v>25</v>
      </c>
      <c r="B88" s="73">
        <f t="shared" si="4"/>
        <v>0.13241387959866222</v>
      </c>
      <c r="C88" s="73">
        <f t="shared" si="4"/>
        <v>0.13241387959866222</v>
      </c>
      <c r="D88" s="73">
        <f t="shared" si="4"/>
        <v>0.13241387959866222</v>
      </c>
      <c r="E88" s="73">
        <f t="shared" si="4"/>
        <v>0.13241387959866222</v>
      </c>
      <c r="F88" s="73">
        <f t="shared" si="4"/>
        <v>0.13241387959866222</v>
      </c>
      <c r="G88" s="73">
        <f t="shared" si="7"/>
        <v>0.11882759154925858</v>
      </c>
      <c r="H88" s="73">
        <f t="shared" si="7"/>
        <v>0.10524130349985494</v>
      </c>
      <c r="I88" s="73">
        <f t="shared" si="7"/>
        <v>9.1655015450451321E-2</v>
      </c>
      <c r="J88" s="73">
        <f t="shared" si="7"/>
        <v>7.8068727401047672E-2</v>
      </c>
      <c r="K88" s="73">
        <f t="shared" si="7"/>
        <v>6.448243935164405E-2</v>
      </c>
      <c r="L88" s="73">
        <f t="shared" si="7"/>
        <v>5.0896151302240414E-2</v>
      </c>
      <c r="M88" s="73">
        <f t="shared" si="5"/>
        <v>3.7309863252836785E-2</v>
      </c>
      <c r="N88" s="73">
        <f t="shared" ref="N88:AK88" si="39">IF($G37="",$C37,$G37)</f>
        <v>3.7309863252836785E-2</v>
      </c>
      <c r="O88" s="73">
        <f t="shared" si="39"/>
        <v>3.7309863252836785E-2</v>
      </c>
      <c r="P88" s="73">
        <f t="shared" si="39"/>
        <v>3.7309863252836785E-2</v>
      </c>
      <c r="Q88" s="73">
        <f t="shared" si="39"/>
        <v>3.7309863252836785E-2</v>
      </c>
      <c r="R88" s="73">
        <f t="shared" si="39"/>
        <v>3.7309863252836785E-2</v>
      </c>
      <c r="S88" s="73">
        <f t="shared" si="39"/>
        <v>3.7309863252836785E-2</v>
      </c>
      <c r="T88" s="73">
        <f t="shared" si="39"/>
        <v>3.7309863252836785E-2</v>
      </c>
      <c r="U88" s="73">
        <f t="shared" si="39"/>
        <v>3.7309863252836785E-2</v>
      </c>
      <c r="V88" s="73">
        <f t="shared" si="39"/>
        <v>3.7309863252836785E-2</v>
      </c>
      <c r="W88" s="73">
        <f t="shared" si="39"/>
        <v>3.7309863252836785E-2</v>
      </c>
      <c r="X88" s="73">
        <f t="shared" si="39"/>
        <v>3.7309863252836785E-2</v>
      </c>
      <c r="Y88" s="73">
        <f t="shared" si="39"/>
        <v>3.7309863252836785E-2</v>
      </c>
      <c r="Z88" s="73">
        <f t="shared" si="39"/>
        <v>3.7309863252836785E-2</v>
      </c>
      <c r="AA88" s="73">
        <f t="shared" si="39"/>
        <v>3.7309863252836785E-2</v>
      </c>
      <c r="AB88" s="73">
        <f t="shared" si="39"/>
        <v>3.7309863252836785E-2</v>
      </c>
      <c r="AC88" s="73">
        <f t="shared" si="39"/>
        <v>3.7309863252836785E-2</v>
      </c>
      <c r="AD88" s="73">
        <f t="shared" si="39"/>
        <v>3.7309863252836785E-2</v>
      </c>
      <c r="AE88" s="73">
        <f t="shared" si="39"/>
        <v>3.7309863252836785E-2</v>
      </c>
      <c r="AF88" s="73">
        <f t="shared" si="39"/>
        <v>3.7309863252836785E-2</v>
      </c>
      <c r="AG88" s="73">
        <f t="shared" si="39"/>
        <v>3.7309863252836785E-2</v>
      </c>
      <c r="AH88" s="73">
        <f t="shared" si="39"/>
        <v>3.7309863252836785E-2</v>
      </c>
      <c r="AI88" s="73">
        <f t="shared" si="39"/>
        <v>3.7309863252836785E-2</v>
      </c>
      <c r="AJ88" s="73">
        <f t="shared" si="39"/>
        <v>3.7309863252836785E-2</v>
      </c>
      <c r="AK88" s="73">
        <f t="shared" si="39"/>
        <v>3.7309863252836785E-2</v>
      </c>
    </row>
    <row r="89" spans="1:37" x14ac:dyDescent="0.35">
      <c r="A89" s="1" t="s">
        <v>26</v>
      </c>
      <c r="B89" s="73">
        <f t="shared" si="4"/>
        <v>1.1000000000000001E-2</v>
      </c>
      <c r="C89" s="73">
        <f t="shared" si="4"/>
        <v>1.1000000000000001E-2</v>
      </c>
      <c r="D89" s="73">
        <f t="shared" si="4"/>
        <v>1.1000000000000001E-2</v>
      </c>
      <c r="E89" s="73">
        <f t="shared" si="4"/>
        <v>1.1000000000000001E-2</v>
      </c>
      <c r="F89" s="73">
        <f t="shared" si="4"/>
        <v>1.1000000000000001E-2</v>
      </c>
      <c r="G89" s="73">
        <f t="shared" si="7"/>
        <v>1.1428571428571429E-2</v>
      </c>
      <c r="H89" s="73">
        <f t="shared" si="7"/>
        <v>1.1857142857142858E-2</v>
      </c>
      <c r="I89" s="73">
        <f t="shared" si="7"/>
        <v>1.2285714285714285E-2</v>
      </c>
      <c r="J89" s="73">
        <f t="shared" si="7"/>
        <v>1.2714285714285714E-2</v>
      </c>
      <c r="K89" s="73">
        <f t="shared" si="7"/>
        <v>1.3142857142857142E-2</v>
      </c>
      <c r="L89" s="73">
        <f t="shared" si="7"/>
        <v>1.3571428571428571E-2</v>
      </c>
      <c r="M89" s="73">
        <f t="shared" si="5"/>
        <v>1.3999999999999999E-2</v>
      </c>
      <c r="N89" s="73">
        <f t="shared" ref="N89:AK89" si="40">IF($G38="",$C38,$G38)</f>
        <v>1.3999999999999999E-2</v>
      </c>
      <c r="O89" s="73">
        <f t="shared" si="40"/>
        <v>1.3999999999999999E-2</v>
      </c>
      <c r="P89" s="73">
        <f t="shared" si="40"/>
        <v>1.3999999999999999E-2</v>
      </c>
      <c r="Q89" s="73">
        <f t="shared" si="40"/>
        <v>1.3999999999999999E-2</v>
      </c>
      <c r="R89" s="73">
        <f t="shared" si="40"/>
        <v>1.3999999999999999E-2</v>
      </c>
      <c r="S89" s="73">
        <f t="shared" si="40"/>
        <v>1.3999999999999999E-2</v>
      </c>
      <c r="T89" s="73">
        <f t="shared" si="40"/>
        <v>1.3999999999999999E-2</v>
      </c>
      <c r="U89" s="73">
        <f t="shared" si="40"/>
        <v>1.3999999999999999E-2</v>
      </c>
      <c r="V89" s="73">
        <f t="shared" si="40"/>
        <v>1.3999999999999999E-2</v>
      </c>
      <c r="W89" s="73">
        <f t="shared" si="40"/>
        <v>1.3999999999999999E-2</v>
      </c>
      <c r="X89" s="73">
        <f t="shared" si="40"/>
        <v>1.3999999999999999E-2</v>
      </c>
      <c r="Y89" s="73">
        <f t="shared" si="40"/>
        <v>1.3999999999999999E-2</v>
      </c>
      <c r="Z89" s="73">
        <f t="shared" si="40"/>
        <v>1.3999999999999999E-2</v>
      </c>
      <c r="AA89" s="73">
        <f t="shared" si="40"/>
        <v>1.3999999999999999E-2</v>
      </c>
      <c r="AB89" s="73">
        <f t="shared" si="40"/>
        <v>1.3999999999999999E-2</v>
      </c>
      <c r="AC89" s="73">
        <f t="shared" si="40"/>
        <v>1.3999999999999999E-2</v>
      </c>
      <c r="AD89" s="73">
        <f t="shared" si="40"/>
        <v>1.3999999999999999E-2</v>
      </c>
      <c r="AE89" s="73">
        <f t="shared" si="40"/>
        <v>1.3999999999999999E-2</v>
      </c>
      <c r="AF89" s="73">
        <f t="shared" si="40"/>
        <v>1.3999999999999999E-2</v>
      </c>
      <c r="AG89" s="73">
        <f t="shared" si="40"/>
        <v>1.3999999999999999E-2</v>
      </c>
      <c r="AH89" s="73">
        <f t="shared" si="40"/>
        <v>1.3999999999999999E-2</v>
      </c>
      <c r="AI89" s="73">
        <f t="shared" si="40"/>
        <v>1.3999999999999999E-2</v>
      </c>
      <c r="AJ89" s="73">
        <f t="shared" si="40"/>
        <v>1.3999999999999999E-2</v>
      </c>
      <c r="AK89" s="73">
        <f t="shared" si="40"/>
        <v>1.3999999999999999E-2</v>
      </c>
    </row>
    <row r="90" spans="1:37" x14ac:dyDescent="0.35">
      <c r="A90" s="1" t="s">
        <v>27</v>
      </c>
      <c r="B90" s="73">
        <f t="shared" si="4"/>
        <v>2.3E-2</v>
      </c>
      <c r="C90" s="73">
        <f t="shared" si="4"/>
        <v>2.3E-2</v>
      </c>
      <c r="D90" s="73">
        <f t="shared" si="4"/>
        <v>2.3E-2</v>
      </c>
      <c r="E90" s="73">
        <f t="shared" si="4"/>
        <v>2.3E-2</v>
      </c>
      <c r="F90" s="73">
        <f t="shared" si="4"/>
        <v>2.3E-2</v>
      </c>
      <c r="G90" s="73">
        <f t="shared" si="7"/>
        <v>2.242857142857143E-2</v>
      </c>
      <c r="H90" s="73">
        <f t="shared" si="7"/>
        <v>2.1857142857142856E-2</v>
      </c>
      <c r="I90" s="73">
        <f t="shared" si="7"/>
        <v>2.1285714285714286E-2</v>
      </c>
      <c r="J90" s="73">
        <f t="shared" si="7"/>
        <v>2.0714285714285713E-2</v>
      </c>
      <c r="K90" s="73">
        <f t="shared" si="7"/>
        <v>2.0142857142857143E-2</v>
      </c>
      <c r="L90" s="73">
        <f t="shared" si="7"/>
        <v>1.9571428571428569E-2</v>
      </c>
      <c r="M90" s="73">
        <f t="shared" si="5"/>
        <v>1.9E-2</v>
      </c>
      <c r="N90" s="73">
        <f t="shared" ref="N90:AK90" si="41">IF($G39="",$C39,$G39)</f>
        <v>1.9E-2</v>
      </c>
      <c r="O90" s="73">
        <f t="shared" si="41"/>
        <v>1.9E-2</v>
      </c>
      <c r="P90" s="73">
        <f t="shared" si="41"/>
        <v>1.9E-2</v>
      </c>
      <c r="Q90" s="73">
        <f t="shared" si="41"/>
        <v>1.9E-2</v>
      </c>
      <c r="R90" s="73">
        <f t="shared" si="41"/>
        <v>1.9E-2</v>
      </c>
      <c r="S90" s="73">
        <f t="shared" si="41"/>
        <v>1.9E-2</v>
      </c>
      <c r="T90" s="73">
        <f t="shared" si="41"/>
        <v>1.9E-2</v>
      </c>
      <c r="U90" s="73">
        <f t="shared" si="41"/>
        <v>1.9E-2</v>
      </c>
      <c r="V90" s="73">
        <f t="shared" si="41"/>
        <v>1.9E-2</v>
      </c>
      <c r="W90" s="73">
        <f t="shared" si="41"/>
        <v>1.9E-2</v>
      </c>
      <c r="X90" s="73">
        <f t="shared" si="41"/>
        <v>1.9E-2</v>
      </c>
      <c r="Y90" s="73">
        <f t="shared" si="41"/>
        <v>1.9E-2</v>
      </c>
      <c r="Z90" s="73">
        <f t="shared" si="41"/>
        <v>1.9E-2</v>
      </c>
      <c r="AA90" s="73">
        <f t="shared" si="41"/>
        <v>1.9E-2</v>
      </c>
      <c r="AB90" s="73">
        <f t="shared" si="41"/>
        <v>1.9E-2</v>
      </c>
      <c r="AC90" s="73">
        <f t="shared" si="41"/>
        <v>1.9E-2</v>
      </c>
      <c r="AD90" s="73">
        <f t="shared" si="41"/>
        <v>1.9E-2</v>
      </c>
      <c r="AE90" s="73">
        <f t="shared" si="41"/>
        <v>1.9E-2</v>
      </c>
      <c r="AF90" s="73">
        <f t="shared" si="41"/>
        <v>1.9E-2</v>
      </c>
      <c r="AG90" s="73">
        <f t="shared" si="41"/>
        <v>1.9E-2</v>
      </c>
      <c r="AH90" s="73">
        <f t="shared" si="41"/>
        <v>1.9E-2</v>
      </c>
      <c r="AI90" s="73">
        <f t="shared" si="41"/>
        <v>1.9E-2</v>
      </c>
      <c r="AJ90" s="73">
        <f t="shared" si="41"/>
        <v>1.9E-2</v>
      </c>
      <c r="AK90" s="73">
        <f t="shared" si="41"/>
        <v>1.9E-2</v>
      </c>
    </row>
    <row r="91" spans="1:37" x14ac:dyDescent="0.35">
      <c r="A91" s="1" t="s">
        <v>28</v>
      </c>
      <c r="B91" s="73">
        <f t="shared" si="4"/>
        <v>3.214028281817044E-2</v>
      </c>
      <c r="C91" s="73">
        <f t="shared" si="4"/>
        <v>3.214028281817044E-2</v>
      </c>
      <c r="D91" s="73">
        <f t="shared" si="4"/>
        <v>3.214028281817044E-2</v>
      </c>
      <c r="E91" s="73">
        <f t="shared" si="4"/>
        <v>3.214028281817044E-2</v>
      </c>
      <c r="F91" s="73">
        <f t="shared" si="4"/>
        <v>3.214028281817044E-2</v>
      </c>
      <c r="G91" s="73">
        <f t="shared" si="7"/>
        <v>3.0770724076984848E-2</v>
      </c>
      <c r="H91" s="73">
        <f t="shared" si="7"/>
        <v>2.9401165335799256E-2</v>
      </c>
      <c r="I91" s="73">
        <f t="shared" si="7"/>
        <v>2.8031606594613664E-2</v>
      </c>
      <c r="J91" s="73">
        <f t="shared" si="7"/>
        <v>2.6662047853428072E-2</v>
      </c>
      <c r="K91" s="73">
        <f t="shared" si="7"/>
        <v>2.5292489112242481E-2</v>
      </c>
      <c r="L91" s="73">
        <f t="shared" si="7"/>
        <v>2.3922930371056889E-2</v>
      </c>
      <c r="M91" s="73">
        <f t="shared" si="5"/>
        <v>2.2553371629871297E-2</v>
      </c>
      <c r="N91" s="73">
        <f t="shared" ref="N91:AK91" si="42">IF($G40="",$C40,$G40)</f>
        <v>2.2553371629871297E-2</v>
      </c>
      <c r="O91" s="73">
        <f t="shared" si="42"/>
        <v>2.2553371629871297E-2</v>
      </c>
      <c r="P91" s="73">
        <f t="shared" si="42"/>
        <v>2.2553371629871297E-2</v>
      </c>
      <c r="Q91" s="73">
        <f t="shared" si="42"/>
        <v>2.2553371629871297E-2</v>
      </c>
      <c r="R91" s="73">
        <f t="shared" si="42"/>
        <v>2.2553371629871297E-2</v>
      </c>
      <c r="S91" s="73">
        <f t="shared" si="42"/>
        <v>2.2553371629871297E-2</v>
      </c>
      <c r="T91" s="73">
        <f t="shared" si="42"/>
        <v>2.2553371629871297E-2</v>
      </c>
      <c r="U91" s="73">
        <f t="shared" si="42"/>
        <v>2.2553371629871297E-2</v>
      </c>
      <c r="V91" s="73">
        <f t="shared" si="42"/>
        <v>2.2553371629871297E-2</v>
      </c>
      <c r="W91" s="73">
        <f t="shared" si="42"/>
        <v>2.2553371629871297E-2</v>
      </c>
      <c r="X91" s="73">
        <f t="shared" si="42"/>
        <v>2.2553371629871297E-2</v>
      </c>
      <c r="Y91" s="73">
        <f t="shared" si="42"/>
        <v>2.2553371629871297E-2</v>
      </c>
      <c r="Z91" s="73">
        <f t="shared" si="42"/>
        <v>2.2553371629871297E-2</v>
      </c>
      <c r="AA91" s="73">
        <f t="shared" si="42"/>
        <v>2.2553371629871297E-2</v>
      </c>
      <c r="AB91" s="73">
        <f t="shared" si="42"/>
        <v>2.2553371629871297E-2</v>
      </c>
      <c r="AC91" s="73">
        <f t="shared" si="42"/>
        <v>2.2553371629871297E-2</v>
      </c>
      <c r="AD91" s="73">
        <f t="shared" si="42"/>
        <v>2.2553371629871297E-2</v>
      </c>
      <c r="AE91" s="73">
        <f t="shared" si="42"/>
        <v>2.2553371629871297E-2</v>
      </c>
      <c r="AF91" s="73">
        <f t="shared" si="42"/>
        <v>2.2553371629871297E-2</v>
      </c>
      <c r="AG91" s="73">
        <f t="shared" si="42"/>
        <v>2.2553371629871297E-2</v>
      </c>
      <c r="AH91" s="73">
        <f t="shared" si="42"/>
        <v>2.2553371629871297E-2</v>
      </c>
      <c r="AI91" s="73">
        <f t="shared" si="42"/>
        <v>2.2553371629871297E-2</v>
      </c>
      <c r="AJ91" s="73">
        <f t="shared" si="42"/>
        <v>2.2553371629871297E-2</v>
      </c>
      <c r="AK91" s="73">
        <f t="shared" si="42"/>
        <v>2.2553371629871297E-2</v>
      </c>
    </row>
    <row r="92" spans="1:37" x14ac:dyDescent="0.35">
      <c r="A92" s="1" t="s">
        <v>29</v>
      </c>
      <c r="B92" s="73">
        <f t="shared" si="4"/>
        <v>3.8208631291911294E-3</v>
      </c>
      <c r="C92" s="73">
        <f t="shared" si="4"/>
        <v>3.8208631291911294E-3</v>
      </c>
      <c r="D92" s="73">
        <f t="shared" si="4"/>
        <v>3.8208631291911294E-3</v>
      </c>
      <c r="E92" s="73">
        <f t="shared" si="4"/>
        <v>3.8208631291911294E-3</v>
      </c>
      <c r="F92" s="73">
        <f t="shared" si="4"/>
        <v>3.8208631291911294E-3</v>
      </c>
      <c r="G92" s="73">
        <f t="shared" si="7"/>
        <v>4.3532888504240327E-3</v>
      </c>
      <c r="H92" s="73">
        <f t="shared" si="7"/>
        <v>4.8857145716569364E-3</v>
      </c>
      <c r="I92" s="73">
        <f t="shared" si="7"/>
        <v>5.4181402928898401E-3</v>
      </c>
      <c r="J92" s="73">
        <f t="shared" si="7"/>
        <v>5.9505660141227438E-3</v>
      </c>
      <c r="K92" s="73">
        <f t="shared" si="7"/>
        <v>6.4829917353556475E-3</v>
      </c>
      <c r="L92" s="73">
        <f t="shared" si="7"/>
        <v>7.0154174565885512E-3</v>
      </c>
      <c r="M92" s="73">
        <f t="shared" si="5"/>
        <v>7.5478431778214549E-3</v>
      </c>
      <c r="N92" s="73">
        <f t="shared" ref="N92:AK92" si="43">IF($G41="",$C41,$G41)</f>
        <v>7.5478431778214549E-3</v>
      </c>
      <c r="O92" s="73">
        <f t="shared" si="43"/>
        <v>7.5478431778214549E-3</v>
      </c>
      <c r="P92" s="73">
        <f t="shared" si="43"/>
        <v>7.5478431778214549E-3</v>
      </c>
      <c r="Q92" s="73">
        <f t="shared" si="43"/>
        <v>7.5478431778214549E-3</v>
      </c>
      <c r="R92" s="73">
        <f t="shared" si="43"/>
        <v>7.5478431778214549E-3</v>
      </c>
      <c r="S92" s="73">
        <f t="shared" si="43"/>
        <v>7.5478431778214549E-3</v>
      </c>
      <c r="T92" s="73">
        <f t="shared" si="43"/>
        <v>7.5478431778214549E-3</v>
      </c>
      <c r="U92" s="73">
        <f t="shared" si="43"/>
        <v>7.5478431778214549E-3</v>
      </c>
      <c r="V92" s="73">
        <f t="shared" si="43"/>
        <v>7.5478431778214549E-3</v>
      </c>
      <c r="W92" s="73">
        <f t="shared" si="43"/>
        <v>7.5478431778214549E-3</v>
      </c>
      <c r="X92" s="73">
        <f t="shared" si="43"/>
        <v>7.5478431778214549E-3</v>
      </c>
      <c r="Y92" s="73">
        <f t="shared" si="43"/>
        <v>7.5478431778214549E-3</v>
      </c>
      <c r="Z92" s="73">
        <f t="shared" si="43"/>
        <v>7.5478431778214549E-3</v>
      </c>
      <c r="AA92" s="73">
        <f t="shared" si="43"/>
        <v>7.5478431778214549E-3</v>
      </c>
      <c r="AB92" s="73">
        <f t="shared" si="43"/>
        <v>7.5478431778214549E-3</v>
      </c>
      <c r="AC92" s="73">
        <f t="shared" si="43"/>
        <v>7.5478431778214549E-3</v>
      </c>
      <c r="AD92" s="73">
        <f t="shared" si="43"/>
        <v>7.5478431778214549E-3</v>
      </c>
      <c r="AE92" s="73">
        <f t="shared" si="43"/>
        <v>7.5478431778214549E-3</v>
      </c>
      <c r="AF92" s="73">
        <f t="shared" si="43"/>
        <v>7.5478431778214549E-3</v>
      </c>
      <c r="AG92" s="73">
        <f t="shared" si="43"/>
        <v>7.5478431778214549E-3</v>
      </c>
      <c r="AH92" s="73">
        <f t="shared" si="43"/>
        <v>7.5478431778214549E-3</v>
      </c>
      <c r="AI92" s="73">
        <f t="shared" si="43"/>
        <v>7.5478431778214549E-3</v>
      </c>
      <c r="AJ92" s="73">
        <f t="shared" si="43"/>
        <v>7.5478431778214549E-3</v>
      </c>
      <c r="AK92" s="73">
        <f t="shared" si="43"/>
        <v>7.5478431778214549E-3</v>
      </c>
    </row>
    <row r="93" spans="1:37" x14ac:dyDescent="0.35">
      <c r="A93" s="1" t="s">
        <v>30</v>
      </c>
      <c r="B93" s="73">
        <f t="shared" si="4"/>
        <v>0</v>
      </c>
      <c r="C93" s="73">
        <f t="shared" si="4"/>
        <v>0</v>
      </c>
      <c r="D93" s="73">
        <f t="shared" si="4"/>
        <v>0</v>
      </c>
      <c r="E93" s="73">
        <f t="shared" si="4"/>
        <v>0</v>
      </c>
      <c r="F93" s="73">
        <f t="shared" si="4"/>
        <v>0</v>
      </c>
      <c r="G93" s="73">
        <f t="shared" si="7"/>
        <v>2.4285714285714288E-3</v>
      </c>
      <c r="H93" s="73">
        <f t="shared" si="7"/>
        <v>4.8571428571428576E-3</v>
      </c>
      <c r="I93" s="73">
        <f t="shared" si="7"/>
        <v>7.285714285714286E-3</v>
      </c>
      <c r="J93" s="73">
        <f t="shared" si="7"/>
        <v>9.7142857142857152E-3</v>
      </c>
      <c r="K93" s="73">
        <f t="shared" si="7"/>
        <v>1.2142857142857144E-2</v>
      </c>
      <c r="L93" s="73">
        <f t="shared" si="7"/>
        <v>1.4571428571428572E-2</v>
      </c>
      <c r="M93" s="73">
        <f t="shared" si="5"/>
        <v>1.7000000000000001E-2</v>
      </c>
      <c r="N93" s="73">
        <f t="shared" ref="N93:AK93" si="44">IF($G42="",$C42,$G42)</f>
        <v>1.7000000000000001E-2</v>
      </c>
      <c r="O93" s="73">
        <f t="shared" si="44"/>
        <v>1.7000000000000001E-2</v>
      </c>
      <c r="P93" s="73">
        <f t="shared" si="44"/>
        <v>1.7000000000000001E-2</v>
      </c>
      <c r="Q93" s="73">
        <f t="shared" si="44"/>
        <v>1.7000000000000001E-2</v>
      </c>
      <c r="R93" s="73">
        <f t="shared" si="44"/>
        <v>1.7000000000000001E-2</v>
      </c>
      <c r="S93" s="73">
        <f t="shared" si="44"/>
        <v>1.7000000000000001E-2</v>
      </c>
      <c r="T93" s="73">
        <f t="shared" si="44"/>
        <v>1.7000000000000001E-2</v>
      </c>
      <c r="U93" s="73">
        <f t="shared" si="44"/>
        <v>1.7000000000000001E-2</v>
      </c>
      <c r="V93" s="73">
        <f t="shared" si="44"/>
        <v>1.7000000000000001E-2</v>
      </c>
      <c r="W93" s="73">
        <f t="shared" si="44"/>
        <v>1.7000000000000001E-2</v>
      </c>
      <c r="X93" s="73">
        <f t="shared" si="44"/>
        <v>1.7000000000000001E-2</v>
      </c>
      <c r="Y93" s="73">
        <f t="shared" si="44"/>
        <v>1.7000000000000001E-2</v>
      </c>
      <c r="Z93" s="73">
        <f t="shared" si="44"/>
        <v>1.7000000000000001E-2</v>
      </c>
      <c r="AA93" s="73">
        <f t="shared" si="44"/>
        <v>1.7000000000000001E-2</v>
      </c>
      <c r="AB93" s="73">
        <f t="shared" si="44"/>
        <v>1.7000000000000001E-2</v>
      </c>
      <c r="AC93" s="73">
        <f t="shared" si="44"/>
        <v>1.7000000000000001E-2</v>
      </c>
      <c r="AD93" s="73">
        <f t="shared" si="44"/>
        <v>1.7000000000000001E-2</v>
      </c>
      <c r="AE93" s="73">
        <f t="shared" si="44"/>
        <v>1.7000000000000001E-2</v>
      </c>
      <c r="AF93" s="73">
        <f t="shared" si="44"/>
        <v>1.7000000000000001E-2</v>
      </c>
      <c r="AG93" s="73">
        <f t="shared" si="44"/>
        <v>1.7000000000000001E-2</v>
      </c>
      <c r="AH93" s="73">
        <f t="shared" si="44"/>
        <v>1.7000000000000001E-2</v>
      </c>
      <c r="AI93" s="73">
        <f t="shared" si="44"/>
        <v>1.7000000000000001E-2</v>
      </c>
      <c r="AJ93" s="73">
        <f t="shared" si="44"/>
        <v>1.7000000000000001E-2</v>
      </c>
      <c r="AK93" s="73">
        <f t="shared" si="44"/>
        <v>1.7000000000000001E-2</v>
      </c>
    </row>
    <row r="94" spans="1:37" x14ac:dyDescent="0.35">
      <c r="A94" s="1" t="s">
        <v>31</v>
      </c>
      <c r="B94" s="73">
        <f t="shared" si="4"/>
        <v>2.7999999999999997E-2</v>
      </c>
      <c r="C94" s="73">
        <f t="shared" si="4"/>
        <v>2.7999999999999997E-2</v>
      </c>
      <c r="D94" s="73">
        <f t="shared" si="4"/>
        <v>2.7999999999999997E-2</v>
      </c>
      <c r="E94" s="73">
        <f t="shared" si="4"/>
        <v>2.7999999999999997E-2</v>
      </c>
      <c r="F94" s="73">
        <f t="shared" si="4"/>
        <v>2.7999999999999997E-2</v>
      </c>
      <c r="G94" s="73">
        <f t="shared" si="7"/>
        <v>2.814285714285714E-2</v>
      </c>
      <c r="H94" s="73">
        <f t="shared" si="7"/>
        <v>2.8285714285714282E-2</v>
      </c>
      <c r="I94" s="73">
        <f t="shared" si="7"/>
        <v>2.8428571428571425E-2</v>
      </c>
      <c r="J94" s="73">
        <f t="shared" si="7"/>
        <v>2.8571428571428571E-2</v>
      </c>
      <c r="K94" s="73">
        <f t="shared" si="7"/>
        <v>2.8714285714285713E-2</v>
      </c>
      <c r="L94" s="73">
        <f t="shared" si="7"/>
        <v>2.8857142857142856E-2</v>
      </c>
      <c r="M94" s="73">
        <f t="shared" si="5"/>
        <v>2.8999999999999998E-2</v>
      </c>
      <c r="N94" s="73">
        <f t="shared" ref="N94:AK94" si="45">IF($G43="",$C43,$G43)</f>
        <v>2.8999999999999998E-2</v>
      </c>
      <c r="O94" s="73">
        <f t="shared" si="45"/>
        <v>2.8999999999999998E-2</v>
      </c>
      <c r="P94" s="73">
        <f t="shared" si="45"/>
        <v>2.8999999999999998E-2</v>
      </c>
      <c r="Q94" s="73">
        <f t="shared" si="45"/>
        <v>2.8999999999999998E-2</v>
      </c>
      <c r="R94" s="73">
        <f t="shared" si="45"/>
        <v>2.8999999999999998E-2</v>
      </c>
      <c r="S94" s="73">
        <f t="shared" si="45"/>
        <v>2.8999999999999998E-2</v>
      </c>
      <c r="T94" s="73">
        <f t="shared" si="45"/>
        <v>2.8999999999999998E-2</v>
      </c>
      <c r="U94" s="73">
        <f t="shared" si="45"/>
        <v>2.8999999999999998E-2</v>
      </c>
      <c r="V94" s="73">
        <f t="shared" si="45"/>
        <v>2.8999999999999998E-2</v>
      </c>
      <c r="W94" s="73">
        <f t="shared" si="45"/>
        <v>2.8999999999999998E-2</v>
      </c>
      <c r="X94" s="73">
        <f t="shared" si="45"/>
        <v>2.8999999999999998E-2</v>
      </c>
      <c r="Y94" s="73">
        <f t="shared" si="45"/>
        <v>2.8999999999999998E-2</v>
      </c>
      <c r="Z94" s="73">
        <f t="shared" si="45"/>
        <v>2.8999999999999998E-2</v>
      </c>
      <c r="AA94" s="73">
        <f t="shared" si="45"/>
        <v>2.8999999999999998E-2</v>
      </c>
      <c r="AB94" s="73">
        <f t="shared" si="45"/>
        <v>2.8999999999999998E-2</v>
      </c>
      <c r="AC94" s="73">
        <f t="shared" si="45"/>
        <v>2.8999999999999998E-2</v>
      </c>
      <c r="AD94" s="73">
        <f t="shared" si="45"/>
        <v>2.8999999999999998E-2</v>
      </c>
      <c r="AE94" s="73">
        <f t="shared" si="45"/>
        <v>2.8999999999999998E-2</v>
      </c>
      <c r="AF94" s="73">
        <f t="shared" si="45"/>
        <v>2.8999999999999998E-2</v>
      </c>
      <c r="AG94" s="73">
        <f t="shared" si="45"/>
        <v>2.8999999999999998E-2</v>
      </c>
      <c r="AH94" s="73">
        <f t="shared" si="45"/>
        <v>2.8999999999999998E-2</v>
      </c>
      <c r="AI94" s="73">
        <f t="shared" si="45"/>
        <v>2.8999999999999998E-2</v>
      </c>
      <c r="AJ94" s="73">
        <f t="shared" si="45"/>
        <v>2.8999999999999998E-2</v>
      </c>
      <c r="AK94" s="73">
        <f t="shared" si="45"/>
        <v>2.8999999999999998E-2</v>
      </c>
    </row>
    <row r="95" spans="1:37" x14ac:dyDescent="0.35">
      <c r="A95" s="1" t="s">
        <v>32</v>
      </c>
      <c r="B95" s="73">
        <f t="shared" si="4"/>
        <v>2.4E-2</v>
      </c>
      <c r="C95" s="73">
        <f t="shared" si="4"/>
        <v>2.4E-2</v>
      </c>
      <c r="D95" s="73">
        <f t="shared" si="4"/>
        <v>2.4E-2</v>
      </c>
      <c r="E95" s="73">
        <f t="shared" si="4"/>
        <v>2.4E-2</v>
      </c>
      <c r="F95" s="73">
        <f t="shared" si="4"/>
        <v>2.4E-2</v>
      </c>
      <c r="G95" s="73">
        <f t="shared" si="7"/>
        <v>2.3714285714285716E-2</v>
      </c>
      <c r="H95" s="73">
        <f t="shared" si="7"/>
        <v>2.3428571428571431E-2</v>
      </c>
      <c r="I95" s="73">
        <f t="shared" si="7"/>
        <v>2.3142857142857146E-2</v>
      </c>
      <c r="J95" s="73">
        <f t="shared" si="7"/>
        <v>2.2857142857142857E-2</v>
      </c>
      <c r="K95" s="73">
        <f t="shared" si="7"/>
        <v>2.2571428571428572E-2</v>
      </c>
      <c r="L95" s="73">
        <f t="shared" si="7"/>
        <v>2.2285714285714287E-2</v>
      </c>
      <c r="M95" s="73">
        <f t="shared" si="5"/>
        <v>2.2000000000000002E-2</v>
      </c>
      <c r="N95" s="73">
        <f t="shared" ref="N95:AK95" si="46">IF($G44="",$C44,$G44)</f>
        <v>2.2000000000000002E-2</v>
      </c>
      <c r="O95" s="73">
        <f t="shared" si="46"/>
        <v>2.2000000000000002E-2</v>
      </c>
      <c r="P95" s="73">
        <f t="shared" si="46"/>
        <v>2.2000000000000002E-2</v>
      </c>
      <c r="Q95" s="73">
        <f t="shared" si="46"/>
        <v>2.2000000000000002E-2</v>
      </c>
      <c r="R95" s="73">
        <f t="shared" si="46"/>
        <v>2.2000000000000002E-2</v>
      </c>
      <c r="S95" s="73">
        <f t="shared" si="46"/>
        <v>2.2000000000000002E-2</v>
      </c>
      <c r="T95" s="73">
        <f t="shared" si="46"/>
        <v>2.2000000000000002E-2</v>
      </c>
      <c r="U95" s="73">
        <f t="shared" si="46"/>
        <v>2.2000000000000002E-2</v>
      </c>
      <c r="V95" s="73">
        <f t="shared" si="46"/>
        <v>2.2000000000000002E-2</v>
      </c>
      <c r="W95" s="73">
        <f t="shared" si="46"/>
        <v>2.2000000000000002E-2</v>
      </c>
      <c r="X95" s="73">
        <f t="shared" si="46"/>
        <v>2.2000000000000002E-2</v>
      </c>
      <c r="Y95" s="73">
        <f t="shared" si="46"/>
        <v>2.2000000000000002E-2</v>
      </c>
      <c r="Z95" s="73">
        <f t="shared" si="46"/>
        <v>2.2000000000000002E-2</v>
      </c>
      <c r="AA95" s="73">
        <f t="shared" si="46"/>
        <v>2.2000000000000002E-2</v>
      </c>
      <c r="AB95" s="73">
        <f t="shared" si="46"/>
        <v>2.2000000000000002E-2</v>
      </c>
      <c r="AC95" s="73">
        <f t="shared" si="46"/>
        <v>2.2000000000000002E-2</v>
      </c>
      <c r="AD95" s="73">
        <f t="shared" si="46"/>
        <v>2.2000000000000002E-2</v>
      </c>
      <c r="AE95" s="73">
        <f t="shared" si="46"/>
        <v>2.2000000000000002E-2</v>
      </c>
      <c r="AF95" s="73">
        <f t="shared" si="46"/>
        <v>2.2000000000000002E-2</v>
      </c>
      <c r="AG95" s="73">
        <f t="shared" si="46"/>
        <v>2.2000000000000002E-2</v>
      </c>
      <c r="AH95" s="73">
        <f t="shared" si="46"/>
        <v>2.2000000000000002E-2</v>
      </c>
      <c r="AI95" s="73">
        <f t="shared" si="46"/>
        <v>2.2000000000000002E-2</v>
      </c>
      <c r="AJ95" s="73">
        <f t="shared" si="46"/>
        <v>2.2000000000000002E-2</v>
      </c>
      <c r="AK95" s="73">
        <f t="shared" si="46"/>
        <v>2.2000000000000002E-2</v>
      </c>
    </row>
    <row r="96" spans="1:37" x14ac:dyDescent="0.35">
      <c r="A96" s="1" t="s">
        <v>33</v>
      </c>
      <c r="B96" s="73">
        <f t="shared" si="4"/>
        <v>8.0000000000000002E-3</v>
      </c>
      <c r="C96" s="73">
        <f t="shared" si="4"/>
        <v>8.0000000000000002E-3</v>
      </c>
      <c r="D96" s="73">
        <f t="shared" si="4"/>
        <v>8.0000000000000002E-3</v>
      </c>
      <c r="E96" s="73">
        <f t="shared" si="4"/>
        <v>8.0000000000000002E-3</v>
      </c>
      <c r="F96" s="73">
        <f t="shared" si="4"/>
        <v>8.0000000000000002E-3</v>
      </c>
      <c r="G96" s="73">
        <f t="shared" si="7"/>
        <v>9.285714285714286E-3</v>
      </c>
      <c r="H96" s="73">
        <f t="shared" si="7"/>
        <v>1.0571428571428572E-2</v>
      </c>
      <c r="I96" s="73">
        <f t="shared" si="7"/>
        <v>1.1857142857142858E-2</v>
      </c>
      <c r="J96" s="73">
        <f t="shared" si="7"/>
        <v>1.3142857142857144E-2</v>
      </c>
      <c r="K96" s="73">
        <f t="shared" si="7"/>
        <v>1.4428571428571429E-2</v>
      </c>
      <c r="L96" s="73">
        <f t="shared" si="7"/>
        <v>1.5714285714285715E-2</v>
      </c>
      <c r="M96" s="73">
        <f t="shared" si="5"/>
        <v>1.7000000000000001E-2</v>
      </c>
      <c r="N96" s="73">
        <f t="shared" ref="N96:AK96" si="47">IF($G45="",$C45,$G45)</f>
        <v>1.7000000000000001E-2</v>
      </c>
      <c r="O96" s="73">
        <f t="shared" si="47"/>
        <v>1.7000000000000001E-2</v>
      </c>
      <c r="P96" s="73">
        <f t="shared" si="47"/>
        <v>1.7000000000000001E-2</v>
      </c>
      <c r="Q96" s="73">
        <f t="shared" si="47"/>
        <v>1.7000000000000001E-2</v>
      </c>
      <c r="R96" s="73">
        <f t="shared" si="47"/>
        <v>1.7000000000000001E-2</v>
      </c>
      <c r="S96" s="73">
        <f t="shared" si="47"/>
        <v>1.7000000000000001E-2</v>
      </c>
      <c r="T96" s="73">
        <f t="shared" si="47"/>
        <v>1.7000000000000001E-2</v>
      </c>
      <c r="U96" s="73">
        <f t="shared" si="47"/>
        <v>1.7000000000000001E-2</v>
      </c>
      <c r="V96" s="73">
        <f t="shared" si="47"/>
        <v>1.7000000000000001E-2</v>
      </c>
      <c r="W96" s="73">
        <f t="shared" si="47"/>
        <v>1.7000000000000001E-2</v>
      </c>
      <c r="X96" s="73">
        <f t="shared" si="47"/>
        <v>1.7000000000000001E-2</v>
      </c>
      <c r="Y96" s="73">
        <f t="shared" si="47"/>
        <v>1.7000000000000001E-2</v>
      </c>
      <c r="Z96" s="73">
        <f t="shared" si="47"/>
        <v>1.7000000000000001E-2</v>
      </c>
      <c r="AA96" s="73">
        <f t="shared" si="47"/>
        <v>1.7000000000000001E-2</v>
      </c>
      <c r="AB96" s="73">
        <f t="shared" si="47"/>
        <v>1.7000000000000001E-2</v>
      </c>
      <c r="AC96" s="73">
        <f t="shared" si="47"/>
        <v>1.7000000000000001E-2</v>
      </c>
      <c r="AD96" s="73">
        <f t="shared" si="47"/>
        <v>1.7000000000000001E-2</v>
      </c>
      <c r="AE96" s="73">
        <f t="shared" si="47"/>
        <v>1.7000000000000001E-2</v>
      </c>
      <c r="AF96" s="73">
        <f t="shared" si="47"/>
        <v>1.7000000000000001E-2</v>
      </c>
      <c r="AG96" s="73">
        <f t="shared" si="47"/>
        <v>1.7000000000000001E-2</v>
      </c>
      <c r="AH96" s="73">
        <f t="shared" si="47"/>
        <v>1.7000000000000001E-2</v>
      </c>
      <c r="AI96" s="73">
        <f t="shared" si="47"/>
        <v>1.7000000000000001E-2</v>
      </c>
      <c r="AJ96" s="73">
        <f t="shared" si="47"/>
        <v>1.7000000000000001E-2</v>
      </c>
      <c r="AK96" s="73">
        <f t="shared" si="47"/>
        <v>1.7000000000000001E-2</v>
      </c>
    </row>
    <row r="99" spans="1:37" x14ac:dyDescent="0.35">
      <c r="A99" s="79" t="s">
        <v>666</v>
      </c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</row>
    <row r="100" spans="1:37" x14ac:dyDescent="0.3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35">
      <c r="A101" s="1" t="s">
        <v>3</v>
      </c>
      <c r="B101">
        <v>0</v>
      </c>
      <c r="C101" s="76">
        <f>(B101+1)*(1+B55)-1</f>
        <v>2.200000000000002E-2</v>
      </c>
      <c r="D101" s="76">
        <f t="shared" ref="D101:AK108" si="48">(C101+1)*(1+C55)-1</f>
        <v>4.4483999999999968E-2</v>
      </c>
      <c r="E101" s="76">
        <f t="shared" si="48"/>
        <v>6.7462648000000014E-2</v>
      </c>
      <c r="F101" s="76">
        <f t="shared" si="48"/>
        <v>9.0946826256000035E-2</v>
      </c>
      <c r="G101" s="76">
        <f t="shared" si="48"/>
        <v>0.11494765643363203</v>
      </c>
      <c r="H101" s="76">
        <f t="shared" si="48"/>
        <v>0.13866673432012777</v>
      </c>
      <c r="I101" s="76">
        <f t="shared" si="48"/>
        <v>0.16206340771023253</v>
      </c>
      <c r="J101" s="76">
        <f t="shared" si="48"/>
        <v>0.18509683252351539</v>
      </c>
      <c r="K101" s="76">
        <f t="shared" si="48"/>
        <v>0.20772608724100428</v>
      </c>
      <c r="L101" s="76">
        <f t="shared" si="48"/>
        <v>0.22991029014063979</v>
      </c>
      <c r="M101" s="76">
        <f t="shared" si="48"/>
        <v>0.2516087188822409</v>
      </c>
      <c r="N101" s="76">
        <f t="shared" si="48"/>
        <v>0.27278093197085274</v>
      </c>
      <c r="O101" s="76">
        <f t="shared" si="48"/>
        <v>0.2943112942160715</v>
      </c>
      <c r="P101" s="76">
        <f t="shared" si="48"/>
        <v>0.3162058640690304</v>
      </c>
      <c r="Q101" s="76">
        <f t="shared" si="48"/>
        <v>0.338470802465622</v>
      </c>
      <c r="R101" s="76">
        <f t="shared" si="48"/>
        <v>0.36111237456013034</v>
      </c>
      <c r="S101" s="76">
        <f t="shared" si="48"/>
        <v>0.38413695148818938</v>
      </c>
      <c r="T101" s="76">
        <f t="shared" si="48"/>
        <v>0.40755101215956357</v>
      </c>
      <c r="U101" s="76">
        <f t="shared" si="48"/>
        <v>0.43136114508125467</v>
      </c>
      <c r="V101" s="76">
        <f t="shared" si="48"/>
        <v>0.45557405021144914</v>
      </c>
      <c r="W101" s="76">
        <f t="shared" si="48"/>
        <v>0.48019654084482588</v>
      </c>
      <c r="X101" s="76">
        <f t="shared" si="48"/>
        <v>0.5052355455297568</v>
      </c>
      <c r="Y101" s="76">
        <f t="shared" si="48"/>
        <v>0.53069811001793799</v>
      </c>
      <c r="Z101" s="76">
        <f t="shared" si="48"/>
        <v>0.55659139924700129</v>
      </c>
      <c r="AA101" s="76">
        <f t="shared" si="48"/>
        <v>0.58292269935666341</v>
      </c>
      <c r="AB101" s="76">
        <f t="shared" si="48"/>
        <v>0.60969941973898067</v>
      </c>
      <c r="AC101" s="76">
        <f t="shared" si="48"/>
        <v>0.63692909512328511</v>
      </c>
      <c r="AD101" s="76">
        <f t="shared" si="48"/>
        <v>0.6646193876963904</v>
      </c>
      <c r="AE101" s="76">
        <f t="shared" si="48"/>
        <v>0.69277808925866236</v>
      </c>
      <c r="AF101" s="76">
        <f t="shared" si="48"/>
        <v>0.72141312341656172</v>
      </c>
      <c r="AG101" s="76">
        <f t="shared" si="48"/>
        <v>0.75053254781227619</v>
      </c>
      <c r="AH101" s="76">
        <f t="shared" si="48"/>
        <v>0.7801445563910685</v>
      </c>
      <c r="AI101" s="76">
        <f t="shared" si="48"/>
        <v>0.81025748170697964</v>
      </c>
      <c r="AJ101" s="76">
        <f t="shared" si="48"/>
        <v>0.84087979726753481</v>
      </c>
      <c r="AK101" s="76">
        <f t="shared" si="48"/>
        <v>0.87202011991811235</v>
      </c>
    </row>
    <row r="102" spans="1:37" x14ac:dyDescent="0.35">
      <c r="A102" s="1" t="s">
        <v>40</v>
      </c>
      <c r="B102">
        <v>0</v>
      </c>
      <c r="C102" s="76">
        <f t="shared" ref="C102:R142" si="49">(B102+1)*(1+B56)-1</f>
        <v>-1.3000000000000012E-2</v>
      </c>
      <c r="D102" s="76">
        <f t="shared" si="49"/>
        <v>-2.5831000000000048E-2</v>
      </c>
      <c r="E102" s="76">
        <f t="shared" si="49"/>
        <v>-3.8495197000000037E-2</v>
      </c>
      <c r="F102" s="76">
        <f t="shared" si="49"/>
        <v>-5.0994759439000004E-2</v>
      </c>
      <c r="G102" s="76">
        <f t="shared" si="49"/>
        <v>-6.3331827566292964E-2</v>
      </c>
      <c r="H102" s="76">
        <f t="shared" si="49"/>
        <v>-7.4036606679821038E-2</v>
      </c>
      <c r="I102" s="76">
        <f t="shared" si="49"/>
        <v>-8.3163960128262882E-2</v>
      </c>
      <c r="J102" s="76">
        <f t="shared" si="49"/>
        <v>-9.0760601601485913E-2</v>
      </c>
      <c r="K102" s="76">
        <f t="shared" si="49"/>
        <v>-9.6865494705018707E-2</v>
      </c>
      <c r="L102" s="76">
        <f t="shared" si="49"/>
        <v>-0.10151018644653576</v>
      </c>
      <c r="M102" s="76">
        <f t="shared" si="49"/>
        <v>-0.10471907863779817</v>
      </c>
      <c r="N102" s="76">
        <f t="shared" si="49"/>
        <v>-0.10650964048052258</v>
      </c>
      <c r="O102" s="76">
        <f t="shared" si="49"/>
        <v>-0.10829662119956152</v>
      </c>
      <c r="P102" s="76">
        <f t="shared" si="49"/>
        <v>-0.11008002795716243</v>
      </c>
      <c r="Q102" s="76">
        <f t="shared" si="49"/>
        <v>-0.11185986790124813</v>
      </c>
      <c r="R102" s="76">
        <f t="shared" si="49"/>
        <v>-0.11363614816544565</v>
      </c>
      <c r="S102" s="76">
        <f t="shared" si="48"/>
        <v>-0.11540887586911475</v>
      </c>
      <c r="T102" s="76">
        <f t="shared" si="48"/>
        <v>-0.11717805811737647</v>
      </c>
      <c r="U102" s="76">
        <f t="shared" si="48"/>
        <v>-0.11894370200114168</v>
      </c>
      <c r="V102" s="76">
        <f t="shared" si="48"/>
        <v>-0.12070581459713936</v>
      </c>
      <c r="W102" s="76">
        <f t="shared" si="48"/>
        <v>-0.12246440296794503</v>
      </c>
      <c r="X102" s="76">
        <f t="shared" si="48"/>
        <v>-0.12421947416200918</v>
      </c>
      <c r="Y102" s="76">
        <f t="shared" si="48"/>
        <v>-0.12597103521368513</v>
      </c>
      <c r="Z102" s="76">
        <f t="shared" si="48"/>
        <v>-0.1277190931432578</v>
      </c>
      <c r="AA102" s="76">
        <f t="shared" si="48"/>
        <v>-0.12946365495697132</v>
      </c>
      <c r="AB102" s="76">
        <f t="shared" si="48"/>
        <v>-0.13120472764705737</v>
      </c>
      <c r="AC102" s="76">
        <f t="shared" si="48"/>
        <v>-0.13294231819176328</v>
      </c>
      <c r="AD102" s="76">
        <f t="shared" si="48"/>
        <v>-0.13467643355537973</v>
      </c>
      <c r="AE102" s="76">
        <f t="shared" si="48"/>
        <v>-0.13640708068826901</v>
      </c>
      <c r="AF102" s="76">
        <f t="shared" si="48"/>
        <v>-0.13813426652689242</v>
      </c>
      <c r="AG102" s="76">
        <f t="shared" si="48"/>
        <v>-0.13985799799383869</v>
      </c>
      <c r="AH102" s="76">
        <f t="shared" si="48"/>
        <v>-0.14157828199785105</v>
      </c>
      <c r="AI102" s="76">
        <f t="shared" si="48"/>
        <v>-0.14329512543385536</v>
      </c>
      <c r="AJ102" s="76">
        <f t="shared" si="48"/>
        <v>-0.14500853518298762</v>
      </c>
      <c r="AK102" s="76">
        <f t="shared" si="48"/>
        <v>-0.1467185181126216</v>
      </c>
    </row>
    <row r="103" spans="1:37" x14ac:dyDescent="0.35">
      <c r="A103" s="1" t="s">
        <v>41</v>
      </c>
      <c r="B103">
        <v>0</v>
      </c>
      <c r="C103" s="76">
        <f t="shared" si="49"/>
        <v>5.4999999999999938E-2</v>
      </c>
      <c r="D103" s="76">
        <f t="shared" si="48"/>
        <v>0.11302499999999993</v>
      </c>
      <c r="E103" s="76">
        <f t="shared" si="48"/>
        <v>0.17424137499999981</v>
      </c>
      <c r="F103" s="76">
        <f t="shared" si="48"/>
        <v>0.2388246506249998</v>
      </c>
      <c r="G103" s="76">
        <f t="shared" si="48"/>
        <v>0.30696000640937471</v>
      </c>
      <c r="H103" s="76">
        <f t="shared" si="48"/>
        <v>0.37492192674266223</v>
      </c>
      <c r="I103" s="76">
        <f t="shared" si="48"/>
        <v>0.44229310115305265</v>
      </c>
      <c r="J103" s="76">
        <f t="shared" si="48"/>
        <v>0.50863858380609317</v>
      </c>
      <c r="K103" s="76">
        <f t="shared" si="48"/>
        <v>0.57351004290975505</v>
      </c>
      <c r="L103" s="76">
        <f t="shared" si="48"/>
        <v>0.6364504446261452</v>
      </c>
      <c r="M103" s="76">
        <f t="shared" si="48"/>
        <v>0.69699911107731238</v>
      </c>
      <c r="N103" s="76">
        <f t="shared" si="48"/>
        <v>0.75469708085394105</v>
      </c>
      <c r="O103" s="76">
        <f t="shared" si="48"/>
        <v>0.81435678160297509</v>
      </c>
      <c r="P103" s="76">
        <f t="shared" si="48"/>
        <v>0.87604491217747626</v>
      </c>
      <c r="Q103" s="76">
        <f t="shared" si="48"/>
        <v>0.93983043919151044</v>
      </c>
      <c r="R103" s="76">
        <f t="shared" si="48"/>
        <v>1.0057846741240217</v>
      </c>
      <c r="S103" s="76">
        <f t="shared" si="48"/>
        <v>1.0739813530442386</v>
      </c>
      <c r="T103" s="76">
        <f t="shared" si="48"/>
        <v>1.1444967190477429</v>
      </c>
      <c r="U103" s="76">
        <f t="shared" si="48"/>
        <v>1.217409607495366</v>
      </c>
      <c r="V103" s="76">
        <f t="shared" si="48"/>
        <v>1.2928015341502084</v>
      </c>
      <c r="W103" s="76">
        <f t="shared" si="48"/>
        <v>1.3707567863113157</v>
      </c>
      <c r="X103" s="76">
        <f t="shared" si="48"/>
        <v>1.4513625170459004</v>
      </c>
      <c r="Y103" s="76">
        <f t="shared" si="48"/>
        <v>1.5347088426254611</v>
      </c>
      <c r="Z103" s="76">
        <f t="shared" si="48"/>
        <v>1.6208889432747271</v>
      </c>
      <c r="AA103" s="76">
        <f t="shared" si="48"/>
        <v>1.7099991673460679</v>
      </c>
      <c r="AB103" s="76">
        <f t="shared" si="48"/>
        <v>1.8021391390358343</v>
      </c>
      <c r="AC103" s="76">
        <f t="shared" si="48"/>
        <v>1.8974118697630526</v>
      </c>
      <c r="AD103" s="76">
        <f t="shared" si="48"/>
        <v>1.9959238733349967</v>
      </c>
      <c r="AE103" s="76">
        <f t="shared" si="48"/>
        <v>2.0977852850283867</v>
      </c>
      <c r="AF103" s="76">
        <f t="shared" si="48"/>
        <v>2.2031099847193518</v>
      </c>
      <c r="AG103" s="76">
        <f t="shared" si="48"/>
        <v>2.3120157241998101</v>
      </c>
      <c r="AH103" s="76">
        <f t="shared" si="48"/>
        <v>2.4246242588226039</v>
      </c>
      <c r="AI103" s="76">
        <f t="shared" si="48"/>
        <v>2.5410614836225727</v>
      </c>
      <c r="AJ103" s="76">
        <f t="shared" si="48"/>
        <v>2.6614575740657402</v>
      </c>
      <c r="AK103" s="76">
        <f t="shared" si="48"/>
        <v>2.7859471315839754</v>
      </c>
    </row>
    <row r="104" spans="1:37" x14ac:dyDescent="0.35">
      <c r="A104" s="1" t="s">
        <v>4</v>
      </c>
      <c r="B104">
        <v>0</v>
      </c>
      <c r="C104" s="76">
        <f t="shared" si="49"/>
        <v>-1.5439370078740189E-2</v>
      </c>
      <c r="D104" s="76">
        <f t="shared" si="48"/>
        <v>-3.0640366009052067E-2</v>
      </c>
      <c r="E104" s="76">
        <f t="shared" si="48"/>
        <v>-4.5606668137630479E-2</v>
      </c>
      <c r="F104" s="76">
        <f t="shared" si="48"/>
        <v>-6.0341899988935466E-2</v>
      </c>
      <c r="G104" s="76">
        <f t="shared" si="48"/>
        <v>-7.4849629142492158E-2</v>
      </c>
      <c r="H104" s="76">
        <f t="shared" si="48"/>
        <v>-8.5765165988158421E-2</v>
      </c>
      <c r="I104" s="76">
        <f t="shared" si="48"/>
        <v>-9.3223452271156804E-2</v>
      </c>
      <c r="J104" s="76">
        <f t="shared" si="48"/>
        <v>-9.7319585804600872E-2</v>
      </c>
      <c r="K104" s="76">
        <f t="shared" si="48"/>
        <v>-9.8110820528082177E-2</v>
      </c>
      <c r="L104" s="76">
        <f t="shared" si="48"/>
        <v>-9.5617846794198824E-2</v>
      </c>
      <c r="M104" s="76">
        <f t="shared" si="48"/>
        <v>-8.9825390962744667E-2</v>
      </c>
      <c r="N104" s="76">
        <f t="shared" si="48"/>
        <v>-8.0682155431504365E-2</v>
      </c>
      <c r="O104" s="76">
        <f t="shared" si="48"/>
        <v>-7.1447070759286468E-2</v>
      </c>
      <c r="P104" s="76">
        <f t="shared" si="48"/>
        <v>-6.211921426782574E-2</v>
      </c>
      <c r="Q104" s="76">
        <f t="shared" si="48"/>
        <v>-5.2697654010014805E-2</v>
      </c>
      <c r="R104" s="76">
        <f t="shared" si="48"/>
        <v>-4.3181448676793521E-2</v>
      </c>
      <c r="S104" s="76">
        <f t="shared" si="48"/>
        <v>-3.3569647503102318E-2</v>
      </c>
      <c r="T104" s="76">
        <f t="shared" si="48"/>
        <v>-2.3861290172891403E-2</v>
      </c>
      <c r="U104" s="76">
        <f t="shared" si="48"/>
        <v>-1.405540672317529E-2</v>
      </c>
      <c r="V104" s="76">
        <f t="shared" si="48"/>
        <v>-4.1510174471238726E-3</v>
      </c>
      <c r="W104" s="76">
        <f t="shared" si="48"/>
        <v>5.8528672038202778E-3</v>
      </c>
      <c r="X104" s="76">
        <f t="shared" si="48"/>
        <v>1.5957246718807827E-2</v>
      </c>
      <c r="Y104" s="76">
        <f t="shared" si="48"/>
        <v>2.6163130627441689E-2</v>
      </c>
      <c r="Z104" s="76">
        <f t="shared" si="48"/>
        <v>3.647153860063912E-2</v>
      </c>
      <c r="AA104" s="76">
        <f t="shared" si="48"/>
        <v>4.6883500552507673E-2</v>
      </c>
      <c r="AB104" s="76">
        <f t="shared" si="48"/>
        <v>5.7400056743243111E-2</v>
      </c>
      <c r="AC104" s="76">
        <f t="shared" si="48"/>
        <v>6.8022257883062709E-2</v>
      </c>
      <c r="AD104" s="76">
        <f t="shared" si="48"/>
        <v>7.8751165237181286E-2</v>
      </c>
      <c r="AE104" s="76">
        <f t="shared" si="48"/>
        <v>8.9587850731843055E-2</v>
      </c>
      <c r="AF104" s="76">
        <f t="shared" si="48"/>
        <v>0.10053339706141706</v>
      </c>
      <c r="AG104" s="76">
        <f t="shared" si="48"/>
        <v>0.11158889779656955</v>
      </c>
      <c r="AH104" s="76">
        <f t="shared" si="48"/>
        <v>0.12275545749352301</v>
      </c>
      <c r="AI104" s="76">
        <f t="shared" si="48"/>
        <v>0.13403419180441234</v>
      </c>
      <c r="AJ104" s="76">
        <f t="shared" si="48"/>
        <v>0.14542622758874946</v>
      </c>
      <c r="AK104" s="76">
        <f t="shared" si="48"/>
        <v>0.15693270302600837</v>
      </c>
    </row>
    <row r="105" spans="1:37" x14ac:dyDescent="0.35">
      <c r="A105" s="1" t="s">
        <v>5</v>
      </c>
      <c r="B105">
        <v>0</v>
      </c>
      <c r="C105" s="76">
        <f t="shared" si="49"/>
        <v>-1.0000000000000009E-3</v>
      </c>
      <c r="D105" s="76">
        <f t="shared" si="48"/>
        <v>-1.998999999999973E-3</v>
      </c>
      <c r="E105" s="76">
        <f t="shared" si="48"/>
        <v>-2.9970009999999991E-3</v>
      </c>
      <c r="F105" s="76">
        <f t="shared" si="48"/>
        <v>-3.9940039989999621E-3</v>
      </c>
      <c r="G105" s="76">
        <f t="shared" si="48"/>
        <v>-4.990009995000988E-3</v>
      </c>
      <c r="H105" s="76">
        <f t="shared" si="48"/>
        <v>-1.7206914564130704E-3</v>
      </c>
      <c r="I105" s="76">
        <f t="shared" si="48"/>
        <v>5.8377090225598671E-3</v>
      </c>
      <c r="J105" s="76">
        <f t="shared" si="48"/>
        <v>1.7764070429541645E-2</v>
      </c>
      <c r="K105" s="76">
        <f t="shared" si="48"/>
        <v>3.4193690423618639E-2</v>
      </c>
      <c r="L105" s="76">
        <f t="shared" si="48"/>
        <v>5.5320790099415484E-2</v>
      </c>
      <c r="M105" s="76">
        <f t="shared" si="48"/>
        <v>8.1402289626158142E-2</v>
      </c>
      <c r="N105" s="76">
        <f t="shared" si="48"/>
        <v>0.11276295602531672</v>
      </c>
      <c r="O105" s="76">
        <f t="shared" si="48"/>
        <v>0.14503308175005092</v>
      </c>
      <c r="P105" s="76">
        <f t="shared" si="48"/>
        <v>0.17823904112080236</v>
      </c>
      <c r="Q105" s="76">
        <f t="shared" si="48"/>
        <v>0.21240797331330552</v>
      </c>
      <c r="R105" s="76">
        <f t="shared" si="48"/>
        <v>0.2475678045393912</v>
      </c>
      <c r="S105" s="76">
        <f t="shared" si="48"/>
        <v>0.28374727087103335</v>
      </c>
      <c r="T105" s="76">
        <f t="shared" si="48"/>
        <v>0.32097594172629318</v>
      </c>
      <c r="U105" s="76">
        <f t="shared" si="48"/>
        <v>0.3592842440363555</v>
      </c>
      <c r="V105" s="76">
        <f t="shared" si="48"/>
        <v>0.39870348711340964</v>
      </c>
      <c r="W105" s="76">
        <f t="shared" si="48"/>
        <v>0.43926588823969848</v>
      </c>
      <c r="X105" s="76">
        <f t="shared" si="48"/>
        <v>0.48100459899864956</v>
      </c>
      <c r="Y105" s="76">
        <f t="shared" si="48"/>
        <v>0.52395373236961018</v>
      </c>
      <c r="Z105" s="76">
        <f t="shared" si="48"/>
        <v>0.56814839060832867</v>
      </c>
      <c r="AA105" s="76">
        <f t="shared" si="48"/>
        <v>0.61362469393596997</v>
      </c>
      <c r="AB105" s="76">
        <f t="shared" si="48"/>
        <v>0.66041981006011286</v>
      </c>
      <c r="AC105" s="76">
        <f t="shared" si="48"/>
        <v>0.70857198455185588</v>
      </c>
      <c r="AD105" s="76">
        <f t="shared" si="48"/>
        <v>0.75812057210385952</v>
      </c>
      <c r="AE105" s="76">
        <f t="shared" si="48"/>
        <v>0.80910606869487123</v>
      </c>
      <c r="AF105" s="76">
        <f t="shared" si="48"/>
        <v>0.86157014468702231</v>
      </c>
      <c r="AG105" s="76">
        <f t="shared" si="48"/>
        <v>0.91555567888294576</v>
      </c>
      <c r="AH105" s="76">
        <f t="shared" si="48"/>
        <v>0.97110679357055107</v>
      </c>
      <c r="AI105" s="76">
        <f t="shared" si="48"/>
        <v>1.0282688905840969</v>
      </c>
      <c r="AJ105" s="76">
        <f t="shared" si="48"/>
        <v>1.0870886884110353</v>
      </c>
      <c r="AK105" s="76">
        <f t="shared" si="48"/>
        <v>1.1476142603749553</v>
      </c>
    </row>
    <row r="106" spans="1:37" x14ac:dyDescent="0.35">
      <c r="A106" s="1" t="s">
        <v>6</v>
      </c>
      <c r="B106">
        <v>0</v>
      </c>
      <c r="C106" s="76">
        <f t="shared" si="49"/>
        <v>9.3064840918244407E-3</v>
      </c>
      <c r="D106" s="76">
        <f t="shared" si="48"/>
        <v>1.8699578829800334E-2</v>
      </c>
      <c r="E106" s="76">
        <f t="shared" si="48"/>
        <v>2.8180090254528167E-2</v>
      </c>
      <c r="F106" s="76">
        <f t="shared" si="48"/>
        <v>3.7748831908012592E-2</v>
      </c>
      <c r="G106" s="76">
        <f t="shared" si="48"/>
        <v>4.7406624903473915E-2</v>
      </c>
      <c r="H106" s="76">
        <f t="shared" si="48"/>
        <v>5.8691668857223878E-2</v>
      </c>
      <c r="I106" s="76">
        <f t="shared" si="48"/>
        <v>7.1652235858312485E-2</v>
      </c>
      <c r="J106" s="76">
        <f t="shared" si="48"/>
        <v>8.63444251770209E-2</v>
      </c>
      <c r="K106" s="76">
        <f t="shared" si="48"/>
        <v>0.10283256547573827</v>
      </c>
      <c r="L106" s="76">
        <f t="shared" si="48"/>
        <v>0.12118968115802309</v>
      </c>
      <c r="M106" s="76">
        <f t="shared" si="48"/>
        <v>0.14149802755975838</v>
      </c>
      <c r="N106" s="76">
        <f t="shared" si="48"/>
        <v>0.16384970043740599</v>
      </c>
      <c r="O106" s="76">
        <f t="shared" si="48"/>
        <v>0.18663904142167098</v>
      </c>
      <c r="P106" s="76">
        <f t="shared" si="48"/>
        <v>0.20987462049174876</v>
      </c>
      <c r="Q106" s="76">
        <f t="shared" si="48"/>
        <v>0.23356517543559785</v>
      </c>
      <c r="R106" s="76">
        <f t="shared" si="48"/>
        <v>0.25771961513580233</v>
      </c>
      <c r="S106" s="76">
        <f t="shared" si="48"/>
        <v>0.28234702291977665</v>
      </c>
      <c r="T106" s="76">
        <f t="shared" si="48"/>
        <v>0.30745665997556881</v>
      </c>
      <c r="U106" s="76">
        <f t="shared" si="48"/>
        <v>0.33305796883455052</v>
      </c>
      <c r="V106" s="76">
        <f t="shared" si="48"/>
        <v>0.35916057692229986</v>
      </c>
      <c r="W106" s="76">
        <f t="shared" si="48"/>
        <v>0.38577430017901548</v>
      </c>
      <c r="X106" s="76">
        <f t="shared" si="48"/>
        <v>0.4129091467508208</v>
      </c>
      <c r="Y106" s="76">
        <f t="shared" si="48"/>
        <v>0.44057532075334871</v>
      </c>
      <c r="Z106" s="76">
        <f t="shared" si="48"/>
        <v>0.46878322610902012</v>
      </c>
      <c r="AA106" s="76">
        <f t="shared" si="48"/>
        <v>0.49754347045946101</v>
      </c>
      <c r="AB106" s="76">
        <f t="shared" si="48"/>
        <v>0.52686686915452774</v>
      </c>
      <c r="AC106" s="76">
        <f t="shared" si="48"/>
        <v>0.55676444931944258</v>
      </c>
      <c r="AD106" s="76">
        <f t="shared" si="48"/>
        <v>0.58724745400156664</v>
      </c>
      <c r="AE106" s="76">
        <f t="shared" si="48"/>
        <v>0.61832734639837139</v>
      </c>
      <c r="AF106" s="76">
        <f t="shared" si="48"/>
        <v>0.65001581416819798</v>
      </c>
      <c r="AG106" s="76">
        <f t="shared" si="48"/>
        <v>0.68232477382542567</v>
      </c>
      <c r="AH106" s="76">
        <f t="shared" si="48"/>
        <v>0.71526637522170144</v>
      </c>
      <c r="AI106" s="76">
        <f t="shared" si="48"/>
        <v>0.74885300611491767</v>
      </c>
      <c r="AJ106" s="76">
        <f t="shared" si="48"/>
        <v>0.78309729682765394</v>
      </c>
      <c r="AK106" s="76">
        <f t="shared" si="48"/>
        <v>0.8180121249968364</v>
      </c>
    </row>
    <row r="107" spans="1:37" x14ac:dyDescent="0.35">
      <c r="A107" s="1" t="s">
        <v>7</v>
      </c>
      <c r="B107">
        <v>0</v>
      </c>
      <c r="C107" s="76">
        <f t="shared" si="49"/>
        <v>-5.2350486787204886E-3</v>
      </c>
      <c r="D107" s="76">
        <f t="shared" si="48"/>
        <v>-1.0442691622772449E-2</v>
      </c>
      <c r="E107" s="76">
        <f t="shared" si="48"/>
        <v>-1.562307230251081E-2</v>
      </c>
      <c r="F107" s="76">
        <f t="shared" si="48"/>
        <v>-2.0776333437216521E-2</v>
      </c>
      <c r="G107" s="76">
        <f t="shared" si="48"/>
        <v>-2.590261699902785E-2</v>
      </c>
      <c r="H107" s="76">
        <f t="shared" si="48"/>
        <v>-3.2927291341995568E-2</v>
      </c>
      <c r="I107" s="76">
        <f t="shared" si="48"/>
        <v>-4.1812650861516976E-2</v>
      </c>
      <c r="J107" s="76">
        <f t="shared" si="48"/>
        <v>-5.2510154848446788E-2</v>
      </c>
      <c r="K107" s="76">
        <f t="shared" si="48"/>
        <v>-6.4960867959024671E-2</v>
      </c>
      <c r="L107" s="76">
        <f t="shared" si="48"/>
        <v>-7.9096001099823732E-2</v>
      </c>
      <c r="M107" s="76">
        <f t="shared" si="48"/>
        <v>-9.4837545787942124E-2</v>
      </c>
      <c r="N107" s="76">
        <f t="shared" si="48"/>
        <v>-0.11209899378976607</v>
      </c>
      <c r="O107" s="76">
        <f t="shared" si="48"/>
        <v>-0.12903126597819525</v>
      </c>
      <c r="P107" s="76">
        <f t="shared" si="48"/>
        <v>-0.14564063973599106</v>
      </c>
      <c r="Q107" s="76">
        <f t="shared" si="48"/>
        <v>-0.16193327273622571</v>
      </c>
      <c r="R107" s="76">
        <f t="shared" si="48"/>
        <v>-0.17791520522514592</v>
      </c>
      <c r="S107" s="76">
        <f t="shared" si="48"/>
        <v>-0.19359236226150245</v>
      </c>
      <c r="T107" s="76">
        <f t="shared" si="48"/>
        <v>-0.20897055591317559</v>
      </c>
      <c r="U107" s="76">
        <f t="shared" si="48"/>
        <v>-0.22405548741191139</v>
      </c>
      <c r="V107" s="76">
        <f t="shared" si="48"/>
        <v>-0.23885274926696631</v>
      </c>
      <c r="W107" s="76">
        <f t="shared" si="48"/>
        <v>-0.25336782733844532</v>
      </c>
      <c r="X107" s="76">
        <f t="shared" si="48"/>
        <v>-0.2676061028711012</v>
      </c>
      <c r="Y107" s="76">
        <f t="shared" si="48"/>
        <v>-0.28157285448934932</v>
      </c>
      <c r="Z107" s="76">
        <f t="shared" si="48"/>
        <v>-0.29527326015423749</v>
      </c>
      <c r="AA107" s="76">
        <f t="shared" si="48"/>
        <v>-0.30871239908309622</v>
      </c>
      <c r="AB107" s="76">
        <f t="shared" si="48"/>
        <v>-0.32189525363258165</v>
      </c>
      <c r="AC107" s="76">
        <f t="shared" si="48"/>
        <v>-0.33482671114580831</v>
      </c>
      <c r="AD107" s="76">
        <f t="shared" si="48"/>
        <v>-0.34751156576425779</v>
      </c>
      <c r="AE107" s="76">
        <f t="shared" si="48"/>
        <v>-0.35995452020513341</v>
      </c>
      <c r="AF107" s="76">
        <f t="shared" si="48"/>
        <v>-0.37216018750482149</v>
      </c>
      <c r="AG107" s="76">
        <f t="shared" si="48"/>
        <v>-0.38413309272910456</v>
      </c>
      <c r="AH107" s="76">
        <f t="shared" si="48"/>
        <v>-0.39587767465076051</v>
      </c>
      <c r="AI107" s="76">
        <f t="shared" si="48"/>
        <v>-0.40739828739517048</v>
      </c>
      <c r="AJ107" s="76">
        <f t="shared" si="48"/>
        <v>-0.41869920205454458</v>
      </c>
      <c r="AK107" s="76">
        <f t="shared" si="48"/>
        <v>-0.42978460827136444</v>
      </c>
    </row>
    <row r="108" spans="1:37" x14ac:dyDescent="0.35">
      <c r="A108" s="1" t="s">
        <v>8</v>
      </c>
      <c r="B108">
        <v>0</v>
      </c>
      <c r="C108" s="76">
        <f t="shared" si="49"/>
        <v>2.4000000000000021E-2</v>
      </c>
      <c r="D108" s="76">
        <f t="shared" si="48"/>
        <v>4.8575999999999953E-2</v>
      </c>
      <c r="E108" s="76">
        <f t="shared" si="48"/>
        <v>7.3741824000000067E-2</v>
      </c>
      <c r="F108" s="76">
        <f t="shared" si="48"/>
        <v>9.95116277760002E-2</v>
      </c>
      <c r="G108" s="76">
        <f t="shared" si="48"/>
        <v>0.12589990684262431</v>
      </c>
      <c r="H108" s="76">
        <f t="shared" si="48"/>
        <v>0.15011913973871605</v>
      </c>
      <c r="I108" s="76">
        <f t="shared" si="48"/>
        <v>0.17199670601482597</v>
      </c>
      <c r="J108" s="76">
        <f t="shared" si="48"/>
        <v>0.19137332755536907</v>
      </c>
      <c r="K108" s="76">
        <f t="shared" si="48"/>
        <v>0.2081049745675565</v>
      </c>
      <c r="L108" s="76">
        <f t="shared" si="48"/>
        <v>0.22206462754868461</v>
      </c>
      <c r="M108" s="76">
        <f t="shared" si="48"/>
        <v>0.23314386546204102</v>
      </c>
      <c r="N108" s="76">
        <f t="shared" si="48"/>
        <v>0.24125425266518485</v>
      </c>
      <c r="O108" s="76">
        <f t="shared" si="48"/>
        <v>0.24941798188496378</v>
      </c>
      <c r="P108" s="76">
        <f t="shared" si="48"/>
        <v>0.25763540395182116</v>
      </c>
      <c r="Q108" s="76">
        <f t="shared" si="48"/>
        <v>0.2659068720036124</v>
      </c>
      <c r="R108" s="76">
        <f t="shared" si="48"/>
        <v>0.27423274150078014</v>
      </c>
      <c r="S108" s="76">
        <f t="shared" si="48"/>
        <v>0.28261337024163091</v>
      </c>
      <c r="T108" s="76">
        <f t="shared" si="48"/>
        <v>0.29104911837771019</v>
      </c>
      <c r="U108" s="76">
        <f t="shared" si="48"/>
        <v>0.29954034842928046</v>
      </c>
      <c r="V108" s="76">
        <f t="shared" si="48"/>
        <v>0.30808742530089983</v>
      </c>
      <c r="W108" s="76">
        <f t="shared" si="48"/>
        <v>0.31669071629710399</v>
      </c>
      <c r="X108" s="76">
        <f t="shared" si="48"/>
        <v>0.3253505911381902</v>
      </c>
      <c r="Y108" s="76">
        <f t="shared" si="48"/>
        <v>0.33406742197610617</v>
      </c>
      <c r="Z108" s="76">
        <f t="shared" si="48"/>
        <v>0.34284158341044302</v>
      </c>
      <c r="AA108" s="76">
        <f t="shared" si="48"/>
        <v>0.35167345250453352</v>
      </c>
      <c r="AB108" s="76">
        <f t="shared" si="48"/>
        <v>0.36056340880165583</v>
      </c>
      <c r="AC108" s="76">
        <f t="shared" si="48"/>
        <v>0.36951183434134438</v>
      </c>
      <c r="AD108" s="76">
        <f t="shared" si="48"/>
        <v>0.37851911367580748</v>
      </c>
      <c r="AE108" s="76">
        <f t="shared" si="48"/>
        <v>0.3875856338864534</v>
      </c>
      <c r="AF108" s="76">
        <f t="shared" si="48"/>
        <v>0.39671178460052459</v>
      </c>
      <c r="AG108" s="76">
        <f t="shared" si="48"/>
        <v>0.40589795800784234</v>
      </c>
      <c r="AH108" s="76">
        <f t="shared" si="48"/>
        <v>0.41514454887765995</v>
      </c>
      <c r="AI108" s="76">
        <f t="shared" si="48"/>
        <v>0.42445195457562845</v>
      </c>
      <c r="AJ108" s="76">
        <f t="shared" ref="D108:AK116" si="50">(AI108+1)*(1+AI62)-1</f>
        <v>0.43382057508087235</v>
      </c>
      <c r="AK108" s="76">
        <f t="shared" si="50"/>
        <v>0.44325081300317937</v>
      </c>
    </row>
    <row r="109" spans="1:37" x14ac:dyDescent="0.35">
      <c r="A109" s="1" t="s">
        <v>9</v>
      </c>
      <c r="B109">
        <v>0</v>
      </c>
      <c r="C109" s="76">
        <f t="shared" si="49"/>
        <v>3.9223972339597069E-4</v>
      </c>
      <c r="D109" s="76">
        <f t="shared" si="50"/>
        <v>7.8463329879263632E-4</v>
      </c>
      <c r="E109" s="76">
        <f t="shared" si="50"/>
        <v>1.1771807865366135E-3</v>
      </c>
      <c r="F109" s="76">
        <f t="shared" si="50"/>
        <v>1.5698822469987217E-3</v>
      </c>
      <c r="G109" s="76">
        <f t="shared" si="50"/>
        <v>1.962737740573095E-3</v>
      </c>
      <c r="H109" s="76">
        <f t="shared" si="50"/>
        <v>2.8943395545644179E-3</v>
      </c>
      <c r="I109" s="76">
        <f t="shared" si="50"/>
        <v>4.365900547908641E-3</v>
      </c>
      <c r="J109" s="76">
        <f t="shared" si="50"/>
        <v>6.3795047996810794E-3</v>
      </c>
      <c r="K109" s="76">
        <f t="shared" si="50"/>
        <v>8.9381124319030114E-3</v>
      </c>
      <c r="L109" s="76">
        <f t="shared" si="50"/>
        <v>1.2045566788768891E-2</v>
      </c>
      <c r="M109" s="76">
        <f t="shared" si="50"/>
        <v>1.570660399637247E-2</v>
      </c>
      <c r="N109" s="76">
        <f t="shared" si="50"/>
        <v>1.9926864935977395E-2</v>
      </c>
      <c r="O109" s="76">
        <f t="shared" si="50"/>
        <v>2.4164661059786319E-2</v>
      </c>
      <c r="P109" s="76">
        <f t="shared" si="50"/>
        <v>2.8420065226489655E-2</v>
      </c>
      <c r="Q109" s="76">
        <f t="shared" si="50"/>
        <v>3.269315059750566E-2</v>
      </c>
      <c r="R109" s="76">
        <f t="shared" si="50"/>
        <v>3.6983990638238096E-2</v>
      </c>
      <c r="S109" s="76">
        <f t="shared" si="50"/>
        <v>4.1292659119339881E-2</v>
      </c>
      <c r="T109" s="76">
        <f t="shared" si="50"/>
        <v>4.5619230117980747E-2</v>
      </c>
      <c r="U109" s="76">
        <f t="shared" si="50"/>
        <v>4.9963778019120886E-2</v>
      </c>
      <c r="V109" s="76">
        <f t="shared" si="50"/>
        <v>5.4326377516790147E-2</v>
      </c>
      <c r="W109" s="76">
        <f t="shared" si="50"/>
        <v>5.8707103615372347E-2</v>
      </c>
      <c r="X109" s="76">
        <f t="shared" si="50"/>
        <v>6.3106031630894233E-2</v>
      </c>
      <c r="Y109" s="76">
        <f t="shared" si="50"/>
        <v>6.7523237192320451E-2</v>
      </c>
      <c r="Z109" s="76">
        <f t="shared" si="50"/>
        <v>7.1958796242854506E-2</v>
      </c>
      <c r="AA109" s="76">
        <f t="shared" si="50"/>
        <v>7.6412785041243492E-2</v>
      </c>
      <c r="AB109" s="76">
        <f t="shared" si="50"/>
        <v>8.0885280163089712E-2</v>
      </c>
      <c r="AC109" s="76">
        <f t="shared" si="50"/>
        <v>8.5376358502167182E-2</v>
      </c>
      <c r="AD109" s="76">
        <f t="shared" si="50"/>
        <v>8.9886097271743681E-2</v>
      </c>
      <c r="AE109" s="76">
        <f t="shared" si="50"/>
        <v>9.4414574005907692E-2</v>
      </c>
      <c r="AF109" s="76">
        <f t="shared" si="50"/>
        <v>9.8961866560902223E-2</v>
      </c>
      <c r="AG109" s="76">
        <f t="shared" si="50"/>
        <v>0.10352805311646263</v>
      </c>
      <c r="AH109" s="76">
        <f t="shared" si="50"/>
        <v>0.10811321217716152</v>
      </c>
      <c r="AI109" s="76">
        <f t="shared" si="50"/>
        <v>0.1127174225737575</v>
      </c>
      <c r="AJ109" s="76">
        <f t="shared" si="50"/>
        <v>0.11734076346455136</v>
      </c>
      <c r="AK109" s="76">
        <f t="shared" si="50"/>
        <v>0.12198331433674636</v>
      </c>
    </row>
    <row r="110" spans="1:37" x14ac:dyDescent="0.35">
      <c r="A110" s="1" t="s">
        <v>10</v>
      </c>
      <c r="B110">
        <v>0</v>
      </c>
      <c r="C110" s="76">
        <f t="shared" si="49"/>
        <v>6.9999999999998952E-3</v>
      </c>
      <c r="D110" s="76">
        <f t="shared" si="50"/>
        <v>1.4048999999999756E-2</v>
      </c>
      <c r="E110" s="76">
        <f t="shared" si="50"/>
        <v>2.1147342999999541E-2</v>
      </c>
      <c r="F110" s="76">
        <f t="shared" si="50"/>
        <v>2.8295374400999496E-2</v>
      </c>
      <c r="G110" s="76">
        <f t="shared" si="50"/>
        <v>3.5493442021806487E-2</v>
      </c>
      <c r="H110" s="76">
        <f t="shared" si="50"/>
        <v>4.263760713358411E-2</v>
      </c>
      <c r="I110" s="76">
        <f t="shared" si="50"/>
        <v>4.972605337979652E-2</v>
      </c>
      <c r="J110" s="76">
        <f t="shared" si="50"/>
        <v>5.6756968524469542E-2</v>
      </c>
      <c r="K110" s="76">
        <f t="shared" si="50"/>
        <v>6.3728545211106491E-2</v>
      </c>
      <c r="L110" s="76">
        <f t="shared" si="50"/>
        <v>7.0638981724460148E-2</v>
      </c>
      <c r="M110" s="76">
        <f t="shared" si="50"/>
        <v>7.7486482754717922E-2</v>
      </c>
      <c r="N110" s="76">
        <f t="shared" si="50"/>
        <v>8.4269260163658766E-2</v>
      </c>
      <c r="O110" s="76">
        <f t="shared" si="50"/>
        <v>9.1094735156388884E-2</v>
      </c>
      <c r="P110" s="76">
        <f t="shared" si="50"/>
        <v>9.7963176514198391E-2</v>
      </c>
      <c r="Q110" s="76">
        <f t="shared" si="50"/>
        <v>0.10487485471035529</v>
      </c>
      <c r="R110" s="76">
        <f t="shared" si="50"/>
        <v>0.11183004192075696</v>
      </c>
      <c r="S110" s="76">
        <f t="shared" si="50"/>
        <v>0.11882901203464802</v>
      </c>
      <c r="T110" s="76">
        <f t="shared" si="50"/>
        <v>0.12587204066540614</v>
      </c>
      <c r="U110" s="76">
        <f t="shared" si="50"/>
        <v>0.13295940516139471</v>
      </c>
      <c r="V110" s="76">
        <f t="shared" si="50"/>
        <v>0.14009138461688564</v>
      </c>
      <c r="W110" s="76">
        <f t="shared" si="50"/>
        <v>0.14726825988304881</v>
      </c>
      <c r="X110" s="76">
        <f t="shared" si="50"/>
        <v>0.15449031357901255</v>
      </c>
      <c r="Y110" s="76">
        <f t="shared" si="50"/>
        <v>0.16175783010299227</v>
      </c>
      <c r="Z110" s="76">
        <f t="shared" si="50"/>
        <v>0.16907109564349043</v>
      </c>
      <c r="AA110" s="76">
        <f t="shared" si="50"/>
        <v>0.17643039819056616</v>
      </c>
      <c r="AB110" s="76">
        <f t="shared" si="50"/>
        <v>0.18383602754717576</v>
      </c>
      <c r="AC110" s="76">
        <f t="shared" si="50"/>
        <v>0.19128827534058512</v>
      </c>
      <c r="AD110" s="76">
        <f t="shared" si="50"/>
        <v>0.1987874350338541</v>
      </c>
      <c r="AE110" s="76">
        <f t="shared" si="50"/>
        <v>0.20633380193739215</v>
      </c>
      <c r="AF110" s="76">
        <f t="shared" si="50"/>
        <v>0.21392767322058792</v>
      </c>
      <c r="AG110" s="76">
        <f t="shared" si="50"/>
        <v>0.22156934792351146</v>
      </c>
      <c r="AH110" s="76">
        <f t="shared" si="50"/>
        <v>0.22925912696868989</v>
      </c>
      <c r="AI110" s="76">
        <f t="shared" si="50"/>
        <v>0.23699731317295769</v>
      </c>
      <c r="AJ110" s="76">
        <f t="shared" si="50"/>
        <v>0.24478421125938143</v>
      </c>
      <c r="AK110" s="76">
        <f t="shared" si="50"/>
        <v>0.25262012786925925</v>
      </c>
    </row>
    <row r="111" spans="1:37" x14ac:dyDescent="0.35">
      <c r="A111" s="1" t="s">
        <v>36</v>
      </c>
      <c r="B111">
        <v>0</v>
      </c>
      <c r="C111" s="76">
        <f t="shared" si="49"/>
        <v>2.2260186694325057E-2</v>
      </c>
      <c r="D111" s="76">
        <f t="shared" si="50"/>
        <v>4.5015889300316303E-2</v>
      </c>
      <c r="E111" s="76">
        <f t="shared" si="50"/>
        <v>6.8278138094677532E-2</v>
      </c>
      <c r="F111" s="76">
        <f t="shared" si="50"/>
        <v>9.2058208890130944E-2</v>
      </c>
      <c r="G111" s="76">
        <f t="shared" si="50"/>
        <v>0.1163676285010955</v>
      </c>
      <c r="H111" s="76">
        <f t="shared" si="50"/>
        <v>0.14069042763071504</v>
      </c>
      <c r="I111" s="76">
        <f t="shared" si="50"/>
        <v>0.16500390734293013</v>
      </c>
      <c r="J111" s="76">
        <f t="shared" si="50"/>
        <v>0.18928487663613791</v>
      </c>
      <c r="K111" s="76">
        <f t="shared" si="50"/>
        <v>0.21350968534306625</v>
      </c>
      <c r="L111" s="76">
        <f t="shared" si="50"/>
        <v>0.23765425884833768</v>
      </c>
      <c r="M111" s="76">
        <f t="shared" si="50"/>
        <v>0.26169413456570911</v>
      </c>
      <c r="N111" s="76">
        <f t="shared" si="50"/>
        <v>0.28560450010986371</v>
      </c>
      <c r="O111" s="76">
        <f t="shared" si="50"/>
        <v>0.30996799099144567</v>
      </c>
      <c r="P111" s="76">
        <f t="shared" si="50"/>
        <v>0.33479319438872457</v>
      </c>
      <c r="Q111" s="76">
        <f t="shared" si="50"/>
        <v>0.36008886021558517</v>
      </c>
      <c r="R111" s="76">
        <f t="shared" si="50"/>
        <v>0.38586390420553074</v>
      </c>
      <c r="S111" s="76">
        <f t="shared" si="50"/>
        <v>0.41212741105412976</v>
      </c>
      <c r="T111" s="76">
        <f t="shared" si="50"/>
        <v>0.43888863762101638</v>
      </c>
      <c r="U111" s="76">
        <f t="shared" si="50"/>
        <v>0.4661570161925721</v>
      </c>
      <c r="V111" s="76">
        <f t="shared" si="50"/>
        <v>0.49394215780643735</v>
      </c>
      <c r="W111" s="76">
        <f t="shared" si="50"/>
        <v>0.52225385563902704</v>
      </c>
      <c r="X111" s="76">
        <f t="shared" si="50"/>
        <v>0.55110208845724218</v>
      </c>
      <c r="Y111" s="76">
        <f t="shared" si="50"/>
        <v>0.58049702413559534</v>
      </c>
      <c r="Z111" s="76">
        <f t="shared" si="50"/>
        <v>0.61044902323998884</v>
      </c>
      <c r="AA111" s="76">
        <f t="shared" si="50"/>
        <v>0.64096864267940967</v>
      </c>
      <c r="AB111" s="76">
        <f t="shared" si="50"/>
        <v>0.67206663942682709</v>
      </c>
      <c r="AC111" s="76">
        <f t="shared" si="50"/>
        <v>0.70375397431060471</v>
      </c>
      <c r="AD111" s="76">
        <f t="shared" si="50"/>
        <v>0.73604181587776485</v>
      </c>
      <c r="AE111" s="76">
        <f t="shared" si="50"/>
        <v>0.76894154433046435</v>
      </c>
      <c r="AF111" s="76">
        <f t="shared" si="50"/>
        <v>0.80246475553707097</v>
      </c>
      <c r="AG111" s="76">
        <f t="shared" si="50"/>
        <v>0.836623265119254</v>
      </c>
      <c r="AH111" s="76">
        <f t="shared" si="50"/>
        <v>0.87142911261652878</v>
      </c>
      <c r="AI111" s="76">
        <f t="shared" si="50"/>
        <v>0.90689456572972449</v>
      </c>
      <c r="AJ111" s="76">
        <f t="shared" si="50"/>
        <v>0.9430321246448683</v>
      </c>
      <c r="AK111" s="76">
        <f t="shared" si="50"/>
        <v>0.97985452643901305</v>
      </c>
    </row>
    <row r="112" spans="1:37" x14ac:dyDescent="0.35">
      <c r="A112" s="1" t="s">
        <v>37</v>
      </c>
      <c r="B112">
        <v>0</v>
      </c>
      <c r="C112" s="76">
        <f t="shared" si="49"/>
        <v>-4.0000000000000036E-3</v>
      </c>
      <c r="D112" s="76">
        <f t="shared" si="50"/>
        <v>-7.9839999999999911E-3</v>
      </c>
      <c r="E112" s="76">
        <f t="shared" si="50"/>
        <v>-1.195206400000004E-2</v>
      </c>
      <c r="F112" s="76">
        <f t="shared" si="50"/>
        <v>-1.5904255744000007E-2</v>
      </c>
      <c r="G112" s="76">
        <f t="shared" si="50"/>
        <v>-1.984063872102404E-2</v>
      </c>
      <c r="H112" s="76">
        <f t="shared" si="50"/>
        <v>-2.0680775316405997E-2</v>
      </c>
      <c r="I112" s="76">
        <f t="shared" si="50"/>
        <v>-1.8442331374272092E-2</v>
      </c>
      <c r="J112" s="76">
        <f t="shared" si="50"/>
        <v>-1.3113875458875324E-2</v>
      </c>
      <c r="K112" s="76">
        <f t="shared" si="50"/>
        <v>-4.6548515342370589E-3</v>
      </c>
      <c r="L112" s="76">
        <f t="shared" si="50"/>
        <v>7.0049059192189844E-3</v>
      </c>
      <c r="M112" s="76">
        <f t="shared" si="50"/>
        <v>2.1966121664304561E-2</v>
      </c>
      <c r="N112" s="76">
        <f t="shared" si="50"/>
        <v>4.0361511854261956E-2</v>
      </c>
      <c r="O112" s="76">
        <f t="shared" si="50"/>
        <v>5.9088019067638609E-2</v>
      </c>
      <c r="P112" s="76">
        <f t="shared" si="50"/>
        <v>7.815160341085603E-2</v>
      </c>
      <c r="Q112" s="76">
        <f t="shared" si="50"/>
        <v>9.7558332272251524E-2</v>
      </c>
      <c r="R112" s="76">
        <f t="shared" si="50"/>
        <v>0.11731438225315216</v>
      </c>
      <c r="S112" s="76">
        <f t="shared" si="50"/>
        <v>0.13742604113370893</v>
      </c>
      <c r="T112" s="76">
        <f t="shared" si="50"/>
        <v>0.15789970987411572</v>
      </c>
      <c r="U112" s="76">
        <f t="shared" si="50"/>
        <v>0.17874190465184991</v>
      </c>
      <c r="V112" s="76">
        <f t="shared" si="50"/>
        <v>0.1999592589355832</v>
      </c>
      <c r="W112" s="76">
        <f t="shared" si="50"/>
        <v>0.22155852559642364</v>
      </c>
      <c r="X112" s="76">
        <f t="shared" si="50"/>
        <v>0.24354657905715937</v>
      </c>
      <c r="Y112" s="76">
        <f t="shared" si="50"/>
        <v>0.2659304174801882</v>
      </c>
      <c r="Z112" s="76">
        <f t="shared" si="50"/>
        <v>0.28871716499483169</v>
      </c>
      <c r="AA112" s="76">
        <f t="shared" si="50"/>
        <v>0.31191407396473858</v>
      </c>
      <c r="AB112" s="76">
        <f t="shared" si="50"/>
        <v>0.33552852729610394</v>
      </c>
      <c r="AC112" s="76">
        <f t="shared" si="50"/>
        <v>0.35956804078743376</v>
      </c>
      <c r="AD112" s="76">
        <f t="shared" si="50"/>
        <v>0.38404026552160753</v>
      </c>
      <c r="AE112" s="76">
        <f t="shared" si="50"/>
        <v>0.40895299030099652</v>
      </c>
      <c r="AF112" s="76">
        <f t="shared" si="50"/>
        <v>0.43431414412641445</v>
      </c>
      <c r="AG112" s="76">
        <f t="shared" si="50"/>
        <v>0.46013179872068988</v>
      </c>
      <c r="AH112" s="76">
        <f t="shared" si="50"/>
        <v>0.48641417109766238</v>
      </c>
      <c r="AI112" s="76">
        <f t="shared" si="50"/>
        <v>0.51316962617742035</v>
      </c>
      <c r="AJ112" s="76">
        <f t="shared" si="50"/>
        <v>0.54040667944861398</v>
      </c>
      <c r="AK112" s="76">
        <f t="shared" si="50"/>
        <v>0.56813399967868916</v>
      </c>
    </row>
    <row r="113" spans="1:37" x14ac:dyDescent="0.35">
      <c r="A113" s="1" t="s">
        <v>11</v>
      </c>
      <c r="B113">
        <v>0</v>
      </c>
      <c r="C113" s="76">
        <f t="shared" si="49"/>
        <v>1.8000000000000016E-2</v>
      </c>
      <c r="D113" s="76">
        <f t="shared" si="50"/>
        <v>3.6324000000000023E-2</v>
      </c>
      <c r="E113" s="76">
        <f t="shared" si="50"/>
        <v>5.497783200000006E-2</v>
      </c>
      <c r="F113" s="76">
        <f t="shared" si="50"/>
        <v>7.3967432976000058E-2</v>
      </c>
      <c r="G113" s="76">
        <f t="shared" si="50"/>
        <v>9.3298846769568122E-2</v>
      </c>
      <c r="H113" s="76">
        <f t="shared" si="50"/>
        <v>0.11293043323326146</v>
      </c>
      <c r="I113" s="76">
        <f t="shared" si="50"/>
        <v>0.13286587911358327</v>
      </c>
      <c r="J113" s="76">
        <f t="shared" si="50"/>
        <v>0.15310889766948121</v>
      </c>
      <c r="K113" s="76">
        <f t="shared" si="50"/>
        <v>0.17366322850028215</v>
      </c>
      <c r="L113" s="76">
        <f t="shared" si="50"/>
        <v>0.19453263736477222</v>
      </c>
      <c r="M113" s="76">
        <f t="shared" si="50"/>
        <v>0.21572091599130916</v>
      </c>
      <c r="N113" s="76">
        <f t="shared" si="50"/>
        <v>0.23723188187885946</v>
      </c>
      <c r="O113" s="76">
        <f t="shared" si="50"/>
        <v>0.25912346279682419</v>
      </c>
      <c r="P113" s="76">
        <f t="shared" si="50"/>
        <v>0.28140239334755135</v>
      </c>
      <c r="Q113" s="76">
        <f t="shared" si="50"/>
        <v>0.30407552729544296</v>
      </c>
      <c r="R113" s="76">
        <f t="shared" si="50"/>
        <v>0.32714983967540867</v>
      </c>
      <c r="S113" s="76">
        <f t="shared" si="50"/>
        <v>0.35063242893862556</v>
      </c>
      <c r="T113" s="76">
        <f t="shared" si="50"/>
        <v>0.37453051913626578</v>
      </c>
      <c r="U113" s="76">
        <f t="shared" si="50"/>
        <v>0.39885146214186307</v>
      </c>
      <c r="V113" s="76">
        <f t="shared" si="50"/>
        <v>0.42360273991300135</v>
      </c>
      <c r="W113" s="76">
        <f t="shared" si="50"/>
        <v>0.44879196679302202</v>
      </c>
      <c r="X113" s="76">
        <f t="shared" si="50"/>
        <v>0.47442689185345799</v>
      </c>
      <c r="Y113" s="76">
        <f t="shared" si="50"/>
        <v>0.50051540127791316</v>
      </c>
      <c r="Z113" s="76">
        <f t="shared" si="50"/>
        <v>0.52706552078812474</v>
      </c>
      <c r="AA113" s="76">
        <f t="shared" si="50"/>
        <v>0.55408541811294998</v>
      </c>
      <c r="AB113" s="76">
        <f t="shared" si="50"/>
        <v>0.58158340550104071</v>
      </c>
      <c r="AC113" s="76">
        <f t="shared" si="50"/>
        <v>0.60956794227797628</v>
      </c>
      <c r="AD113" s="76">
        <f t="shared" si="50"/>
        <v>0.63804763744864301</v>
      </c>
      <c r="AE113" s="76">
        <f t="shared" si="50"/>
        <v>0.66703125234565941</v>
      </c>
      <c r="AF113" s="76">
        <f t="shared" si="50"/>
        <v>0.69652770332466374</v>
      </c>
      <c r="AG113" s="76">
        <f t="shared" si="50"/>
        <v>0.72654606450729053</v>
      </c>
      <c r="AH113" s="76">
        <f t="shared" si="50"/>
        <v>0.75709557057268273</v>
      </c>
      <c r="AI113" s="76">
        <f t="shared" si="50"/>
        <v>0.78818561959839606</v>
      </c>
      <c r="AJ113" s="76">
        <f t="shared" si="50"/>
        <v>0.81982577595157036</v>
      </c>
      <c r="AK113" s="76">
        <f t="shared" si="50"/>
        <v>0.85202577323125772</v>
      </c>
    </row>
    <row r="114" spans="1:37" x14ac:dyDescent="0.35">
      <c r="A114" s="1" t="s">
        <v>42</v>
      </c>
      <c r="B114">
        <v>0</v>
      </c>
      <c r="C114" s="76">
        <f t="shared" si="49"/>
        <v>4.2999999999999927E-2</v>
      </c>
      <c r="D114" s="76">
        <f t="shared" si="50"/>
        <v>8.7848999999999844E-2</v>
      </c>
      <c r="E114" s="76">
        <f t="shared" si="50"/>
        <v>0.13462650699999967</v>
      </c>
      <c r="F114" s="76">
        <f t="shared" si="50"/>
        <v>0.18341544680099964</v>
      </c>
      <c r="G114" s="76">
        <f t="shared" si="50"/>
        <v>0.23430231101344257</v>
      </c>
      <c r="H114" s="76">
        <f t="shared" si="50"/>
        <v>0.28259227298502476</v>
      </c>
      <c r="I114" s="76">
        <f t="shared" si="50"/>
        <v>0.3277992531485252</v>
      </c>
      <c r="J114" s="76">
        <f t="shared" si="50"/>
        <v>0.36945212603418676</v>
      </c>
      <c r="K114" s="76">
        <f t="shared" si="50"/>
        <v>0.40710266897126246</v>
      </c>
      <c r="L114" s="76">
        <f t="shared" si="50"/>
        <v>0.44033340864568893</v>
      </c>
      <c r="M114" s="76">
        <f t="shared" si="50"/>
        <v>0.46876517860852385</v>
      </c>
      <c r="N114" s="76">
        <f t="shared" si="50"/>
        <v>0.49206420063679079</v>
      </c>
      <c r="O114" s="76">
        <f t="shared" si="50"/>
        <v>0.51573281505149215</v>
      </c>
      <c r="P114" s="76">
        <f t="shared" si="50"/>
        <v>0.53977688469665397</v>
      </c>
      <c r="Q114" s="76">
        <f t="shared" si="50"/>
        <v>0.56420236541859703</v>
      </c>
      <c r="R114" s="76">
        <f t="shared" si="50"/>
        <v>0.5890153075412321</v>
      </c>
      <c r="S114" s="76">
        <f t="shared" si="50"/>
        <v>0.61422185736475865</v>
      </c>
      <c r="T114" s="76">
        <f t="shared" si="50"/>
        <v>0.63982825868813564</v>
      </c>
      <c r="U114" s="76">
        <f t="shared" si="50"/>
        <v>0.6658408543557055</v>
      </c>
      <c r="V114" s="76">
        <f t="shared" si="50"/>
        <v>0.69226608782834997</v>
      </c>
      <c r="W114" s="76">
        <f t="shared" si="50"/>
        <v>0.71911050477957095</v>
      </c>
      <c r="X114" s="76">
        <f t="shared" si="50"/>
        <v>0.74638075471688925</v>
      </c>
      <c r="Y114" s="76">
        <f t="shared" si="50"/>
        <v>0.77408359262896309</v>
      </c>
      <c r="Z114" s="76">
        <f t="shared" si="50"/>
        <v>0.80222588065883627</v>
      </c>
      <c r="AA114" s="76">
        <f t="shared" si="50"/>
        <v>0.83081458980372735</v>
      </c>
      <c r="AB114" s="76">
        <f t="shared" si="50"/>
        <v>0.8598568016417838</v>
      </c>
      <c r="AC114" s="76">
        <f t="shared" si="50"/>
        <v>0.88935971008622738</v>
      </c>
      <c r="AD114" s="76">
        <f t="shared" si="50"/>
        <v>0.91933062316732506</v>
      </c>
      <c r="AE114" s="76">
        <f t="shared" si="50"/>
        <v>0.94977696484262819</v>
      </c>
      <c r="AF114" s="76">
        <f t="shared" si="50"/>
        <v>0.9807062768359267</v>
      </c>
      <c r="AG114" s="76">
        <f t="shared" si="50"/>
        <v>1.0121262205053752</v>
      </c>
      <c r="AH114" s="76">
        <f t="shared" si="50"/>
        <v>1.0440445787412518</v>
      </c>
      <c r="AI114" s="76">
        <f t="shared" si="50"/>
        <v>1.076469257893824</v>
      </c>
      <c r="AJ114" s="76">
        <f t="shared" si="50"/>
        <v>1.1094082897317938</v>
      </c>
      <c r="AK114" s="76">
        <f t="shared" si="50"/>
        <v>1.142869833431809</v>
      </c>
    </row>
    <row r="115" spans="1:37" x14ac:dyDescent="0.35">
      <c r="A115" s="1" t="s">
        <v>43</v>
      </c>
      <c r="B115">
        <v>0</v>
      </c>
      <c r="C115" s="76">
        <f t="shared" si="49"/>
        <v>2.1116883116883089E-2</v>
      </c>
      <c r="D115" s="76">
        <f t="shared" si="50"/>
        <v>4.2679688986338338E-2</v>
      </c>
      <c r="E115" s="76">
        <f t="shared" si="50"/>
        <v>6.4697834107010799E-2</v>
      </c>
      <c r="F115" s="76">
        <f t="shared" si="50"/>
        <v>8.71809338246472E-2</v>
      </c>
      <c r="G115" s="76">
        <f t="shared" si="50"/>
        <v>0.11013880653112618</v>
      </c>
      <c r="H115" s="76">
        <f t="shared" si="50"/>
        <v>0.1325003798824973</v>
      </c>
      <c r="I115" s="76">
        <f t="shared" si="50"/>
        <v>0.15420950868587746</v>
      </c>
      <c r="J115" s="76">
        <f t="shared" si="50"/>
        <v>0.1752107682675752</v>
      </c>
      <c r="K115" s="76">
        <f t="shared" si="50"/>
        <v>0.19544968558736553</v>
      </c>
      <c r="L115" s="76">
        <f t="shared" si="50"/>
        <v>0.21487297059948318</v>
      </c>
      <c r="M115" s="76">
        <f t="shared" si="50"/>
        <v>0.23342874651368972</v>
      </c>
      <c r="N115" s="76">
        <f t="shared" si="50"/>
        <v>0.25106677758883555</v>
      </c>
      <c r="O115" s="76">
        <f t="shared" si="50"/>
        <v>0.2689570325083559</v>
      </c>
      <c r="P115" s="76">
        <f t="shared" si="50"/>
        <v>0.28710311807322531</v>
      </c>
      <c r="Q115" s="76">
        <f t="shared" si="50"/>
        <v>0.30550869266167235</v>
      </c>
      <c r="R115" s="76">
        <f t="shared" si="50"/>
        <v>0.32417746696673433</v>
      </c>
      <c r="S115" s="76">
        <f t="shared" si="50"/>
        <v>0.34311320474435858</v>
      </c>
      <c r="T115" s="76">
        <f t="shared" si="50"/>
        <v>0.36231972357220288</v>
      </c>
      <c r="U115" s="76">
        <f t="shared" si="50"/>
        <v>0.38180089561928532</v>
      </c>
      <c r="V115" s="76">
        <f t="shared" si="50"/>
        <v>0.40156064842664096</v>
      </c>
      <c r="W115" s="76">
        <f t="shared" si="50"/>
        <v>0.4216029656991418</v>
      </c>
      <c r="X115" s="76">
        <f t="shared" si="50"/>
        <v>0.44193188810863959</v>
      </c>
      <c r="Y115" s="76">
        <f t="shared" si="50"/>
        <v>0.46255151410859319</v>
      </c>
      <c r="Z115" s="76">
        <f t="shared" si="50"/>
        <v>0.48346600076034596</v>
      </c>
      <c r="AA115" s="76">
        <f t="shared" si="50"/>
        <v>0.50467956457121899</v>
      </c>
      <c r="AB115" s="76">
        <f t="shared" si="50"/>
        <v>0.52619648234458749</v>
      </c>
      <c r="AC115" s="76">
        <f t="shared" si="50"/>
        <v>0.54802109204211513</v>
      </c>
      <c r="AD115" s="76">
        <f t="shared" si="50"/>
        <v>0.57015779365831731</v>
      </c>
      <c r="AE115" s="76">
        <f t="shared" si="50"/>
        <v>0.59261105010763115</v>
      </c>
      <c r="AF115" s="76">
        <f t="shared" si="50"/>
        <v>0.61538538812417021</v>
      </c>
      <c r="AG115" s="76">
        <f t="shared" si="50"/>
        <v>0.63848539917434577</v>
      </c>
      <c r="AH115" s="76">
        <f t="shared" si="50"/>
        <v>0.66191574038253886</v>
      </c>
      <c r="AI115" s="76">
        <f t="shared" si="50"/>
        <v>0.6856811354700092</v>
      </c>
      <c r="AJ115" s="76">
        <f t="shared" si="50"/>
        <v>0.70978637570723024</v>
      </c>
      <c r="AK115" s="76">
        <f t="shared" si="50"/>
        <v>0.7342363208798437</v>
      </c>
    </row>
    <row r="116" spans="1:37" x14ac:dyDescent="0.35">
      <c r="A116" s="1" t="s">
        <v>44</v>
      </c>
      <c r="B116">
        <v>0</v>
      </c>
      <c r="C116" s="76">
        <f t="shared" si="49"/>
        <v>1.8000000000000016E-2</v>
      </c>
      <c r="D116" s="76">
        <f t="shared" si="50"/>
        <v>3.6324000000000023E-2</v>
      </c>
      <c r="E116" s="76">
        <f t="shared" si="50"/>
        <v>5.497783200000006E-2</v>
      </c>
      <c r="F116" s="76">
        <f t="shared" si="50"/>
        <v>7.3967432976000058E-2</v>
      </c>
      <c r="G116" s="76">
        <f t="shared" si="50"/>
        <v>9.3298846769568122E-2</v>
      </c>
      <c r="H116" s="76">
        <f t="shared" si="50"/>
        <v>0.11073571389114645</v>
      </c>
      <c r="I116" s="76">
        <f t="shared" si="50"/>
        <v>0.12617240148974429</v>
      </c>
      <c r="J116" s="76">
        <f t="shared" si="50"/>
        <v>0.13951368328487823</v>
      </c>
      <c r="K116" s="76">
        <f t="shared" si="50"/>
        <v>0.15067570817566067</v>
      </c>
      <c r="L116" s="76">
        <f t="shared" si="50"/>
        <v>0.15958686962426105</v>
      </c>
      <c r="M116" s="76">
        <f t="shared" si="50"/>
        <v>0.16618856332829912</v>
      </c>
      <c r="N116" s="76">
        <f t="shared" si="50"/>
        <v>0.17043582207594077</v>
      </c>
      <c r="O116" s="76">
        <f t="shared" si="50"/>
        <v>0.17469854933994133</v>
      </c>
      <c r="P116" s="76">
        <f t="shared" si="50"/>
        <v>0.1789768014566373</v>
      </c>
      <c r="Q116" s="76">
        <f t="shared" si="50"/>
        <v>0.18327063496754237</v>
      </c>
      <c r="R116" s="76">
        <f t="shared" si="50"/>
        <v>0.18758010662009417</v>
      </c>
      <c r="S116" s="76">
        <f t="shared" ref="D116:AK123" si="51">(R116+1)*(1+R70)-1</f>
        <v>0.19190527336840435</v>
      </c>
      <c r="T116" s="76">
        <f t="shared" si="51"/>
        <v>0.19624619237401197</v>
      </c>
      <c r="U116" s="76">
        <f t="shared" si="51"/>
        <v>0.20060292100663801</v>
      </c>
      <c r="V116" s="76">
        <f t="shared" si="51"/>
        <v>0.20497551684494408</v>
      </c>
      <c r="W116" s="76">
        <f t="shared" si="51"/>
        <v>0.20936403767729317</v>
      </c>
      <c r="X116" s="76">
        <f t="shared" si="51"/>
        <v>0.21376854150251368</v>
      </c>
      <c r="Y116" s="76">
        <f t="shared" si="51"/>
        <v>0.21818908653066571</v>
      </c>
      <c r="Z116" s="76">
        <f t="shared" si="51"/>
        <v>0.22262573118381024</v>
      </c>
      <c r="AA116" s="76">
        <f t="shared" si="51"/>
        <v>0.22707853409678158</v>
      </c>
      <c r="AB116" s="76">
        <f t="shared" si="51"/>
        <v>0.23154755411796191</v>
      </c>
      <c r="AC116" s="76">
        <f t="shared" si="51"/>
        <v>0.23603285031005949</v>
      </c>
      <c r="AD116" s="76">
        <f t="shared" si="51"/>
        <v>0.24053448195088856</v>
      </c>
      <c r="AE116" s="76">
        <f t="shared" si="51"/>
        <v>0.2450525085341535</v>
      </c>
      <c r="AF116" s="76">
        <f t="shared" si="51"/>
        <v>0.24958698977023475</v>
      </c>
      <c r="AG116" s="76">
        <f t="shared" si="51"/>
        <v>0.25413798558697787</v>
      </c>
      <c r="AH116" s="76">
        <f t="shared" si="51"/>
        <v>0.25870555613048563</v>
      </c>
      <c r="AI116" s="76">
        <f t="shared" si="51"/>
        <v>0.26328976176591268</v>
      </c>
      <c r="AJ116" s="76">
        <f t="shared" si="51"/>
        <v>0.26789066307826404</v>
      </c>
      <c r="AK116" s="76">
        <f t="shared" si="51"/>
        <v>0.27250832087319488</v>
      </c>
    </row>
    <row r="117" spans="1:37" x14ac:dyDescent="0.35">
      <c r="A117" s="1" t="s">
        <v>45</v>
      </c>
      <c r="B117">
        <v>0</v>
      </c>
      <c r="C117" s="76">
        <f t="shared" si="49"/>
        <v>1.985927505330487E-2</v>
      </c>
      <c r="D117" s="76">
        <f t="shared" si="51"/>
        <v>4.0112940912252482E-2</v>
      </c>
      <c r="E117" s="76">
        <f t="shared" si="51"/>
        <v>6.0768829892330789E-2</v>
      </c>
      <c r="F117" s="76">
        <f t="shared" si="51"/>
        <v>8.1834929853134897E-2</v>
      </c>
      <c r="G117" s="76">
        <f t="shared" si="51"/>
        <v>0.10331938728736101</v>
      </c>
      <c r="H117" s="76">
        <f t="shared" si="51"/>
        <v>0.1238861512531706</v>
      </c>
      <c r="I117" s="76">
        <f t="shared" si="51"/>
        <v>0.14346687714161077</v>
      </c>
      <c r="J117" s="76">
        <f t="shared" si="51"/>
        <v>0.16199546743647342</v>
      </c>
      <c r="K117" s="76">
        <f t="shared" si="51"/>
        <v>0.17940843849072552</v>
      </c>
      <c r="L117" s="76">
        <f t="shared" si="51"/>
        <v>0.19564527866227577</v>
      </c>
      <c r="M117" s="76">
        <f t="shared" si="51"/>
        <v>0.21064879501921885</v>
      </c>
      <c r="N117" s="76">
        <f t="shared" si="51"/>
        <v>0.22436544586678675</v>
      </c>
      <c r="O117" s="76">
        <f t="shared" si="51"/>
        <v>0.23823750636845742</v>
      </c>
      <c r="P117" s="76">
        <f t="shared" si="51"/>
        <v>0.25226673731561222</v>
      </c>
      <c r="Q117" s="76">
        <f t="shared" si="51"/>
        <v>0.26645491944939814</v>
      </c>
      <c r="R117" s="76">
        <f t="shared" si="51"/>
        <v>0.28080385368675986</v>
      </c>
      <c r="S117" s="76">
        <f t="shared" si="51"/>
        <v>0.29531536134903091</v>
      </c>
      <c r="T117" s="76">
        <f t="shared" si="51"/>
        <v>0.30999128439311541</v>
      </c>
      <c r="U117" s="76">
        <f t="shared" si="51"/>
        <v>0.32483348564528947</v>
      </c>
      <c r="V117" s="76">
        <f t="shared" si="51"/>
        <v>0.33984384903765075</v>
      </c>
      <c r="W117" s="76">
        <f t="shared" si="51"/>
        <v>0.35502427984724738</v>
      </c>
      <c r="X117" s="76">
        <f t="shared" si="51"/>
        <v>0.37037670493791675</v>
      </c>
      <c r="Y117" s="76">
        <f t="shared" si="51"/>
        <v>0.38590307300486337</v>
      </c>
      <c r="Z117" s="76">
        <f t="shared" si="51"/>
        <v>0.40160535482200865</v>
      </c>
      <c r="AA117" s="76">
        <f t="shared" si="51"/>
        <v>0.41748554349214206</v>
      </c>
      <c r="AB117" s="76">
        <f t="shared" si="51"/>
        <v>0.43354565469990813</v>
      </c>
      <c r="AC117" s="76">
        <f t="shared" si="51"/>
        <v>0.44978772696765823</v>
      </c>
      <c r="AD117" s="76">
        <f t="shared" si="51"/>
        <v>0.4662138219142018</v>
      </c>
      <c r="AE117" s="76">
        <f t="shared" si="51"/>
        <v>0.4828260245164897</v>
      </c>
      <c r="AF117" s="76">
        <f t="shared" si="51"/>
        <v>0.49962644337426165</v>
      </c>
      <c r="AG117" s="76">
        <f t="shared" si="51"/>
        <v>0.51661721097769209</v>
      </c>
      <c r="AH117" s="76">
        <f t="shared" si="51"/>
        <v>0.53380048397806945</v>
      </c>
      <c r="AI117" s="76">
        <f t="shared" si="51"/>
        <v>0.55117844346154099</v>
      </c>
      <c r="AJ117" s="76">
        <f t="shared" si="51"/>
        <v>0.56875329522596041</v>
      </c>
      <c r="AK117" s="76">
        <f t="shared" si="51"/>
        <v>0.58652727006087058</v>
      </c>
    </row>
    <row r="118" spans="1:37" x14ac:dyDescent="0.35">
      <c r="A118" s="1" t="s">
        <v>12</v>
      </c>
      <c r="B118">
        <v>0</v>
      </c>
      <c r="C118" s="76">
        <f t="shared" si="49"/>
        <v>2.6999999999999913E-2</v>
      </c>
      <c r="D118" s="76">
        <f t="shared" si="51"/>
        <v>5.4728999999999806E-2</v>
      </c>
      <c r="E118" s="76">
        <f t="shared" si="51"/>
        <v>8.3206682999999781E-2</v>
      </c>
      <c r="F118" s="76">
        <f t="shared" si="51"/>
        <v>0.1124532634409996</v>
      </c>
      <c r="G118" s="76">
        <f t="shared" si="51"/>
        <v>0.14248950155390649</v>
      </c>
      <c r="H118" s="76">
        <f t="shared" si="51"/>
        <v>0.17091692533157077</v>
      </c>
      <c r="I118" s="76">
        <f t="shared" si="51"/>
        <v>0.19757167821981869</v>
      </c>
      <c r="J118" s="76">
        <f t="shared" si="51"/>
        <v>0.22229674308834491</v>
      </c>
      <c r="K118" s="76">
        <f t="shared" si="51"/>
        <v>0.24494345714428589</v>
      </c>
      <c r="L118" s="76">
        <f t="shared" si="51"/>
        <v>0.26537297927602377</v>
      </c>
      <c r="M118" s="76">
        <f t="shared" si="51"/>
        <v>0.28345768989583675</v>
      </c>
      <c r="N118" s="76">
        <f t="shared" si="51"/>
        <v>0.29908250381262858</v>
      </c>
      <c r="O118" s="76">
        <f t="shared" si="51"/>
        <v>0.31489753421404343</v>
      </c>
      <c r="P118" s="76">
        <f t="shared" si="51"/>
        <v>0.33090509679556512</v>
      </c>
      <c r="Q118" s="76">
        <f t="shared" si="51"/>
        <v>0.34710753544395412</v>
      </c>
      <c r="R118" s="76">
        <f t="shared" si="51"/>
        <v>0.36350722258044876</v>
      </c>
      <c r="S118" s="76">
        <f t="shared" si="51"/>
        <v>0.38010655950814298</v>
      </c>
      <c r="T118" s="76">
        <f t="shared" si="51"/>
        <v>0.39690797676359502</v>
      </c>
      <c r="U118" s="76">
        <f t="shared" si="51"/>
        <v>0.41391393447271496</v>
      </c>
      <c r="V118" s="76">
        <f t="shared" si="51"/>
        <v>0.43112692271098574</v>
      </c>
      <c r="W118" s="76">
        <f t="shared" si="51"/>
        <v>0.44854946186806921</v>
      </c>
      <c r="X118" s="76">
        <f t="shared" si="51"/>
        <v>0.46618410301685098</v>
      </c>
      <c r="Y118" s="76">
        <f t="shared" si="51"/>
        <v>0.48403342828697804</v>
      </c>
      <c r="Z118" s="76">
        <f t="shared" si="51"/>
        <v>0.50210005124294366</v>
      </c>
      <c r="AA118" s="76">
        <f t="shared" si="51"/>
        <v>0.52038661726677504</v>
      </c>
      <c r="AB118" s="76">
        <f t="shared" si="51"/>
        <v>0.53889580394538061</v>
      </c>
      <c r="AC118" s="76">
        <f t="shared" si="51"/>
        <v>0.55763032146261149</v>
      </c>
      <c r="AD118" s="76">
        <f t="shared" si="51"/>
        <v>0.57659291299609716</v>
      </c>
      <c r="AE118" s="76">
        <f t="shared" si="51"/>
        <v>0.59578635511891154</v>
      </c>
      <c r="AF118" s="76">
        <f t="shared" si="51"/>
        <v>0.61521345820612905</v>
      </c>
      <c r="AG118" s="76">
        <f t="shared" si="51"/>
        <v>0.63487706684633038</v>
      </c>
      <c r="AH118" s="76">
        <f t="shared" si="51"/>
        <v>0.65478006025811752</v>
      </c>
      <c r="AI118" s="76">
        <f t="shared" si="51"/>
        <v>0.67492535271169962</v>
      </c>
      <c r="AJ118" s="76">
        <f t="shared" si="51"/>
        <v>0.69531589395561166</v>
      </c>
      <c r="AK118" s="76">
        <f t="shared" si="51"/>
        <v>0.7159546696486272</v>
      </c>
    </row>
    <row r="119" spans="1:37" x14ac:dyDescent="0.35">
      <c r="A119" s="1" t="s">
        <v>13</v>
      </c>
      <c r="B119">
        <v>0</v>
      </c>
      <c r="C119" s="76">
        <f t="shared" si="49"/>
        <v>1.8999999999999906E-2</v>
      </c>
      <c r="D119" s="76">
        <f t="shared" si="51"/>
        <v>3.8360999999999867E-2</v>
      </c>
      <c r="E119" s="76">
        <f t="shared" si="51"/>
        <v>5.8089858999999855E-2</v>
      </c>
      <c r="F119" s="76">
        <f t="shared" si="51"/>
        <v>7.819356632099983E-2</v>
      </c>
      <c r="G119" s="76">
        <f t="shared" si="51"/>
        <v>9.8679244081098627E-2</v>
      </c>
      <c r="H119" s="76">
        <f t="shared" si="51"/>
        <v>0.12031365098465496</v>
      </c>
      <c r="I119" s="76">
        <f t="shared" si="51"/>
        <v>0.14314852399825329</v>
      </c>
      <c r="J119" s="76">
        <f t="shared" si="51"/>
        <v>0.16723907268606042</v>
      </c>
      <c r="K119" s="76">
        <f t="shared" si="51"/>
        <v>0.19264419785151143</v>
      </c>
      <c r="L119" s="76">
        <f t="shared" si="51"/>
        <v>0.21942672709169275</v>
      </c>
      <c r="M119" s="76">
        <f t="shared" si="51"/>
        <v>0.24765366856277504</v>
      </c>
      <c r="N119" s="76">
        <f t="shared" si="51"/>
        <v>0.27739648436764286</v>
      </c>
      <c r="O119" s="76">
        <f t="shared" si="51"/>
        <v>0.30784833915848298</v>
      </c>
      <c r="P119" s="76">
        <f t="shared" si="51"/>
        <v>0.33902613571568208</v>
      </c>
      <c r="Q119" s="76">
        <f t="shared" si="51"/>
        <v>0.37094717976500813</v>
      </c>
      <c r="R119" s="76">
        <f t="shared" si="51"/>
        <v>0.40362918958342608</v>
      </c>
      <c r="S119" s="76">
        <f t="shared" si="51"/>
        <v>0.43709030583390529</v>
      </c>
      <c r="T119" s="76">
        <f t="shared" si="51"/>
        <v>0.47134910163467958</v>
      </c>
      <c r="U119" s="76">
        <f t="shared" si="51"/>
        <v>0.50642459286854868</v>
      </c>
      <c r="V119" s="76">
        <f t="shared" si="51"/>
        <v>0.54233624873794195</v>
      </c>
      <c r="W119" s="76">
        <f t="shared" si="51"/>
        <v>0.57910400257160566</v>
      </c>
      <c r="X119" s="76">
        <f t="shared" si="51"/>
        <v>0.61674826288891005</v>
      </c>
      <c r="Y119" s="76">
        <f t="shared" si="51"/>
        <v>0.65528992472791869</v>
      </c>
      <c r="Z119" s="76">
        <f t="shared" si="51"/>
        <v>0.69475038124350741</v>
      </c>
      <c r="AA119" s="76">
        <f t="shared" si="51"/>
        <v>0.73515153558197133</v>
      </c>
      <c r="AB119" s="76">
        <f t="shared" si="51"/>
        <v>0.77651581303870976</v>
      </c>
      <c r="AC119" s="76">
        <f t="shared" si="51"/>
        <v>0.81886617350573943</v>
      </c>
      <c r="AD119" s="76">
        <f t="shared" si="51"/>
        <v>0.86222612421594258</v>
      </c>
      <c r="AE119" s="76">
        <f t="shared" si="51"/>
        <v>0.90661973279112629</v>
      </c>
      <c r="AF119" s="76">
        <f t="shared" si="51"/>
        <v>0.95207164060113381</v>
      </c>
      <c r="AG119" s="76">
        <f t="shared" si="51"/>
        <v>0.9986070764414241</v>
      </c>
      <c r="AH119" s="76">
        <f t="shared" si="51"/>
        <v>1.046251870536711</v>
      </c>
      <c r="AI119" s="76">
        <f t="shared" si="51"/>
        <v>1.0950324688784354</v>
      </c>
      <c r="AJ119" s="76">
        <f t="shared" si="51"/>
        <v>1.1449759479040282</v>
      </c>
      <c r="AK119" s="76">
        <f t="shared" si="51"/>
        <v>1.1961100295261122</v>
      </c>
    </row>
    <row r="120" spans="1:37" x14ac:dyDescent="0.35">
      <c r="A120" s="1" t="s">
        <v>14</v>
      </c>
      <c r="B120">
        <v>0</v>
      </c>
      <c r="C120" s="76">
        <f t="shared" si="49"/>
        <v>2.2999999999999909E-2</v>
      </c>
      <c r="D120" s="76">
        <f t="shared" si="51"/>
        <v>4.6528999999999821E-2</v>
      </c>
      <c r="E120" s="76">
        <f t="shared" si="51"/>
        <v>7.0599166999999685E-2</v>
      </c>
      <c r="F120" s="76">
        <f t="shared" si="51"/>
        <v>9.5222947840999606E-2</v>
      </c>
      <c r="G120" s="76">
        <f t="shared" si="51"/>
        <v>0.1204130756413424</v>
      </c>
      <c r="H120" s="76">
        <f t="shared" si="51"/>
        <v>0.14502598996900962</v>
      </c>
      <c r="I120" s="76">
        <f t="shared" si="51"/>
        <v>0.16899759979443507</v>
      </c>
      <c r="J120" s="76">
        <f t="shared" si="51"/>
        <v>0.19226432602280075</v>
      </c>
      <c r="K120" s="76">
        <f t="shared" si="51"/>
        <v>0.21476337579570171</v>
      </c>
      <c r="L120" s="76">
        <f t="shared" si="51"/>
        <v>0.23643301904364589</v>
      </c>
      <c r="M120" s="76">
        <f t="shared" si="51"/>
        <v>0.25721286562827017</v>
      </c>
      <c r="N120" s="76">
        <f t="shared" si="51"/>
        <v>0.27704414137069056</v>
      </c>
      <c r="O120" s="76">
        <f t="shared" si="51"/>
        <v>0.29718823565667174</v>
      </c>
      <c r="P120" s="76">
        <f t="shared" si="51"/>
        <v>0.31765008288592012</v>
      </c>
      <c r="Q120" s="76">
        <f t="shared" si="51"/>
        <v>0.33843469529336256</v>
      </c>
      <c r="R120" s="76">
        <f t="shared" si="51"/>
        <v>0.3595471641769199</v>
      </c>
      <c r="S120" s="76">
        <f t="shared" si="51"/>
        <v>0.38099266114464658</v>
      </c>
      <c r="T120" s="76">
        <f t="shared" si="51"/>
        <v>0.40277643938154228</v>
      </c>
      <c r="U120" s="76">
        <f t="shared" si="51"/>
        <v>0.42490383493634676</v>
      </c>
      <c r="V120" s="76">
        <f t="shared" si="51"/>
        <v>0.44738026802863273</v>
      </c>
      <c r="W120" s="76">
        <f t="shared" si="51"/>
        <v>0.47021124437651629</v>
      </c>
      <c r="X120" s="76">
        <f t="shared" si="51"/>
        <v>0.49340235654531139</v>
      </c>
      <c r="Y120" s="76">
        <f t="shared" si="51"/>
        <v>0.51695928531745716</v>
      </c>
      <c r="Z120" s="76">
        <f t="shared" si="51"/>
        <v>0.54088780108405476</v>
      </c>
      <c r="AA120" s="76">
        <f t="shared" si="51"/>
        <v>0.56519376525835452</v>
      </c>
      <c r="AB120" s="76">
        <f t="shared" si="51"/>
        <v>0.58988313171153983</v>
      </c>
      <c r="AC120" s="76">
        <f t="shared" si="51"/>
        <v>0.61496194823115768</v>
      </c>
      <c r="AD120" s="76">
        <f t="shared" si="51"/>
        <v>0.64043635800255583</v>
      </c>
      <c r="AE120" s="76">
        <f t="shared" si="51"/>
        <v>0.66631260111368817</v>
      </c>
      <c r="AF120" s="76">
        <f t="shared" si="51"/>
        <v>0.69259701608365543</v>
      </c>
      <c r="AG120" s="76">
        <f t="shared" si="51"/>
        <v>0.71929604141535886</v>
      </c>
      <c r="AH120" s="76">
        <f t="shared" si="51"/>
        <v>0.74641621717264472</v>
      </c>
      <c r="AI120" s="76">
        <f t="shared" si="51"/>
        <v>0.77396418658232591</v>
      </c>
      <c r="AJ120" s="76">
        <f t="shared" si="51"/>
        <v>0.80194669766147553</v>
      </c>
      <c r="AK120" s="76">
        <f t="shared" si="51"/>
        <v>0.83037060487038761</v>
      </c>
    </row>
    <row r="121" spans="1:37" x14ac:dyDescent="0.35">
      <c r="A121" s="1" t="s">
        <v>15</v>
      </c>
      <c r="B121">
        <v>0</v>
      </c>
      <c r="C121" s="76">
        <f t="shared" si="49"/>
        <v>2.4999999999999911E-2</v>
      </c>
      <c r="D121" s="76">
        <f t="shared" si="51"/>
        <v>5.062499999999992E-2</v>
      </c>
      <c r="E121" s="76">
        <f t="shared" si="51"/>
        <v>7.6890624999999879E-2</v>
      </c>
      <c r="F121" s="76">
        <f t="shared" si="51"/>
        <v>0.10381289062499977</v>
      </c>
      <c r="G121" s="76">
        <f t="shared" si="51"/>
        <v>0.13140821289062465</v>
      </c>
      <c r="H121" s="76">
        <f t="shared" si="51"/>
        <v>0.15818638247332006</v>
      </c>
      <c r="I121" s="76">
        <f t="shared" si="51"/>
        <v>0.18405563351224408</v>
      </c>
      <c r="J121" s="76">
        <f t="shared" si="51"/>
        <v>0.20892553803853531</v>
      </c>
      <c r="K121" s="76">
        <f t="shared" si="51"/>
        <v>0.23270752122282934</v>
      </c>
      <c r="L121" s="76">
        <f t="shared" si="51"/>
        <v>0.25531537716205599</v>
      </c>
      <c r="M121" s="76">
        <f t="shared" si="51"/>
        <v>0.27666578109682805</v>
      </c>
      <c r="N121" s="76">
        <f t="shared" si="51"/>
        <v>0.29667879388130203</v>
      </c>
      <c r="O121" s="76">
        <f t="shared" si="51"/>
        <v>0.31700553065418524</v>
      </c>
      <c r="P121" s="76">
        <f t="shared" si="51"/>
        <v>0.33765090935272024</v>
      </c>
      <c r="Q121" s="76">
        <f t="shared" si="51"/>
        <v>0.35861992500773354</v>
      </c>
      <c r="R121" s="76">
        <f t="shared" si="51"/>
        <v>0.37991765095215491</v>
      </c>
      <c r="S121" s="76">
        <f t="shared" si="51"/>
        <v>0.40154924004848103</v>
      </c>
      <c r="T121" s="76">
        <f t="shared" si="51"/>
        <v>0.42351992593548116</v>
      </c>
      <c r="U121" s="76">
        <f t="shared" si="51"/>
        <v>0.44583502429444577</v>
      </c>
      <c r="V121" s="76">
        <f t="shared" si="51"/>
        <v>0.46849993413528557</v>
      </c>
      <c r="W121" s="76">
        <f t="shared" si="51"/>
        <v>0.49152013910279035</v>
      </c>
      <c r="X121" s="76">
        <f t="shared" si="51"/>
        <v>0.51490120880336576</v>
      </c>
      <c r="Y121" s="76">
        <f t="shared" si="51"/>
        <v>0.53864880015256733</v>
      </c>
      <c r="Z121" s="76">
        <f t="shared" si="51"/>
        <v>0.56276865874375903</v>
      </c>
      <c r="AA121" s="76">
        <f t="shared" si="51"/>
        <v>0.58726662023822618</v>
      </c>
      <c r="AB121" s="76">
        <f t="shared" si="51"/>
        <v>0.61214861177708069</v>
      </c>
      <c r="AC121" s="76">
        <f t="shared" si="51"/>
        <v>0.63742065341529819</v>
      </c>
      <c r="AD121" s="76">
        <f t="shared" si="51"/>
        <v>0.66308885957823649</v>
      </c>
      <c r="AE121" s="76">
        <f t="shared" si="51"/>
        <v>0.68915944054098488</v>
      </c>
      <c r="AF121" s="76">
        <f t="shared" si="51"/>
        <v>0.71563870393090534</v>
      </c>
      <c r="AG121" s="76">
        <f t="shared" si="51"/>
        <v>0.74253305625372623</v>
      </c>
      <c r="AH121" s="76">
        <f t="shared" si="51"/>
        <v>0.76984900444355975</v>
      </c>
      <c r="AI121" s="76">
        <f t="shared" si="51"/>
        <v>0.79759315743721704</v>
      </c>
      <c r="AJ121" s="76">
        <f t="shared" si="51"/>
        <v>0.82577222777320292</v>
      </c>
      <c r="AK121" s="76">
        <f t="shared" si="51"/>
        <v>0.85439303321577564</v>
      </c>
    </row>
    <row r="122" spans="1:37" x14ac:dyDescent="0.35">
      <c r="A122" s="1" t="s">
        <v>16</v>
      </c>
      <c r="B122">
        <v>0</v>
      </c>
      <c r="C122" s="76">
        <f t="shared" si="49"/>
        <v>7.3700262322242249E-2</v>
      </c>
      <c r="D122" s="76">
        <f t="shared" si="51"/>
        <v>0.15283225331085193</v>
      </c>
      <c r="E122" s="76">
        <f t="shared" si="51"/>
        <v>0.23779629279340342</v>
      </c>
      <c r="F122" s="76">
        <f t="shared" si="51"/>
        <v>0.32902220427377626</v>
      </c>
      <c r="G122" s="76">
        <f t="shared" si="51"/>
        <v>0.42697148936083829</v>
      </c>
      <c r="H122" s="76">
        <f t="shared" si="51"/>
        <v>0.52148624754446993</v>
      </c>
      <c r="I122" s="76">
        <f t="shared" si="51"/>
        <v>0.61090210584636462</v>
      </c>
      <c r="J122" s="76">
        <f t="shared" si="51"/>
        <v>0.69354622792541543</v>
      </c>
      <c r="K122" s="76">
        <f t="shared" si="51"/>
        <v>0.76778664624909032</v>
      </c>
      <c r="L122" s="76">
        <f t="shared" si="51"/>
        <v>0.83208370447688074</v>
      </c>
      <c r="M122" s="76">
        <f t="shared" si="51"/>
        <v>0.88504146124261762</v>
      </c>
      <c r="N122" s="76">
        <f t="shared" si="51"/>
        <v>0.92545675017165907</v>
      </c>
      <c r="O122" s="76">
        <f t="shared" si="51"/>
        <v>0.96673854289533923</v>
      </c>
      <c r="P122" s="76">
        <f t="shared" si="51"/>
        <v>1.0089054172550149</v>
      </c>
      <c r="Q122" s="76">
        <f t="shared" si="51"/>
        <v>1.0519763494009622</v>
      </c>
      <c r="R122" s="76">
        <f t="shared" si="51"/>
        <v>1.0959707223321185</v>
      </c>
      <c r="S122" s="76">
        <f t="shared" si="51"/>
        <v>1.1409083346189188</v>
      </c>
      <c r="T122" s="76">
        <f t="shared" si="51"/>
        <v>1.186809409313148</v>
      </c>
      <c r="U122" s="76">
        <f t="shared" si="51"/>
        <v>1.2336946030488218</v>
      </c>
      <c r="V122" s="76">
        <f t="shared" si="51"/>
        <v>1.2815850153381882</v>
      </c>
      <c r="W122" s="76">
        <f t="shared" si="51"/>
        <v>1.3305021980670388</v>
      </c>
      <c r="X122" s="76">
        <f t="shared" si="51"/>
        <v>1.3804681651935957</v>
      </c>
      <c r="Y122" s="76">
        <f t="shared" si="51"/>
        <v>1.431505402655346</v>
      </c>
      <c r="Z122" s="76">
        <f t="shared" si="51"/>
        <v>1.4836368784882765</v>
      </c>
      <c r="AA122" s="76">
        <f t="shared" si="51"/>
        <v>1.536886053163065</v>
      </c>
      <c r="AB122" s="76">
        <f t="shared" si="51"/>
        <v>1.5912768901428809</v>
      </c>
      <c r="AC122" s="76">
        <f t="shared" si="51"/>
        <v>1.6468338666675439</v>
      </c>
      <c r="AD122" s="76">
        <f t="shared" si="51"/>
        <v>1.703581984768896</v>
      </c>
      <c r="AE122" s="76">
        <f t="shared" si="51"/>
        <v>1.7615467825223408</v>
      </c>
      <c r="AF122" s="76">
        <f t="shared" si="51"/>
        <v>1.8207543455396196</v>
      </c>
      <c r="AG122" s="76">
        <f t="shared" si="51"/>
        <v>1.8812313187079885</v>
      </c>
      <c r="AH122" s="76">
        <f t="shared" si="51"/>
        <v>1.9430049181810873</v>
      </c>
      <c r="AI122" s="76">
        <f t="shared" si="51"/>
        <v>2.0061029436268893</v>
      </c>
      <c r="AJ122" s="76">
        <f t="shared" si="51"/>
        <v>2.0705537907382494</v>
      </c>
      <c r="AK122" s="76">
        <f t="shared" si="51"/>
        <v>2.136386464011677</v>
      </c>
    </row>
    <row r="123" spans="1:37" x14ac:dyDescent="0.35">
      <c r="A123" s="1" t="s">
        <v>17</v>
      </c>
      <c r="B123">
        <v>0</v>
      </c>
      <c r="C123" s="76">
        <f t="shared" si="49"/>
        <v>1.7897003745318329E-2</v>
      </c>
      <c r="D123" s="76">
        <f t="shared" si="51"/>
        <v>3.6114310233696489E-2</v>
      </c>
      <c r="E123" s="76">
        <f t="shared" si="51"/>
        <v>5.4657651924526762E-2</v>
      </c>
      <c r="F123" s="76">
        <f t="shared" si="51"/>
        <v>7.3532863871048626E-2</v>
      </c>
      <c r="G123" s="76">
        <f t="shared" si="51"/>
        <v>9.2745885556471119E-2</v>
      </c>
      <c r="H123" s="76">
        <f t="shared" si="51"/>
        <v>0.11285584770293444</v>
      </c>
      <c r="I123" s="76">
        <f t="shared" si="51"/>
        <v>0.13389915986310519</v>
      </c>
      <c r="J123" s="76">
        <f t="shared" si="51"/>
        <v>0.15591430043538068</v>
      </c>
      <c r="K123" s="76">
        <f t="shared" si="51"/>
        <v>0.17894193159221139</v>
      </c>
      <c r="L123" s="76">
        <f t="shared" si="51"/>
        <v>0.20302502179180038</v>
      </c>
      <c r="M123" s="76">
        <f t="shared" si="51"/>
        <v>0.22820897638094562</v>
      </c>
      <c r="N123" s="76">
        <f t="shared" si="51"/>
        <v>0.25454177683455304</v>
      </c>
      <c r="O123" s="76">
        <f t="shared" si="51"/>
        <v>0.28143915252988583</v>
      </c>
      <c r="P123" s="76">
        <f t="shared" si="51"/>
        <v>0.30891320796012645</v>
      </c>
      <c r="Q123" s="76">
        <f t="shared" si="51"/>
        <v>0.33697630713879145</v>
      </c>
      <c r="R123" s="76">
        <f t="shared" si="51"/>
        <v>0.36564107916384692</v>
      </c>
      <c r="S123" s="76">
        <f t="shared" si="51"/>
        <v>0.3949204239011197</v>
      </c>
      <c r="T123" s="76">
        <f t="shared" si="51"/>
        <v>0.42482751778955952</v>
      </c>
      <c r="U123" s="76">
        <f t="shared" si="51"/>
        <v>0.45537581977096764</v>
      </c>
      <c r="V123" s="76">
        <f t="shared" si="51"/>
        <v>0.48657907734685701</v>
      </c>
      <c r="W123" s="76">
        <f t="shared" si="51"/>
        <v>0.51845133276517341</v>
      </c>
      <c r="X123" s="76">
        <f t="shared" si="51"/>
        <v>0.55100692933965867</v>
      </c>
      <c r="Y123" s="76">
        <f t="shared" si="51"/>
        <v>0.5842605179047009</v>
      </c>
      <c r="Z123" s="76">
        <f t="shared" si="51"/>
        <v>0.61822706340857758</v>
      </c>
      <c r="AA123" s="76">
        <f t="shared" si="51"/>
        <v>0.65292185164805727</v>
      </c>
      <c r="AB123" s="76">
        <f t="shared" si="51"/>
        <v>0.68836049614739148</v>
      </c>
      <c r="AC123" s="76">
        <f t="shared" si="51"/>
        <v>0.72455894518479136</v>
      </c>
      <c r="AD123" s="76">
        <f t="shared" si="51"/>
        <v>0.76153348896955309</v>
      </c>
      <c r="AE123" s="76">
        <f t="shared" si="51"/>
        <v>0.79930076697306007</v>
      </c>
      <c r="AF123" s="76">
        <f t="shared" si="51"/>
        <v>0.8378777754169624</v>
      </c>
      <c r="AG123" s="76">
        <f t="shared" si="51"/>
        <v>0.87728187492190179</v>
      </c>
      <c r="AH123" s="76">
        <f t="shared" si="51"/>
        <v>0.91753079832022721</v>
      </c>
      <c r="AI123" s="76">
        <f t="shared" si="51"/>
        <v>0.95864265863621267</v>
      </c>
      <c r="AJ123" s="76">
        <f t="shared" ref="D123:AK131" si="52">(AI123+1)*(1+AI77)-1</f>
        <v>1.0006359572373729</v>
      </c>
      <c r="AK123" s="76">
        <f t="shared" si="52"/>
        <v>1.0435295921605419</v>
      </c>
    </row>
    <row r="124" spans="1:37" x14ac:dyDescent="0.35">
      <c r="A124" s="1" t="s">
        <v>18</v>
      </c>
      <c r="B124">
        <v>0</v>
      </c>
      <c r="C124" s="76">
        <f t="shared" si="49"/>
        <v>6.1778413736712778E-3</v>
      </c>
      <c r="D124" s="76">
        <f t="shared" si="52"/>
        <v>1.2393848471380808E-2</v>
      </c>
      <c r="E124" s="76">
        <f t="shared" si="52"/>
        <v>1.8648257074917574E-2</v>
      </c>
      <c r="F124" s="76">
        <f t="shared" si="52"/>
        <v>2.4941304422693156E-2</v>
      </c>
      <c r="G124" s="76">
        <f t="shared" si="52"/>
        <v>3.1273229218740317E-2</v>
      </c>
      <c r="H124" s="76">
        <f t="shared" si="52"/>
        <v>3.867998798298089E-2</v>
      </c>
      <c r="I124" s="76">
        <f t="shared" si="52"/>
        <v>4.7183098208893215E-2</v>
      </c>
      <c r="J124" s="76">
        <f t="shared" si="52"/>
        <v>5.6807513546482724E-2</v>
      </c>
      <c r="K124" s="76">
        <f t="shared" si="52"/>
        <v>6.7581745274949867E-2</v>
      </c>
      <c r="L124" s="76">
        <f t="shared" si="52"/>
        <v>7.9538002390582729E-2</v>
      </c>
      <c r="M124" s="76">
        <f t="shared" si="52"/>
        <v>9.2712351269021109E-2</v>
      </c>
      <c r="N124" s="76">
        <f t="shared" si="52"/>
        <v>0.10714489600458244</v>
      </c>
      <c r="O124" s="76">
        <f t="shared" si="52"/>
        <v>0.12176806579101118</v>
      </c>
      <c r="P124" s="76">
        <f t="shared" si="52"/>
        <v>0.13658437840397908</v>
      </c>
      <c r="Q124" s="76">
        <f t="shared" si="52"/>
        <v>0.15159638487393901</v>
      </c>
      <c r="R124" s="76">
        <f t="shared" si="52"/>
        <v>0.16680666992535409</v>
      </c>
      <c r="S124" s="76">
        <f t="shared" si="52"/>
        <v>0.18221785242172839</v>
      </c>
      <c r="T124" s="76">
        <f t="shared" si="52"/>
        <v>0.19783258581651464</v>
      </c>
      <c r="U124" s="76">
        <f t="shared" si="52"/>
        <v>0.21365355860997925</v>
      </c>
      <c r="V124" s="76">
        <f t="shared" si="52"/>
        <v>0.22968349481210004</v>
      </c>
      <c r="W124" s="76">
        <f t="shared" si="52"/>
        <v>0.24592515441157836</v>
      </c>
      <c r="X124" s="76">
        <f t="shared" si="52"/>
        <v>0.26238133385104656</v>
      </c>
      <c r="Y124" s="76">
        <f t="shared" si="52"/>
        <v>0.27905486650855127</v>
      </c>
      <c r="Z124" s="76">
        <f t="shared" si="52"/>
        <v>0.29594862318539628</v>
      </c>
      <c r="AA124" s="76">
        <f t="shared" si="52"/>
        <v>0.31306551260042914</v>
      </c>
      <c r="AB124" s="76">
        <f t="shared" si="52"/>
        <v>0.3304084818908557</v>
      </c>
      <c r="AC124" s="76">
        <f t="shared" si="52"/>
        <v>0.34798051711967037</v>
      </c>
      <c r="AD124" s="76">
        <f t="shared" si="52"/>
        <v>0.36578464378978714</v>
      </c>
      <c r="AE124" s="76">
        <f t="shared" si="52"/>
        <v>0.38382392736496285</v>
      </c>
      <c r="AF124" s="76">
        <f t="shared" si="52"/>
        <v>0.40210147379759942</v>
      </c>
      <c r="AG124" s="76">
        <f t="shared" si="52"/>
        <v>0.42062043006351835</v>
      </c>
      <c r="AH124" s="76">
        <f t="shared" si="52"/>
        <v>0.43938398470379747</v>
      </c>
      <c r="AI124" s="76">
        <f t="shared" si="52"/>
        <v>0.45839536837376538</v>
      </c>
      <c r="AJ124" s="76">
        <f t="shared" si="52"/>
        <v>0.47765785439924624</v>
      </c>
      <c r="AK124" s="76">
        <f t="shared" si="52"/>
        <v>0.49717475934015165</v>
      </c>
    </row>
    <row r="125" spans="1:37" x14ac:dyDescent="0.35">
      <c r="A125" s="1" t="s">
        <v>46</v>
      </c>
      <c r="B125">
        <v>0</v>
      </c>
      <c r="C125" s="76">
        <f t="shared" si="49"/>
        <v>4.9999999999998934E-3</v>
      </c>
      <c r="D125" s="76">
        <f t="shared" si="52"/>
        <v>1.0024999999999729E-2</v>
      </c>
      <c r="E125" s="76">
        <f t="shared" si="52"/>
        <v>1.5075124999999634E-2</v>
      </c>
      <c r="F125" s="76">
        <f t="shared" si="52"/>
        <v>2.0150500624999568E-2</v>
      </c>
      <c r="G125" s="76">
        <f t="shared" si="52"/>
        <v>2.5251253128124374E-2</v>
      </c>
      <c r="H125" s="76">
        <f t="shared" si="52"/>
        <v>3.2135082970556006E-2</v>
      </c>
      <c r="I125" s="76">
        <f t="shared" si="52"/>
        <v>4.0834507241307882E-2</v>
      </c>
      <c r="J125" s="76">
        <f t="shared" si="52"/>
        <v>5.1391542957612613E-2</v>
      </c>
      <c r="K125" s="76">
        <f t="shared" si="52"/>
        <v>6.3858042681252725E-2</v>
      </c>
      <c r="L125" s="76">
        <f t="shared" si="52"/>
        <v>7.8296116117641201E-2</v>
      </c>
      <c r="M125" s="76">
        <f t="shared" si="52"/>
        <v>9.4778642464010909E-2</v>
      </c>
      <c r="N125" s="76">
        <f t="shared" si="52"/>
        <v>0.11338987938589895</v>
      </c>
      <c r="O125" s="76">
        <f t="shared" si="52"/>
        <v>0.13231750733545922</v>
      </c>
      <c r="P125" s="76">
        <f t="shared" si="52"/>
        <v>0.15156690496016201</v>
      </c>
      <c r="Q125" s="76">
        <f t="shared" si="52"/>
        <v>0.1711435423444847</v>
      </c>
      <c r="R125" s="76">
        <f t="shared" si="52"/>
        <v>0.19105298256434078</v>
      </c>
      <c r="S125" s="76">
        <f t="shared" si="52"/>
        <v>0.21130088326793439</v>
      </c>
      <c r="T125" s="76">
        <f t="shared" si="52"/>
        <v>0.23189299828348919</v>
      </c>
      <c r="U125" s="76">
        <f t="shared" si="52"/>
        <v>0.25283517925430843</v>
      </c>
      <c r="V125" s="76">
        <f t="shared" si="52"/>
        <v>0.27413337730163145</v>
      </c>
      <c r="W125" s="76">
        <f t="shared" si="52"/>
        <v>0.29579364471575897</v>
      </c>
      <c r="X125" s="76">
        <f t="shared" si="52"/>
        <v>0.31782213667592685</v>
      </c>
      <c r="Y125" s="76">
        <f t="shared" si="52"/>
        <v>0.34022511299941738</v>
      </c>
      <c r="Z125" s="76">
        <f t="shared" si="52"/>
        <v>0.36300893992040728</v>
      </c>
      <c r="AA125" s="76">
        <f t="shared" si="52"/>
        <v>0.38618009189905411</v>
      </c>
      <c r="AB125" s="76">
        <f t="shared" si="52"/>
        <v>0.40974515346133789</v>
      </c>
      <c r="AC125" s="76">
        <f t="shared" si="52"/>
        <v>0.43371082107018055</v>
      </c>
      <c r="AD125" s="76">
        <f t="shared" si="52"/>
        <v>0.45808390502837359</v>
      </c>
      <c r="AE125" s="76">
        <f t="shared" si="52"/>
        <v>0.48287133141385574</v>
      </c>
      <c r="AF125" s="76">
        <f t="shared" si="52"/>
        <v>0.50808014404789126</v>
      </c>
      <c r="AG125" s="76">
        <f t="shared" si="52"/>
        <v>0.53371750649670524</v>
      </c>
      <c r="AH125" s="76">
        <f t="shared" si="52"/>
        <v>0.55979070410714904</v>
      </c>
      <c r="AI125" s="76">
        <f t="shared" si="52"/>
        <v>0.58630714607697043</v>
      </c>
      <c r="AJ125" s="76">
        <f t="shared" si="52"/>
        <v>0.61327436756027875</v>
      </c>
      <c r="AK125" s="76">
        <f t="shared" si="52"/>
        <v>0.64070003180880342</v>
      </c>
    </row>
    <row r="126" spans="1:37" x14ac:dyDescent="0.35">
      <c r="A126" s="1" t="s">
        <v>47</v>
      </c>
      <c r="B126">
        <v>0</v>
      </c>
      <c r="C126" s="76">
        <f t="shared" si="49"/>
        <v>2.0000000000000018E-3</v>
      </c>
      <c r="D126" s="76">
        <f t="shared" si="52"/>
        <v>4.0039999999998965E-3</v>
      </c>
      <c r="E126" s="76">
        <f t="shared" si="52"/>
        <v>6.0120079999999021E-3</v>
      </c>
      <c r="F126" s="76">
        <f t="shared" si="52"/>
        <v>8.0240320159998824E-3</v>
      </c>
      <c r="G126" s="76">
        <f t="shared" si="52"/>
        <v>1.0040080080031988E-2</v>
      </c>
      <c r="H126" s="76">
        <f t="shared" si="52"/>
        <v>1.2925908880260684E-2</v>
      </c>
      <c r="I126" s="76">
        <f t="shared" si="52"/>
        <v>1.6688205113244647E-2</v>
      </c>
      <c r="J126" s="76">
        <f t="shared" si="52"/>
        <v>2.1335922622333969E-2</v>
      </c>
      <c r="K126" s="76">
        <f t="shared" si="52"/>
        <v>2.6880317630855188E-2</v>
      </c>
      <c r="L126" s="76">
        <f t="shared" si="52"/>
        <v>3.3334993913106237E-2</v>
      </c>
      <c r="M126" s="76">
        <f t="shared" si="52"/>
        <v>4.071595815534268E-2</v>
      </c>
      <c r="N126" s="76">
        <f t="shared" si="52"/>
        <v>4.9041685820585323E-2</v>
      </c>
      <c r="O126" s="76">
        <f t="shared" si="52"/>
        <v>5.7434019307150086E-2</v>
      </c>
      <c r="P126" s="76">
        <f t="shared" si="52"/>
        <v>6.589349146160739E-2</v>
      </c>
      <c r="Q126" s="76">
        <f t="shared" si="52"/>
        <v>7.4420639393300236E-2</v>
      </c>
      <c r="R126" s="76">
        <f t="shared" si="52"/>
        <v>8.3016004508446706E-2</v>
      </c>
      <c r="S126" s="76">
        <f t="shared" si="52"/>
        <v>9.1680132544514237E-2</v>
      </c>
      <c r="T126" s="76">
        <f t="shared" si="52"/>
        <v>0.10041357360487035</v>
      </c>
      <c r="U126" s="76">
        <f t="shared" si="52"/>
        <v>0.1092168821937094</v>
      </c>
      <c r="V126" s="76">
        <f t="shared" si="52"/>
        <v>0.11809061725125902</v>
      </c>
      <c r="W126" s="76">
        <f t="shared" si="52"/>
        <v>0.12703534218926915</v>
      </c>
      <c r="X126" s="76">
        <f t="shared" si="52"/>
        <v>0.13605162492678335</v>
      </c>
      <c r="Y126" s="76">
        <f t="shared" si="52"/>
        <v>0.14514003792619756</v>
      </c>
      <c r="Z126" s="76">
        <f t="shared" si="52"/>
        <v>0.15430115822960722</v>
      </c>
      <c r="AA126" s="76">
        <f t="shared" si="52"/>
        <v>0.16353556749544418</v>
      </c>
      <c r="AB126" s="76">
        <f t="shared" si="52"/>
        <v>0.17284385203540764</v>
      </c>
      <c r="AC126" s="76">
        <f t="shared" si="52"/>
        <v>0.18222660285169101</v>
      </c>
      <c r="AD126" s="76">
        <f t="shared" si="52"/>
        <v>0.19168441567450456</v>
      </c>
      <c r="AE126" s="76">
        <f t="shared" si="52"/>
        <v>0.20121789099990051</v>
      </c>
      <c r="AF126" s="76">
        <f t="shared" si="52"/>
        <v>0.21082763412789962</v>
      </c>
      <c r="AG126" s="76">
        <f t="shared" si="52"/>
        <v>0.22051425520092294</v>
      </c>
      <c r="AH126" s="76">
        <f t="shared" si="52"/>
        <v>0.23027836924253031</v>
      </c>
      <c r="AI126" s="76">
        <f t="shared" si="52"/>
        <v>0.24012059619647053</v>
      </c>
      <c r="AJ126" s="76">
        <f t="shared" si="52"/>
        <v>0.25004156096604224</v>
      </c>
      <c r="AK126" s="76">
        <f t="shared" si="52"/>
        <v>0.26004189345377049</v>
      </c>
    </row>
    <row r="127" spans="1:37" x14ac:dyDescent="0.35">
      <c r="A127" s="1" t="s">
        <v>48</v>
      </c>
      <c r="B127">
        <v>0</v>
      </c>
      <c r="C127" s="76">
        <f t="shared" si="49"/>
        <v>1.4653409090909175E-2</v>
      </c>
      <c r="D127" s="76">
        <f t="shared" si="52"/>
        <v>2.952154057980394E-2</v>
      </c>
      <c r="E127" s="76">
        <f t="shared" si="52"/>
        <v>4.4607540881822949E-2</v>
      </c>
      <c r="F127" s="76">
        <f t="shared" si="52"/>
        <v>5.9914602517812998E-2</v>
      </c>
      <c r="G127" s="76">
        <f t="shared" si="52"/>
        <v>7.5445964789934816E-2</v>
      </c>
      <c r="H127" s="76">
        <f t="shared" si="52"/>
        <v>9.1470278618902112E-2</v>
      </c>
      <c r="I127" s="76">
        <f t="shared" si="52"/>
        <v>0.10800267536063912</v>
      </c>
      <c r="J127" s="76">
        <f t="shared" si="52"/>
        <v>0.12505888420236122</v>
      </c>
      <c r="K127" s="76">
        <f t="shared" si="52"/>
        <v>0.14265525644742416</v>
      </c>
      <c r="L127" s="76">
        <f t="shared" si="52"/>
        <v>0.16080879092355915</v>
      </c>
      <c r="M127" s="76">
        <f t="shared" si="52"/>
        <v>0.17953716056857028</v>
      </c>
      <c r="N127" s="76">
        <f t="shared" si="52"/>
        <v>0.19885874025039985</v>
      </c>
      <c r="O127" s="76">
        <f t="shared" si="52"/>
        <v>0.21849681987295311</v>
      </c>
      <c r="P127" s="76">
        <f t="shared" si="52"/>
        <v>0.23845658390945257</v>
      </c>
      <c r="Q127" s="76">
        <f t="shared" si="52"/>
        <v>0.25874330175813687</v>
      </c>
      <c r="R127" s="76">
        <f t="shared" si="52"/>
        <v>0.27936232913338777</v>
      </c>
      <c r="S127" s="76">
        <f t="shared" si="52"/>
        <v>0.30031910947964358</v>
      </c>
      <c r="T127" s="76">
        <f t="shared" si="52"/>
        <v>0.32161917540847451</v>
      </c>
      <c r="U127" s="76">
        <f t="shared" si="52"/>
        <v>0.34326815015919765</v>
      </c>
      <c r="V127" s="76">
        <f t="shared" si="52"/>
        <v>0.36527174908341808</v>
      </c>
      <c r="W127" s="76">
        <f t="shared" si="52"/>
        <v>0.38763578115388753</v>
      </c>
      <c r="X127" s="76">
        <f t="shared" si="52"/>
        <v>0.41036615049807912</v>
      </c>
      <c r="Y127" s="76">
        <f t="shared" si="52"/>
        <v>0.43346885795688306</v>
      </c>
      <c r="Z127" s="76">
        <f t="shared" si="52"/>
        <v>0.45695000266883468</v>
      </c>
      <c r="AA127" s="76">
        <f t="shared" si="52"/>
        <v>0.48081578368029376</v>
      </c>
      <c r="AB127" s="76">
        <f t="shared" si="52"/>
        <v>0.50507250158199857</v>
      </c>
      <c r="AC127" s="76">
        <f t="shared" si="52"/>
        <v>0.52972656017242881</v>
      </c>
      <c r="AD127" s="76">
        <f t="shared" si="52"/>
        <v>0.55478446814841442</v>
      </c>
      <c r="AE127" s="76">
        <f t="shared" si="52"/>
        <v>0.58025284082343886</v>
      </c>
      <c r="AF127" s="76">
        <f t="shared" si="52"/>
        <v>0.60613840187408852</v>
      </c>
      <c r="AG127" s="76">
        <f t="shared" si="52"/>
        <v>0.63244798511510969</v>
      </c>
      <c r="AH127" s="76">
        <f t="shared" si="52"/>
        <v>0.65918853630354346</v>
      </c>
      <c r="AI127" s="76">
        <f t="shared" si="52"/>
        <v>0.68636711497241243</v>
      </c>
      <c r="AJ127" s="76">
        <f t="shared" si="52"/>
        <v>0.71399089629444434</v>
      </c>
      <c r="AK127" s="76">
        <f t="shared" si="52"/>
        <v>0.74206717297632552</v>
      </c>
    </row>
    <row r="128" spans="1:37" x14ac:dyDescent="0.35">
      <c r="A128" s="1" t="s">
        <v>19</v>
      </c>
      <c r="B128">
        <v>0</v>
      </c>
      <c r="C128" s="76">
        <f t="shared" si="49"/>
        <v>2.0000000000000018E-2</v>
      </c>
      <c r="D128" s="76">
        <f t="shared" si="52"/>
        <v>4.0399999999999991E-2</v>
      </c>
      <c r="E128" s="76">
        <f t="shared" si="52"/>
        <v>6.1207999999999929E-2</v>
      </c>
      <c r="F128" s="76">
        <f t="shared" si="52"/>
        <v>8.2432159999999977E-2</v>
      </c>
      <c r="G128" s="76">
        <f t="shared" si="52"/>
        <v>0.10408080320000002</v>
      </c>
      <c r="H128" s="76">
        <f t="shared" si="52"/>
        <v>0.12560012668351317</v>
      </c>
      <c r="I128" s="76">
        <f t="shared" si="52"/>
        <v>0.14696562508814703</v>
      </c>
      <c r="J128" s="76">
        <f t="shared" si="52"/>
        <v>0.16815253796700746</v>
      </c>
      <c r="K128" s="76">
        <f t="shared" si="52"/>
        <v>0.18913589512757478</v>
      </c>
      <c r="L128" s="76">
        <f t="shared" si="52"/>
        <v>0.20989056341146228</v>
      </c>
      <c r="M128" s="76">
        <f t="shared" si="52"/>
        <v>0.23039129480092413</v>
      </c>
      <c r="N128" s="76">
        <f t="shared" si="52"/>
        <v>0.25061277573097729</v>
      </c>
      <c r="O128" s="76">
        <f t="shared" si="52"/>
        <v>0.27116659670011578</v>
      </c>
      <c r="P128" s="76">
        <f t="shared" si="52"/>
        <v>0.29205821971688217</v>
      </c>
      <c r="Q128" s="76">
        <f t="shared" si="52"/>
        <v>0.31329319655792909</v>
      </c>
      <c r="R128" s="76">
        <f t="shared" si="52"/>
        <v>0.33487717024335861</v>
      </c>
      <c r="S128" s="76">
        <f t="shared" si="52"/>
        <v>0.35681587653630809</v>
      </c>
      <c r="T128" s="76">
        <f t="shared" si="52"/>
        <v>0.37911514546718217</v>
      </c>
      <c r="U128" s="76">
        <f t="shared" si="52"/>
        <v>0.40178090288293533</v>
      </c>
      <c r="V128" s="76">
        <f t="shared" si="52"/>
        <v>0.4248191720218164</v>
      </c>
      <c r="W128" s="76">
        <f t="shared" si="52"/>
        <v>0.44823607511399488</v>
      </c>
      <c r="X128" s="76">
        <f t="shared" si="52"/>
        <v>0.47203783500849328</v>
      </c>
      <c r="Y128" s="76">
        <f t="shared" si="52"/>
        <v>0.4962307768268579</v>
      </c>
      <c r="Z128" s="76">
        <f t="shared" si="52"/>
        <v>0.52082132964400718</v>
      </c>
      <c r="AA128" s="76">
        <f t="shared" si="52"/>
        <v>0.54581602819670638</v>
      </c>
      <c r="AB128" s="76">
        <f t="shared" si="52"/>
        <v>0.57122151462011916</v>
      </c>
      <c r="AC128" s="76">
        <f t="shared" si="52"/>
        <v>0.59704454021290077</v>
      </c>
      <c r="AD128" s="76">
        <f t="shared" si="52"/>
        <v>0.62329196723129976</v>
      </c>
      <c r="AE128" s="76">
        <f t="shared" si="52"/>
        <v>0.64997077071274623</v>
      </c>
      <c r="AF128" s="76">
        <f t="shared" si="52"/>
        <v>0.67708804032941017</v>
      </c>
      <c r="AG128" s="76">
        <f t="shared" si="52"/>
        <v>0.704650982272224</v>
      </c>
      <c r="AH128" s="76">
        <f t="shared" si="52"/>
        <v>0.73266692116586807</v>
      </c>
      <c r="AI128" s="76">
        <f t="shared" si="52"/>
        <v>0.76114330201522917</v>
      </c>
      <c r="AJ128" s="76">
        <f t="shared" si="52"/>
        <v>0.79008769218384933</v>
      </c>
      <c r="AK128" s="76">
        <f t="shared" si="52"/>
        <v>0.81950778340489094</v>
      </c>
    </row>
    <row r="129" spans="1:37" x14ac:dyDescent="0.35">
      <c r="A129" s="1" t="s">
        <v>20</v>
      </c>
      <c r="B129">
        <v>0</v>
      </c>
      <c r="C129" s="76">
        <f t="shared" si="49"/>
        <v>4.1035167252340354E-2</v>
      </c>
      <c r="D129" s="76">
        <f t="shared" si="52"/>
        <v>8.3754219456108281E-2</v>
      </c>
      <c r="E129" s="76">
        <f t="shared" si="52"/>
        <v>0.12822625511191932</v>
      </c>
      <c r="F129" s="76">
        <f t="shared" si="52"/>
        <v>0.17452320818891853</v>
      </c>
      <c r="G129" s="76">
        <f t="shared" si="52"/>
        <v>0.22271996447870612</v>
      </c>
      <c r="H129" s="76">
        <f t="shared" si="52"/>
        <v>0.27009725685260877</v>
      </c>
      <c r="I129" s="76">
        <f t="shared" si="52"/>
        <v>0.31640468767914043</v>
      </c>
      <c r="J129" s="76">
        <f t="shared" si="52"/>
        <v>0.36138892680961088</v>
      </c>
      <c r="K129" s="76">
        <f t="shared" si="52"/>
        <v>0.40479590942311239</v>
      </c>
      <c r="L129" s="76">
        <f t="shared" si="52"/>
        <v>0.44637313246402144</v>
      </c>
      <c r="M129" s="76">
        <f t="shared" si="52"/>
        <v>0.48587202219630665</v>
      </c>
      <c r="N129" s="76">
        <f t="shared" si="52"/>
        <v>0.5230503431326059</v>
      </c>
      <c r="O129" s="76">
        <f t="shared" si="52"/>
        <v>0.56115891077050151</v>
      </c>
      <c r="P129" s="76">
        <f t="shared" si="52"/>
        <v>0.60022100101121856</v>
      </c>
      <c r="Q129" s="76">
        <f t="shared" si="52"/>
        <v>0.64026047214727377</v>
      </c>
      <c r="R129" s="76">
        <f t="shared" si="52"/>
        <v>0.6813017794346119</v>
      </c>
      <c r="S129" s="76">
        <f t="shared" si="52"/>
        <v>0.72336999002935487</v>
      </c>
      <c r="T129" s="76">
        <f t="shared" si="52"/>
        <v>0.76649079829828737</v>
      </c>
      <c r="U129" s="76">
        <f t="shared" si="52"/>
        <v>0.81069054151242836</v>
      </c>
      <c r="V129" s="76">
        <f t="shared" si="52"/>
        <v>0.8559962159332748</v>
      </c>
      <c r="W129" s="76">
        <f t="shared" si="52"/>
        <v>0.90243549330154327</v>
      </c>
      <c r="X129" s="76">
        <f t="shared" si="52"/>
        <v>0.95003673773847974</v>
      </c>
      <c r="Y129" s="76">
        <f t="shared" si="52"/>
        <v>0.9988290230700605</v>
      </c>
      <c r="Z129" s="76">
        <f t="shared" si="52"/>
        <v>1.0488421505846657</v>
      </c>
      <c r="AA129" s="76">
        <f t="shared" si="52"/>
        <v>1.100106667235071</v>
      </c>
      <c r="AB129" s="76">
        <f t="shared" si="52"/>
        <v>1.1526538842958765</v>
      </c>
      <c r="AC129" s="76">
        <f t="shared" si="52"/>
        <v>1.2065158964877649</v>
      </c>
      <c r="AD129" s="76">
        <f t="shared" si="52"/>
        <v>1.2617256015802738</v>
      </c>
      <c r="AE129" s="76">
        <f t="shared" si="52"/>
        <v>1.3183167204850528</v>
      </c>
      <c r="AF129" s="76">
        <f t="shared" si="52"/>
        <v>1.3763238178518775</v>
      </c>
      <c r="AG129" s="76">
        <f t="shared" si="52"/>
        <v>1.4357823231800011</v>
      </c>
      <c r="AH129" s="76">
        <f t="shared" si="52"/>
        <v>1.4967285524577378</v>
      </c>
      <c r="AI129" s="76">
        <f t="shared" si="52"/>
        <v>1.559199730343495</v>
      </c>
      <c r="AJ129" s="76">
        <f t="shared" si="52"/>
        <v>1.6232340129018015</v>
      </c>
      <c r="AK129" s="76">
        <f t="shared" si="52"/>
        <v>1.6888705109082189</v>
      </c>
    </row>
    <row r="130" spans="1:37" x14ac:dyDescent="0.35">
      <c r="A130" s="1" t="s">
        <v>21</v>
      </c>
      <c r="B130">
        <v>0</v>
      </c>
      <c r="C130" s="76">
        <f t="shared" si="49"/>
        <v>1.8000000000000016E-2</v>
      </c>
      <c r="D130" s="76">
        <f t="shared" si="52"/>
        <v>3.6324000000000023E-2</v>
      </c>
      <c r="E130" s="76">
        <f t="shared" si="52"/>
        <v>5.497783200000006E-2</v>
      </c>
      <c r="F130" s="76">
        <f t="shared" si="52"/>
        <v>7.3967432976000058E-2</v>
      </c>
      <c r="G130" s="76">
        <f t="shared" si="52"/>
        <v>9.3298846769568122E-2</v>
      </c>
      <c r="H130" s="76">
        <f t="shared" si="52"/>
        <v>0.11266585491234338</v>
      </c>
      <c r="I130" s="76">
        <f t="shared" si="52"/>
        <v>0.1320580312408155</v>
      </c>
      <c r="J130" s="76">
        <f t="shared" si="52"/>
        <v>0.15146474034780089</v>
      </c>
      <c r="K130" s="76">
        <f t="shared" si="52"/>
        <v>0.17087514597080666</v>
      </c>
      <c r="L130" s="76">
        <f t="shared" si="52"/>
        <v>0.19027821981832305</v>
      </c>
      <c r="M130" s="76">
        <f t="shared" si="52"/>
        <v>0.20966275082679275</v>
      </c>
      <c r="N130" s="76">
        <f t="shared" si="52"/>
        <v>0.22901735484002139</v>
      </c>
      <c r="O130" s="76">
        <f t="shared" si="52"/>
        <v>0.24868163251746167</v>
      </c>
      <c r="P130" s="76">
        <f t="shared" si="52"/>
        <v>0.26866053863774098</v>
      </c>
      <c r="Q130" s="76">
        <f t="shared" si="52"/>
        <v>0.28895910725594476</v>
      </c>
      <c r="R130" s="76">
        <f t="shared" si="52"/>
        <v>0.3095824529720399</v>
      </c>
      <c r="S130" s="76">
        <f t="shared" si="52"/>
        <v>0.33053577221959252</v>
      </c>
      <c r="T130" s="76">
        <f t="shared" si="52"/>
        <v>0.35182434457510592</v>
      </c>
      <c r="U130" s="76">
        <f t="shared" si="52"/>
        <v>0.37345353408830761</v>
      </c>
      <c r="V130" s="76">
        <f t="shared" si="52"/>
        <v>0.39542879063372061</v>
      </c>
      <c r="W130" s="76">
        <f t="shared" si="52"/>
        <v>0.41775565128386005</v>
      </c>
      <c r="X130" s="76">
        <f t="shared" si="52"/>
        <v>0.44043974170440192</v>
      </c>
      <c r="Y130" s="76">
        <f t="shared" si="52"/>
        <v>0.46348677757167245</v>
      </c>
      <c r="Z130" s="76">
        <f t="shared" si="52"/>
        <v>0.48690256601281923</v>
      </c>
      <c r="AA130" s="76">
        <f t="shared" si="52"/>
        <v>0.51069300706902432</v>
      </c>
      <c r="AB130" s="76">
        <f t="shared" si="52"/>
        <v>0.53486409518212863</v>
      </c>
      <c r="AC130" s="76">
        <f t="shared" si="52"/>
        <v>0.55942192070504282</v>
      </c>
      <c r="AD130" s="76">
        <f t="shared" si="52"/>
        <v>0.58437267143632354</v>
      </c>
      <c r="AE130" s="76">
        <f t="shared" si="52"/>
        <v>0.60972263417930472</v>
      </c>
      <c r="AF130" s="76">
        <f t="shared" si="52"/>
        <v>0.63547819632617353</v>
      </c>
      <c r="AG130" s="76">
        <f t="shared" si="52"/>
        <v>0.6616458474673923</v>
      </c>
      <c r="AH130" s="76">
        <f t="shared" si="52"/>
        <v>0.68823218102687056</v>
      </c>
      <c r="AI130" s="76">
        <f t="shared" si="52"/>
        <v>0.71524389592330051</v>
      </c>
      <c r="AJ130" s="76">
        <f t="shared" si="52"/>
        <v>0.7426877982580733</v>
      </c>
      <c r="AK130" s="76">
        <f t="shared" si="52"/>
        <v>0.77057080303020253</v>
      </c>
    </row>
    <row r="131" spans="1:37" x14ac:dyDescent="0.35">
      <c r="A131" s="1" t="s">
        <v>22</v>
      </c>
      <c r="B131">
        <v>0</v>
      </c>
      <c r="C131" s="76">
        <f t="shared" si="49"/>
        <v>3.0999999999999917E-2</v>
      </c>
      <c r="D131" s="76">
        <f t="shared" si="52"/>
        <v>6.2960999999999823E-2</v>
      </c>
      <c r="E131" s="76">
        <f t="shared" si="52"/>
        <v>9.591279099999972E-2</v>
      </c>
      <c r="F131" s="76">
        <f t="shared" si="52"/>
        <v>0.12988608752099973</v>
      </c>
      <c r="G131" s="76">
        <f t="shared" si="52"/>
        <v>0.16491255623415069</v>
      </c>
      <c r="H131" s="76">
        <f t="shared" si="52"/>
        <v>0.19936068468278911</v>
      </c>
      <c r="I131" s="76">
        <f t="shared" si="52"/>
        <v>0.23311412109457641</v>
      </c>
      <c r="J131" s="76">
        <f t="shared" si="52"/>
        <v>0.26605588404381719</v>
      </c>
      <c r="K131" s="76">
        <f t="shared" si="52"/>
        <v>0.29806901139749664</v>
      </c>
      <c r="L131" s="76">
        <f t="shared" si="52"/>
        <v>0.32903722924083678</v>
      </c>
      <c r="M131" s="76">
        <f t="shared" si="52"/>
        <v>0.35884563566809557</v>
      </c>
      <c r="N131" s="76">
        <f t="shared" si="52"/>
        <v>0.38738139401712535</v>
      </c>
      <c r="O131" s="76">
        <f t="shared" si="52"/>
        <v>0.41651640329148476</v>
      </c>
      <c r="P131" s="76">
        <f t="shared" si="52"/>
        <v>0.44626324776060589</v>
      </c>
      <c r="Q131" s="76">
        <f t="shared" si="52"/>
        <v>0.47663477596357851</v>
      </c>
      <c r="R131" s="76">
        <f t="shared" si="52"/>
        <v>0.50764410625881351</v>
      </c>
      <c r="S131" s="76">
        <f t="shared" ref="D131:AK138" si="53">(R131+1)*(1+R85)-1</f>
        <v>0.5393046324902484</v>
      </c>
      <c r="T131" s="76">
        <f t="shared" si="53"/>
        <v>0.5716300297725434</v>
      </c>
      <c r="U131" s="76">
        <f t="shared" si="53"/>
        <v>0.60463426039776658</v>
      </c>
      <c r="V131" s="76">
        <f t="shared" si="53"/>
        <v>0.63833157986611955</v>
      </c>
      <c r="W131" s="76">
        <f t="shared" si="53"/>
        <v>0.67273654304330788</v>
      </c>
      <c r="X131" s="76">
        <f t="shared" si="53"/>
        <v>0.70786401044721714</v>
      </c>
      <c r="Y131" s="76">
        <f t="shared" si="53"/>
        <v>0.74372915466660849</v>
      </c>
      <c r="Z131" s="76">
        <f t="shared" si="53"/>
        <v>0.7803474669146071</v>
      </c>
      <c r="AA131" s="76">
        <f t="shared" si="53"/>
        <v>0.8177347637198138</v>
      </c>
      <c r="AB131" s="76">
        <f t="shared" si="53"/>
        <v>0.85590719375792967</v>
      </c>
      <c r="AC131" s="76">
        <f t="shared" si="53"/>
        <v>0.89488124482684595</v>
      </c>
      <c r="AD131" s="76">
        <f t="shared" si="53"/>
        <v>0.93467375096820948</v>
      </c>
      <c r="AE131" s="76">
        <f t="shared" si="53"/>
        <v>0.97530189973854164</v>
      </c>
      <c r="AF131" s="76">
        <f t="shared" si="53"/>
        <v>1.016783239633051</v>
      </c>
      <c r="AG131" s="76">
        <f t="shared" si="53"/>
        <v>1.059135687665345</v>
      </c>
      <c r="AH131" s="76">
        <f t="shared" si="53"/>
        <v>1.1023775371063169</v>
      </c>
      <c r="AI131" s="76">
        <f t="shared" si="53"/>
        <v>1.1465274653855495</v>
      </c>
      <c r="AJ131" s="76">
        <f t="shared" si="53"/>
        <v>1.1916045421586459</v>
      </c>
      <c r="AK131" s="76">
        <f t="shared" si="53"/>
        <v>1.2376282375439773</v>
      </c>
    </row>
    <row r="132" spans="1:37" x14ac:dyDescent="0.35">
      <c r="A132" s="1" t="s">
        <v>23</v>
      </c>
      <c r="B132">
        <v>0</v>
      </c>
      <c r="C132" s="76">
        <f t="shared" si="49"/>
        <v>2.2434706140993743E-2</v>
      </c>
      <c r="D132" s="76">
        <f t="shared" si="53"/>
        <v>4.5372728321620315E-2</v>
      </c>
      <c r="E132" s="76">
        <f t="shared" si="53"/>
        <v>6.8825358289324789E-2</v>
      </c>
      <c r="F132" s="76">
        <f t="shared" si="53"/>
        <v>9.2804141118588035E-2</v>
      </c>
      <c r="G132" s="76">
        <f t="shared" si="53"/>
        <v>0.11732088089424453</v>
      </c>
      <c r="H132" s="76">
        <f t="shared" si="53"/>
        <v>0.14302055417610671</v>
      </c>
      <c r="I132" s="76">
        <f t="shared" si="53"/>
        <v>0.16995881494671217</v>
      </c>
      <c r="J132" s="76">
        <f t="shared" si="53"/>
        <v>0.19819467056711781</v>
      </c>
      <c r="K132" s="76">
        <f t="shared" si="53"/>
        <v>0.22779069070810265</v>
      </c>
      <c r="L132" s="76">
        <f t="shared" si="53"/>
        <v>0.25881323105805065</v>
      </c>
      <c r="M132" s="76">
        <f t="shared" si="53"/>
        <v>0.29133267289934639</v>
      </c>
      <c r="N132" s="76">
        <f t="shared" si="53"/>
        <v>0.32542367973252051</v>
      </c>
      <c r="O132" s="76">
        <f t="shared" si="53"/>
        <v>0.36041468450680614</v>
      </c>
      <c r="P132" s="76">
        <f t="shared" si="53"/>
        <v>0.39632944704537243</v>
      </c>
      <c r="Q132" s="76">
        <f t="shared" si="53"/>
        <v>0.43319235442748627</v>
      </c>
      <c r="R132" s="76">
        <f t="shared" si="53"/>
        <v>0.47102843754798873</v>
      </c>
      <c r="S132" s="76">
        <f t="shared" si="53"/>
        <v>0.5098633881139385</v>
      </c>
      <c r="T132" s="76">
        <f t="shared" si="53"/>
        <v>0.54972357608996436</v>
      </c>
      <c r="U132" s="76">
        <f t="shared" si="53"/>
        <v>0.59063606760417242</v>
      </c>
      <c r="V132" s="76">
        <f t="shared" si="53"/>
        <v>0.6326286433267676</v>
      </c>
      <c r="W132" s="76">
        <f t="shared" si="53"/>
        <v>0.67572981733386794</v>
      </c>
      <c r="X132" s="76">
        <f t="shared" si="53"/>
        <v>0.7199688564693203</v>
      </c>
      <c r="Y132" s="76">
        <f t="shared" si="53"/>
        <v>0.76537580021766671</v>
      </c>
      <c r="Z132" s="76">
        <f t="shared" si="53"/>
        <v>0.81198148110175272</v>
      </c>
      <c r="AA132" s="76">
        <f t="shared" si="53"/>
        <v>0.8598175456188315</v>
      </c>
      <c r="AB132" s="76">
        <f t="shared" si="53"/>
        <v>0.90891647572937684</v>
      </c>
      <c r="AC132" s="76">
        <f t="shared" si="53"/>
        <v>0.95931161091319894</v>
      </c>
      <c r="AD132" s="76">
        <f t="shared" si="53"/>
        <v>1.0110371708078381</v>
      </c>
      <c r="AE132" s="76">
        <f t="shared" si="53"/>
        <v>1.064128278444608</v>
      </c>
      <c r="AF132" s="76">
        <f t="shared" si="53"/>
        <v>1.1186209840980705</v>
      </c>
      <c r="AG132" s="76">
        <f t="shared" si="53"/>
        <v>1.1745522897651295</v>
      </c>
      <c r="AH132" s="76">
        <f t="shared" si="53"/>
        <v>1.2319601742903714</v>
      </c>
      <c r="AI132" s="76">
        <f t="shared" si="53"/>
        <v>1.2908836191547115</v>
      </c>
      <c r="AJ132" s="76">
        <f t="shared" si="53"/>
        <v>1.3513626349448566</v>
      </c>
      <c r="AK132" s="76">
        <f t="shared" si="53"/>
        <v>1.413438288521558</v>
      </c>
    </row>
    <row r="133" spans="1:37" x14ac:dyDescent="0.35">
      <c r="A133" s="1" t="s">
        <v>24</v>
      </c>
      <c r="B133">
        <v>0</v>
      </c>
      <c r="C133" s="76">
        <f t="shared" si="49"/>
        <v>3.6999999999999922E-2</v>
      </c>
      <c r="D133" s="76">
        <f t="shared" si="53"/>
        <v>7.5368999999999797E-2</v>
      </c>
      <c r="E133" s="76">
        <f t="shared" si="53"/>
        <v>0.1151576529999998</v>
      </c>
      <c r="F133" s="76">
        <f t="shared" si="53"/>
        <v>0.15641848616099963</v>
      </c>
      <c r="G133" s="76">
        <f t="shared" si="53"/>
        <v>0.19920597014895658</v>
      </c>
      <c r="H133" s="76">
        <f t="shared" si="53"/>
        <v>0.24066423368839174</v>
      </c>
      <c r="I133" s="76">
        <f t="shared" si="53"/>
        <v>0.28054272691408988</v>
      </c>
      <c r="J133" s="76">
        <f t="shared" si="53"/>
        <v>0.31859313937096578</v>
      </c>
      <c r="K133" s="76">
        <f t="shared" si="53"/>
        <v>0.35457189503094511</v>
      </c>
      <c r="L133" s="76">
        <f t="shared" si="53"/>
        <v>0.38824268213600011</v>
      </c>
      <c r="M133" s="76">
        <f t="shared" si="53"/>
        <v>0.41937898229247894</v>
      </c>
      <c r="N133" s="76">
        <f t="shared" si="53"/>
        <v>0.44776656193832864</v>
      </c>
      <c r="O133" s="76">
        <f t="shared" si="53"/>
        <v>0.47672189317709535</v>
      </c>
      <c r="P133" s="76">
        <f t="shared" si="53"/>
        <v>0.50625633104063739</v>
      </c>
      <c r="Q133" s="76">
        <f t="shared" si="53"/>
        <v>0.53638145766145007</v>
      </c>
      <c r="R133" s="76">
        <f t="shared" si="53"/>
        <v>0.56710908681467909</v>
      </c>
      <c r="S133" s="76">
        <f t="shared" si="53"/>
        <v>0.59845126855097264</v>
      </c>
      <c r="T133" s="76">
        <f t="shared" si="53"/>
        <v>0.63042029392199206</v>
      </c>
      <c r="U133" s="76">
        <f t="shared" si="53"/>
        <v>0.663028699800432</v>
      </c>
      <c r="V133" s="76">
        <f t="shared" si="53"/>
        <v>0.69628927379644057</v>
      </c>
      <c r="W133" s="76">
        <f t="shared" si="53"/>
        <v>0.73021505927236952</v>
      </c>
      <c r="X133" s="76">
        <f t="shared" si="53"/>
        <v>0.76481936045781684</v>
      </c>
      <c r="Y133" s="76">
        <f t="shared" si="53"/>
        <v>0.80011574766697313</v>
      </c>
      <c r="Z133" s="76">
        <f t="shared" si="53"/>
        <v>0.83611806262031263</v>
      </c>
      <c r="AA133" s="76">
        <f t="shared" si="53"/>
        <v>0.87284042387271898</v>
      </c>
      <c r="AB133" s="76">
        <f t="shared" si="53"/>
        <v>0.91029723235017346</v>
      </c>
      <c r="AC133" s="76">
        <f t="shared" si="53"/>
        <v>0.94850317699717701</v>
      </c>
      <c r="AD133" s="76">
        <f t="shared" si="53"/>
        <v>0.98747324053712049</v>
      </c>
      <c r="AE133" s="76">
        <f t="shared" si="53"/>
        <v>1.0272227053478629</v>
      </c>
      <c r="AF133" s="76">
        <f t="shared" si="53"/>
        <v>1.0677671594548204</v>
      </c>
      <c r="AG133" s="76">
        <f t="shared" si="53"/>
        <v>1.1091225026439169</v>
      </c>
      <c r="AH133" s="76">
        <f t="shared" si="53"/>
        <v>1.1513049526967953</v>
      </c>
      <c r="AI133" s="76">
        <f t="shared" si="53"/>
        <v>1.1943310517507313</v>
      </c>
      <c r="AJ133" s="76">
        <f t="shared" si="53"/>
        <v>1.2382176727857459</v>
      </c>
      <c r="AK133" s="76">
        <f t="shared" si="53"/>
        <v>1.2829820262414611</v>
      </c>
    </row>
    <row r="134" spans="1:37" x14ac:dyDescent="0.35">
      <c r="A134" s="1" t="s">
        <v>25</v>
      </c>
      <c r="B134">
        <v>0</v>
      </c>
      <c r="C134" s="76">
        <f t="shared" si="49"/>
        <v>0.13241387959866224</v>
      </c>
      <c r="D134" s="76">
        <f t="shared" si="53"/>
        <v>0.28236119470769361</v>
      </c>
      <c r="E134" s="76">
        <f t="shared" si="53"/>
        <v>0.45216361554571471</v>
      </c>
      <c r="F134" s="76">
        <f t="shared" si="53"/>
        <v>0.64445023369214294</v>
      </c>
      <c r="G134" s="76">
        <f t="shared" si="53"/>
        <v>0.86219826894224627</v>
      </c>
      <c r="H134" s="76">
        <f t="shared" si="53"/>
        <v>1.0834788042278518</v>
      </c>
      <c r="I134" s="76">
        <f t="shared" si="53"/>
        <v>1.3027468293991102</v>
      </c>
      <c r="J134" s="76">
        <f t="shared" si="53"/>
        <v>1.5138051256261638</v>
      </c>
      <c r="K134" s="76">
        <f t="shared" si="53"/>
        <v>1.7100546927180291</v>
      </c>
      <c r="L134" s="76">
        <f t="shared" si="53"/>
        <v>1.8848056300808578</v>
      </c>
      <c r="M134" s="76">
        <f t="shared" si="53"/>
        <v>2.0316311339070081</v>
      </c>
      <c r="N134" s="76">
        <f t="shared" si="53"/>
        <v>2.1447408769461211</v>
      </c>
      <c r="O134" s="76">
        <f t="shared" si="53"/>
        <v>2.262070729030587</v>
      </c>
      <c r="P134" s="76">
        <f t="shared" si="53"/>
        <v>2.3837781418518</v>
      </c>
      <c r="Q134" s="76">
        <f t="shared" si="53"/>
        <v>2.5100264416022289</v>
      </c>
      <c r="R134" s="76">
        <f t="shared" si="53"/>
        <v>2.6409850481522494</v>
      </c>
      <c r="S134" s="76">
        <f t="shared" si="53"/>
        <v>2.7768297024044335</v>
      </c>
      <c r="T134" s="76">
        <f t="shared" si="53"/>
        <v>2.9177427021303952</v>
      </c>
      <c r="U134" s="76">
        <f t="shared" si="53"/>
        <v>3.06391314660668</v>
      </c>
      <c r="V134" s="76">
        <f t="shared" si="53"/>
        <v>3.2155371903779812</v>
      </c>
      <c r="W134" s="76">
        <f t="shared" si="53"/>
        <v>3.3728183064882318</v>
      </c>
      <c r="X134" s="76">
        <f t="shared" si="53"/>
        <v>3.5359675595328088</v>
      </c>
      <c r="Y134" s="76">
        <f t="shared" si="53"/>
        <v>3.7052038888982821</v>
      </c>
      <c r="Z134" s="76">
        <f t="shared" si="53"/>
        <v>3.8807544025697931</v>
      </c>
      <c r="AA134" s="76">
        <f t="shared" si="53"/>
        <v>4.0628546819003537</v>
      </c>
      <c r="AB134" s="76">
        <f t="shared" si="53"/>
        <v>4.2517490977510404</v>
      </c>
      <c r="AC134" s="76">
        <f t="shared" si="53"/>
        <v>4.4476911384263405</v>
      </c>
      <c r="AD134" s="76">
        <f t="shared" si="53"/>
        <v>4.6509437498447177</v>
      </c>
      <c r="AE134" s="76">
        <f t="shared" si="53"/>
        <v>4.8617796884008966</v>
      </c>
      <c r="AF134" s="76">
        <f t="shared" si="53"/>
        <v>5.0804818869933905</v>
      </c>
      <c r="AG134" s="76">
        <f t="shared" si="53"/>
        <v>5.3073438347084654</v>
      </c>
      <c r="AH134" s="76">
        <f t="shared" si="53"/>
        <v>5.5426699706700617</v>
      </c>
      <c r="AI134" s="76">
        <f t="shared" si="53"/>
        <v>5.7867760925842031</v>
      </c>
      <c r="AJ134" s="76">
        <f t="shared" si="53"/>
        <v>6.0399897805261418</v>
      </c>
      <c r="AK134" s="76">
        <f t="shared" si="53"/>
        <v>6.3026508365389411</v>
      </c>
    </row>
    <row r="135" spans="1:37" x14ac:dyDescent="0.35">
      <c r="A135" s="1" t="s">
        <v>26</v>
      </c>
      <c r="B135">
        <v>0</v>
      </c>
      <c r="C135" s="76">
        <f t="shared" si="49"/>
        <v>1.0999999999999899E-2</v>
      </c>
      <c r="D135" s="76">
        <f t="shared" si="53"/>
        <v>2.2120999999999835E-2</v>
      </c>
      <c r="E135" s="76">
        <f t="shared" si="53"/>
        <v>3.3364330999999803E-2</v>
      </c>
      <c r="F135" s="76">
        <f t="shared" si="53"/>
        <v>4.4731338640999763E-2</v>
      </c>
      <c r="G135" s="76">
        <f t="shared" si="53"/>
        <v>5.6223383366050594E-2</v>
      </c>
      <c r="H135" s="76">
        <f t="shared" si="53"/>
        <v>6.8294507747376887E-2</v>
      </c>
      <c r="I135" s="76">
        <f t="shared" si="53"/>
        <v>8.0961428339238584E-2</v>
      </c>
      <c r="J135" s="76">
        <f t="shared" si="53"/>
        <v>9.4241811601692094E-2</v>
      </c>
      <c r="K135" s="76">
        <f t="shared" si="53"/>
        <v>0.10815431463491354</v>
      </c>
      <c r="L135" s="76">
        <f t="shared" si="53"/>
        <v>0.12271862848440085</v>
      </c>
      <c r="M135" s="76">
        <f t="shared" si="53"/>
        <v>0.13795552415668921</v>
      </c>
      <c r="N135" s="76">
        <f t="shared" si="53"/>
        <v>0.15388690149488293</v>
      </c>
      <c r="O135" s="76">
        <f t="shared" si="53"/>
        <v>0.17004131811581136</v>
      </c>
      <c r="P135" s="76">
        <f t="shared" si="53"/>
        <v>0.18642189656943264</v>
      </c>
      <c r="Q135" s="76">
        <f t="shared" si="53"/>
        <v>0.20303180312140467</v>
      </c>
      <c r="R135" s="76">
        <f t="shared" si="53"/>
        <v>0.21987424836510439</v>
      </c>
      <c r="S135" s="76">
        <f t="shared" si="53"/>
        <v>0.23695248784221579</v>
      </c>
      <c r="T135" s="76">
        <f t="shared" si="53"/>
        <v>0.25426982267200682</v>
      </c>
      <c r="U135" s="76">
        <f t="shared" si="53"/>
        <v>0.27182960018941493</v>
      </c>
      <c r="V135" s="76">
        <f t="shared" si="53"/>
        <v>0.28963521459206665</v>
      </c>
      <c r="W135" s="76">
        <f t="shared" si="53"/>
        <v>0.30769010759635562</v>
      </c>
      <c r="X135" s="76">
        <f t="shared" si="53"/>
        <v>0.32599776910270473</v>
      </c>
      <c r="Y135" s="76">
        <f t="shared" si="53"/>
        <v>0.34456173787014266</v>
      </c>
      <c r="Z135" s="76">
        <f t="shared" si="53"/>
        <v>0.36338560220032456</v>
      </c>
      <c r="AA135" s="76">
        <f t="shared" si="53"/>
        <v>0.38247300063112921</v>
      </c>
      <c r="AB135" s="76">
        <f t="shared" si="53"/>
        <v>0.40182762263996508</v>
      </c>
      <c r="AC135" s="76">
        <f t="shared" si="53"/>
        <v>0.42145320935692454</v>
      </c>
      <c r="AD135" s="76">
        <f t="shared" si="53"/>
        <v>0.44135355428792145</v>
      </c>
      <c r="AE135" s="76">
        <f t="shared" si="53"/>
        <v>0.46153250404795232</v>
      </c>
      <c r="AF135" s="76">
        <f t="shared" si="53"/>
        <v>0.48199395910462361</v>
      </c>
      <c r="AG135" s="76">
        <f t="shared" si="53"/>
        <v>0.50274187453208841</v>
      </c>
      <c r="AH135" s="76">
        <f t="shared" si="53"/>
        <v>0.52378026077553774</v>
      </c>
      <c r="AI135" s="76">
        <f t="shared" si="53"/>
        <v>0.54511318442639523</v>
      </c>
      <c r="AJ135" s="76">
        <f t="shared" si="53"/>
        <v>0.56674476900836468</v>
      </c>
      <c r="AK135" s="76">
        <f t="shared" si="53"/>
        <v>0.58867919577448191</v>
      </c>
    </row>
    <row r="136" spans="1:37" x14ac:dyDescent="0.35">
      <c r="A136" s="1" t="s">
        <v>27</v>
      </c>
      <c r="B136">
        <v>0</v>
      </c>
      <c r="C136" s="76">
        <f t="shared" si="49"/>
        <v>2.2999999999999909E-2</v>
      </c>
      <c r="D136" s="76">
        <f t="shared" si="53"/>
        <v>4.6528999999999821E-2</v>
      </c>
      <c r="E136" s="76">
        <f t="shared" si="53"/>
        <v>7.0599166999999685E-2</v>
      </c>
      <c r="F136" s="76">
        <f t="shared" si="53"/>
        <v>9.5222947840999606E-2</v>
      </c>
      <c r="G136" s="76">
        <f t="shared" si="53"/>
        <v>0.1204130756413424</v>
      </c>
      <c r="H136" s="76">
        <f t="shared" si="53"/>
        <v>0.14554234033786972</v>
      </c>
      <c r="I136" s="76">
        <f t="shared" si="53"/>
        <v>0.17058062291954035</v>
      </c>
      <c r="J136" s="76">
        <f t="shared" si="53"/>
        <v>0.19549726760739916</v>
      </c>
      <c r="K136" s="76">
        <f t="shared" si="53"/>
        <v>0.22026113957926663</v>
      </c>
      <c r="L136" s="76">
        <f t="shared" si="53"/>
        <v>0.24484068539079207</v>
      </c>
      <c r="M136" s="76">
        <f t="shared" si="53"/>
        <v>0.26920399594772615</v>
      </c>
      <c r="N136" s="76">
        <f t="shared" si="53"/>
        <v>0.29331887187073291</v>
      </c>
      <c r="O136" s="76">
        <f t="shared" si="53"/>
        <v>0.31789193043627662</v>
      </c>
      <c r="P136" s="76">
        <f t="shared" si="53"/>
        <v>0.34293187711456574</v>
      </c>
      <c r="Q136" s="76">
        <f t="shared" si="53"/>
        <v>0.36844758277974243</v>
      </c>
      <c r="R136" s="76">
        <f t="shared" si="53"/>
        <v>0.3944480868525575</v>
      </c>
      <c r="S136" s="76">
        <f t="shared" si="53"/>
        <v>0.42094260050275589</v>
      </c>
      <c r="T136" s="76">
        <f t="shared" si="53"/>
        <v>0.44794050991230816</v>
      </c>
      <c r="U136" s="76">
        <f t="shared" si="53"/>
        <v>0.47545137960064188</v>
      </c>
      <c r="V136" s="76">
        <f t="shared" si="53"/>
        <v>0.50348495581305386</v>
      </c>
      <c r="W136" s="76">
        <f t="shared" si="53"/>
        <v>0.53205116997350177</v>
      </c>
      <c r="X136" s="76">
        <f t="shared" si="53"/>
        <v>0.56116014220299815</v>
      </c>
      <c r="Y136" s="76">
        <f t="shared" si="53"/>
        <v>0.59082218490485494</v>
      </c>
      <c r="Z136" s="76">
        <f t="shared" si="53"/>
        <v>0.62104780641804713</v>
      </c>
      <c r="AA136" s="76">
        <f t="shared" si="53"/>
        <v>0.65184771473998993</v>
      </c>
      <c r="AB136" s="76">
        <f t="shared" si="53"/>
        <v>0.68323282132004959</v>
      </c>
      <c r="AC136" s="76">
        <f t="shared" si="53"/>
        <v>0.71521424492513042</v>
      </c>
      <c r="AD136" s="76">
        <f t="shared" si="53"/>
        <v>0.74780331557870783</v>
      </c>
      <c r="AE136" s="76">
        <f t="shared" si="53"/>
        <v>0.78101157857470316</v>
      </c>
      <c r="AF136" s="76">
        <f t="shared" si="53"/>
        <v>0.81485079856762233</v>
      </c>
      <c r="AG136" s="76">
        <f t="shared" si="53"/>
        <v>0.84933296374040701</v>
      </c>
      <c r="AH136" s="76">
        <f t="shared" si="53"/>
        <v>0.88447029005147448</v>
      </c>
      <c r="AI136" s="76">
        <f t="shared" si="53"/>
        <v>0.92027522556245223</v>
      </c>
      <c r="AJ136" s="76">
        <f t="shared" si="53"/>
        <v>0.95676045484813854</v>
      </c>
      <c r="AK136" s="76">
        <f t="shared" si="53"/>
        <v>0.99393890349025305</v>
      </c>
    </row>
    <row r="137" spans="1:37" x14ac:dyDescent="0.35">
      <c r="A137" s="1" t="s">
        <v>28</v>
      </c>
      <c r="B137">
        <v>0</v>
      </c>
      <c r="C137" s="76">
        <f t="shared" si="49"/>
        <v>3.2140282818170496E-2</v>
      </c>
      <c r="D137" s="76">
        <f t="shared" si="53"/>
        <v>6.5313563415972942E-2</v>
      </c>
      <c r="E137" s="76">
        <f t="shared" si="53"/>
        <v>9.9553042634195288E-2</v>
      </c>
      <c r="F137" s="76">
        <f t="shared" si="53"/>
        <v>0.13489298839803832</v>
      </c>
      <c r="G137" s="76">
        <f t="shared" si="53"/>
        <v>0.17136877001351003</v>
      </c>
      <c r="H137" s="76">
        <f t="shared" si="53"/>
        <v>0.2074126352279928</v>
      </c>
      <c r="I137" s="76">
        <f t="shared" si="53"/>
        <v>0.24291197374486417</v>
      </c>
      <c r="J137" s="76">
        <f t="shared" si="53"/>
        <v>0.27775279322461488</v>
      </c>
      <c r="K137" s="76">
        <f t="shared" si="53"/>
        <v>0.31182029934242084</v>
      </c>
      <c r="L137" s="76">
        <f t="shared" si="53"/>
        <v>0.34499949998075774</v>
      </c>
      <c r="M137" s="76">
        <f t="shared" si="53"/>
        <v>0.37717582936790373</v>
      </c>
      <c r="N137" s="76">
        <f t="shared" si="53"/>
        <v>0.40823578764731439</v>
      </c>
      <c r="O137" s="76">
        <f t="shared" si="53"/>
        <v>0.43999625270860898</v>
      </c>
      <c r="P137" s="76">
        <f t="shared" si="53"/>
        <v>0.47247302334156838</v>
      </c>
      <c r="Q137" s="76">
        <f t="shared" si="53"/>
        <v>0.50568225465195105</v>
      </c>
      <c r="R137" s="76">
        <f t="shared" si="53"/>
        <v>0.53964046609761906</v>
      </c>
      <c r="S137" s="76">
        <f t="shared" si="53"/>
        <v>0.57436454970590711</v>
      </c>
      <c r="T137" s="76">
        <f t="shared" si="53"/>
        <v>0.60987177847631946</v>
      </c>
      <c r="U137" s="76">
        <f t="shared" si="53"/>
        <v>0.6461798149727378</v>
      </c>
      <c r="V137" s="76">
        <f t="shared" si="53"/>
        <v>0.68330672010941074</v>
      </c>
      <c r="W137" s="76">
        <f t="shared" si="53"/>
        <v>0.72127096213509811</v>
      </c>
      <c r="X137" s="76">
        <f t="shared" si="53"/>
        <v>0.76009142581983724</v>
      </c>
      <c r="Y137" s="76">
        <f t="shared" si="53"/>
        <v>0.79978742184890228</v>
      </c>
      <c r="Z137" s="76">
        <f t="shared" si="53"/>
        <v>0.84037869642862861</v>
      </c>
      <c r="AA137" s="76">
        <f t="shared" si="53"/>
        <v>0.88188544110888167</v>
      </c>
      <c r="AB137" s="76">
        <f t="shared" si="53"/>
        <v>0.92432830282705458</v>
      </c>
      <c r="AC137" s="76">
        <f t="shared" si="53"/>
        <v>0.9677283941785928</v>
      </c>
      <c r="AD137" s="76">
        <f t="shared" si="53"/>
        <v>1.0121073039191528</v>
      </c>
      <c r="AE137" s="76">
        <f t="shared" si="53"/>
        <v>1.0574871077036199</v>
      </c>
      <c r="AF137" s="76">
        <f t="shared" si="53"/>
        <v>1.1038903790673289</v>
      </c>
      <c r="AG137" s="76">
        <f t="shared" si="53"/>
        <v>1.1513402006549454</v>
      </c>
      <c r="AH137" s="76">
        <f t="shared" si="53"/>
        <v>1.1998601757025984</v>
      </c>
      <c r="AI137" s="76">
        <f t="shared" si="53"/>
        <v>1.2494744397789734</v>
      </c>
      <c r="AJ137" s="76">
        <f t="shared" si="53"/>
        <v>1.3002076727912053</v>
      </c>
      <c r="AK137" s="76">
        <f t="shared" si="53"/>
        <v>1.3520851112615468</v>
      </c>
    </row>
    <row r="138" spans="1:37" x14ac:dyDescent="0.35">
      <c r="A138" s="1" t="s">
        <v>29</v>
      </c>
      <c r="B138">
        <v>0</v>
      </c>
      <c r="C138" s="76">
        <f t="shared" si="49"/>
        <v>3.8208631291911654E-3</v>
      </c>
      <c r="D138" s="76">
        <f t="shared" si="53"/>
        <v>7.6563252534342929E-3</v>
      </c>
      <c r="E138" s="76">
        <f t="shared" si="53"/>
        <v>1.1506442153491392E-2</v>
      </c>
      <c r="F138" s="76">
        <f t="shared" si="53"/>
        <v>1.5371269823255096E-2</v>
      </c>
      <c r="G138" s="76">
        <f t="shared" si="53"/>
        <v>1.9250864470562679E-2</v>
      </c>
      <c r="H138" s="76">
        <f t="shared" si="53"/>
        <v>2.3687957894647393E-2</v>
      </c>
      <c r="I138" s="76">
        <f t="shared" si="53"/>
        <v>2.868940506736295E-2</v>
      </c>
      <c r="J138" s="76">
        <f t="shared" si="53"/>
        <v>3.4262988581827303E-2</v>
      </c>
      <c r="K138" s="76">
        <f t="shared" si="53"/>
        <v>4.0417438771347403E-2</v>
      </c>
      <c r="L138" s="76">
        <f t="shared" si="53"/>
        <v>4.7162456428222033E-2</v>
      </c>
      <c r="M138" s="76">
        <f t="shared" si="53"/>
        <v>5.4508738204932738E-2</v>
      </c>
      <c r="N138" s="76">
        <f t="shared" si="53"/>
        <v>6.2468004790545928E-2</v>
      </c>
      <c r="O138" s="76">
        <f t="shared" si="53"/>
        <v>7.0487346672157836E-2</v>
      </c>
      <c r="P138" s="76">
        <f t="shared" si="53"/>
        <v>7.8567217288681546E-2</v>
      </c>
      <c r="Q138" s="76">
        <f t="shared" si="53"/>
        <v>8.670807350151577E-2</v>
      </c>
      <c r="R138" s="76">
        <f t="shared" si="53"/>
        <v>9.491037562037774E-2</v>
      </c>
      <c r="S138" s="76">
        <f t="shared" si="53"/>
        <v>0.10317458742932994</v>
      </c>
      <c r="T138" s="76">
        <f t="shared" si="53"/>
        <v>0.11150117621300448</v>
      </c>
      <c r="U138" s="76">
        <f t="shared" si="53"/>
        <v>0.11989061278302438</v>
      </c>
      <c r="V138" s="76">
        <f t="shared" si="53"/>
        <v>0.12834337150462516</v>
      </c>
      <c r="W138" s="76">
        <f t="shared" si="53"/>
        <v>0.13685993032347654</v>
      </c>
      <c r="X138" s="76">
        <f t="shared" si="53"/>
        <v>0.14544077079270723</v>
      </c>
      <c r="Y138" s="76">
        <f t="shared" si="53"/>
        <v>0.15408637810013359</v>
      </c>
      <c r="Z138" s="76">
        <f t="shared" si="53"/>
        <v>0.16279724109569349</v>
      </c>
      <c r="AA138" s="76">
        <f t="shared" si="53"/>
        <v>0.17157385231908728</v>
      </c>
      <c r="AB138" s="76">
        <f t="shared" si="53"/>
        <v>0.18041670802762799</v>
      </c>
      <c r="AC138" s="76">
        <f t="shared" si="53"/>
        <v>0.18932630822430085</v>
      </c>
      <c r="AD138" s="76">
        <f t="shared" si="53"/>
        <v>0.19830315668603538</v>
      </c>
      <c r="AE138" s="76">
        <f t="shared" si="53"/>
        <v>0.2073477609921901</v>
      </c>
      <c r="AF138" s="76">
        <f t="shared" si="53"/>
        <v>0.21646063255325321</v>
      </c>
      <c r="AG138" s="76">
        <f t="shared" si="53"/>
        <v>0.22564228663975872</v>
      </c>
      <c r="AH138" s="76">
        <f t="shared" si="53"/>
        <v>0.23489324241142229</v>
      </c>
      <c r="AI138" s="76">
        <f t="shared" si="53"/>
        <v>0.2442140229464953</v>
      </c>
      <c r="AJ138" s="76">
        <f t="shared" ref="D138:AK142" si="54">(AI138+1)*(1+AI92)-1</f>
        <v>0.25360515527134186</v>
      </c>
      <c r="AK138" s="76">
        <f t="shared" si="54"/>
        <v>0.26306717039023853</v>
      </c>
    </row>
    <row r="139" spans="1:37" x14ac:dyDescent="0.35">
      <c r="A139" s="1" t="s">
        <v>30</v>
      </c>
      <c r="B139">
        <v>0</v>
      </c>
      <c r="C139" s="76">
        <f t="shared" si="49"/>
        <v>0</v>
      </c>
      <c r="D139" s="76">
        <f t="shared" si="54"/>
        <v>0</v>
      </c>
      <c r="E139" s="76">
        <f t="shared" si="54"/>
        <v>0</v>
      </c>
      <c r="F139" s="76">
        <f t="shared" si="54"/>
        <v>0</v>
      </c>
      <c r="G139" s="76">
        <f t="shared" si="54"/>
        <v>0</v>
      </c>
      <c r="H139" s="76">
        <f t="shared" si="54"/>
        <v>2.4285714285714466E-3</v>
      </c>
      <c r="I139" s="76">
        <f t="shared" si="54"/>
        <v>7.2975102040817585E-3</v>
      </c>
      <c r="J139" s="76">
        <f t="shared" si="54"/>
        <v>1.4636392064140136E-2</v>
      </c>
      <c r="K139" s="76">
        <f t="shared" si="54"/>
        <v>2.4492859872763395E-2</v>
      </c>
      <c r="L139" s="76">
        <f t="shared" si="54"/>
        <v>3.6933130314075635E-2</v>
      </c>
      <c r="M139" s="76">
        <f t="shared" si="54"/>
        <v>5.2042727355795071E-2</v>
      </c>
      <c r="N139" s="76">
        <f t="shared" si="54"/>
        <v>6.9927453720843413E-2</v>
      </c>
      <c r="O139" s="76">
        <f t="shared" si="54"/>
        <v>8.8116220434097725E-2</v>
      </c>
      <c r="P139" s="76">
        <f t="shared" si="54"/>
        <v>0.10661419618147727</v>
      </c>
      <c r="Q139" s="76">
        <f t="shared" si="54"/>
        <v>0.12542663751656224</v>
      </c>
      <c r="R139" s="76">
        <f t="shared" si="54"/>
        <v>0.14455889035434377</v>
      </c>
      <c r="S139" s="76">
        <f t="shared" si="54"/>
        <v>0.1640163914903674</v>
      </c>
      <c r="T139" s="76">
        <f t="shared" si="54"/>
        <v>0.18380467014570345</v>
      </c>
      <c r="U139" s="76">
        <f t="shared" si="54"/>
        <v>0.2039293495381802</v>
      </c>
      <c r="V139" s="76">
        <f t="shared" si="54"/>
        <v>0.22439614848032918</v>
      </c>
      <c r="W139" s="76">
        <f t="shared" si="54"/>
        <v>0.24521088300449456</v>
      </c>
      <c r="X139" s="76">
        <f t="shared" si="54"/>
        <v>0.26637946801557089</v>
      </c>
      <c r="Y139" s="76">
        <f t="shared" si="54"/>
        <v>0.28790791897183543</v>
      </c>
      <c r="Z139" s="76">
        <f t="shared" si="54"/>
        <v>0.30980235359435659</v>
      </c>
      <c r="AA139" s="76">
        <f t="shared" si="54"/>
        <v>0.33206899360546061</v>
      </c>
      <c r="AB139" s="76">
        <f t="shared" si="54"/>
        <v>0.35471416649675325</v>
      </c>
      <c r="AC139" s="76">
        <f t="shared" si="54"/>
        <v>0.37774430732719799</v>
      </c>
      <c r="AD139" s="76">
        <f t="shared" si="54"/>
        <v>0.40116596055176013</v>
      </c>
      <c r="AE139" s="76">
        <f t="shared" si="54"/>
        <v>0.42498578188114</v>
      </c>
      <c r="AF139" s="76">
        <f t="shared" si="54"/>
        <v>0.44921054017311923</v>
      </c>
      <c r="AG139" s="76">
        <f t="shared" si="54"/>
        <v>0.47384711935606205</v>
      </c>
      <c r="AH139" s="76">
        <f t="shared" si="54"/>
        <v>0.49890252038511496</v>
      </c>
      <c r="AI139" s="76">
        <f t="shared" si="54"/>
        <v>0.52438386323166175</v>
      </c>
      <c r="AJ139" s="76">
        <f t="shared" si="54"/>
        <v>0.55029838890659977</v>
      </c>
      <c r="AK139" s="76">
        <f t="shared" si="54"/>
        <v>0.57665346151801189</v>
      </c>
    </row>
    <row r="140" spans="1:37" x14ac:dyDescent="0.35">
      <c r="A140" s="1" t="s">
        <v>31</v>
      </c>
      <c r="B140">
        <v>0</v>
      </c>
      <c r="C140" s="76">
        <f t="shared" si="49"/>
        <v>2.8000000000000025E-2</v>
      </c>
      <c r="D140" s="76">
        <f t="shared" si="54"/>
        <v>5.6783999999999946E-2</v>
      </c>
      <c r="E140" s="76">
        <f t="shared" si="54"/>
        <v>8.6373951999999976E-2</v>
      </c>
      <c r="F140" s="76">
        <f t="shared" si="54"/>
        <v>0.11679242265599998</v>
      </c>
      <c r="G140" s="76">
        <f t="shared" si="54"/>
        <v>0.14806261049036795</v>
      </c>
      <c r="H140" s="76">
        <f t="shared" si="54"/>
        <v>0.18037237252845406</v>
      </c>
      <c r="I140" s="76">
        <f t="shared" si="54"/>
        <v>0.21376004820854466</v>
      </c>
      <c r="J140" s="76">
        <f t="shared" si="54"/>
        <v>0.24826551243618766</v>
      </c>
      <c r="K140" s="76">
        <f t="shared" si="54"/>
        <v>0.28393024136293565</v>
      </c>
      <c r="L140" s="76">
        <f t="shared" si="54"/>
        <v>0.32079738115064282</v>
      </c>
      <c r="M140" s="76">
        <f t="shared" si="54"/>
        <v>0.35891181986384724</v>
      </c>
      <c r="N140" s="76">
        <f t="shared" si="54"/>
        <v>0.39832026263989873</v>
      </c>
      <c r="O140" s="76">
        <f t="shared" si="54"/>
        <v>0.43887155025645574</v>
      </c>
      <c r="P140" s="76">
        <f t="shared" si="54"/>
        <v>0.48059882521389286</v>
      </c>
      <c r="Q140" s="76">
        <f t="shared" si="54"/>
        <v>0.52353619114509553</v>
      </c>
      <c r="R140" s="76">
        <f t="shared" si="54"/>
        <v>0.56771874068830308</v>
      </c>
      <c r="S140" s="76">
        <f t="shared" si="54"/>
        <v>0.61318258416826366</v>
      </c>
      <c r="T140" s="76">
        <f t="shared" si="54"/>
        <v>0.65996487910914325</v>
      </c>
      <c r="U140" s="76">
        <f t="shared" si="54"/>
        <v>0.70810386060330832</v>
      </c>
      <c r="V140" s="76">
        <f t="shared" si="54"/>
        <v>0.75763887256080409</v>
      </c>
      <c r="W140" s="76">
        <f t="shared" si="54"/>
        <v>0.80861039986506733</v>
      </c>
      <c r="X140" s="76">
        <f t="shared" si="54"/>
        <v>0.86106010146115408</v>
      </c>
      <c r="Y140" s="76">
        <f t="shared" si="54"/>
        <v>0.91503084440352733</v>
      </c>
      <c r="Z140" s="76">
        <f t="shared" si="54"/>
        <v>0.97056673889122935</v>
      </c>
      <c r="AA140" s="76">
        <f t="shared" si="54"/>
        <v>1.0277131743190751</v>
      </c>
      <c r="AB140" s="76">
        <f t="shared" si="54"/>
        <v>1.0865168563743279</v>
      </c>
      <c r="AC140" s="76">
        <f t="shared" si="54"/>
        <v>1.1470258452091833</v>
      </c>
      <c r="AD140" s="76">
        <f t="shared" si="54"/>
        <v>1.2092895947202495</v>
      </c>
      <c r="AE140" s="76">
        <f t="shared" si="54"/>
        <v>1.2733589929671365</v>
      </c>
      <c r="AF140" s="76">
        <f t="shared" si="54"/>
        <v>1.3392864037631833</v>
      </c>
      <c r="AG140" s="76">
        <f t="shared" si="54"/>
        <v>1.4071257094723153</v>
      </c>
      <c r="AH140" s="76">
        <f t="shared" si="54"/>
        <v>1.4769323550470124</v>
      </c>
      <c r="AI140" s="76">
        <f t="shared" si="54"/>
        <v>1.5487633933433753</v>
      </c>
      <c r="AJ140" s="76">
        <f t="shared" si="54"/>
        <v>1.622677531750333</v>
      </c>
      <c r="AK140" s="76">
        <f t="shared" si="54"/>
        <v>1.6987351801710924</v>
      </c>
    </row>
    <row r="141" spans="1:37" x14ac:dyDescent="0.35">
      <c r="A141" s="1" t="s">
        <v>32</v>
      </c>
      <c r="B141">
        <v>0</v>
      </c>
      <c r="C141" s="76">
        <f t="shared" si="49"/>
        <v>2.4000000000000021E-2</v>
      </c>
      <c r="D141" s="76">
        <f t="shared" si="54"/>
        <v>4.8575999999999953E-2</v>
      </c>
      <c r="E141" s="76">
        <f t="shared" si="54"/>
        <v>7.3741824000000067E-2</v>
      </c>
      <c r="F141" s="76">
        <f t="shared" si="54"/>
        <v>9.95116277760002E-2</v>
      </c>
      <c r="G141" s="76">
        <f t="shared" si="54"/>
        <v>0.12589990684262431</v>
      </c>
      <c r="H141" s="76">
        <f t="shared" si="54"/>
        <v>0.15259981891917818</v>
      </c>
      <c r="I141" s="76">
        <f t="shared" si="54"/>
        <v>0.17960358610528449</v>
      </c>
      <c r="J141" s="76">
        <f t="shared" si="54"/>
        <v>0.20690298338372104</v>
      </c>
      <c r="K141" s="76">
        <f t="shared" si="54"/>
        <v>0.23448933728963484</v>
      </c>
      <c r="L141" s="76">
        <f t="shared" si="54"/>
        <v>0.26235352518845789</v>
      </c>
      <c r="M141" s="76">
        <f t="shared" si="54"/>
        <v>0.29048597517837194</v>
      </c>
      <c r="N141" s="76">
        <f t="shared" si="54"/>
        <v>0.31887666663229619</v>
      </c>
      <c r="O141" s="76">
        <f t="shared" si="54"/>
        <v>0.34789195329820677</v>
      </c>
      <c r="P141" s="76">
        <f t="shared" si="54"/>
        <v>0.37754557627076735</v>
      </c>
      <c r="Q141" s="76">
        <f t="shared" si="54"/>
        <v>0.40785157894872426</v>
      </c>
      <c r="R141" s="76">
        <f t="shared" si="54"/>
        <v>0.43882431368559627</v>
      </c>
      <c r="S141" s="76">
        <f t="shared" si="54"/>
        <v>0.47047844858667931</v>
      </c>
      <c r="T141" s="76">
        <f t="shared" si="54"/>
        <v>0.50282897445558628</v>
      </c>
      <c r="U141" s="76">
        <f t="shared" si="54"/>
        <v>0.53589121189360922</v>
      </c>
      <c r="V141" s="76">
        <f t="shared" si="54"/>
        <v>0.56968081855526864</v>
      </c>
      <c r="W141" s="76">
        <f t="shared" si="54"/>
        <v>0.60421379656348462</v>
      </c>
      <c r="X141" s="76">
        <f t="shared" si="54"/>
        <v>0.63950650008788124</v>
      </c>
      <c r="Y141" s="76">
        <f t="shared" si="54"/>
        <v>0.67557564308981455</v>
      </c>
      <c r="Z141" s="76">
        <f t="shared" si="54"/>
        <v>0.71243830723779045</v>
      </c>
      <c r="AA141" s="76">
        <f t="shared" si="54"/>
        <v>0.75011194999702191</v>
      </c>
      <c r="AB141" s="76">
        <f t="shared" si="54"/>
        <v>0.78861441289695633</v>
      </c>
      <c r="AC141" s="76">
        <f t="shared" si="54"/>
        <v>0.82796392998068935</v>
      </c>
      <c r="AD141" s="76">
        <f t="shared" si="54"/>
        <v>0.86817913644026445</v>
      </c>
      <c r="AE141" s="76">
        <f t="shared" si="54"/>
        <v>0.90927907744195036</v>
      </c>
      <c r="AF141" s="76">
        <f t="shared" si="54"/>
        <v>0.95128321714567332</v>
      </c>
      <c r="AG141" s="76">
        <f t="shared" si="54"/>
        <v>0.99421144792287808</v>
      </c>
      <c r="AH141" s="76">
        <f t="shared" si="54"/>
        <v>1.0380840997771816</v>
      </c>
      <c r="AI141" s="76">
        <f t="shared" si="54"/>
        <v>1.0829219499722798</v>
      </c>
      <c r="AJ141" s="76">
        <f t="shared" si="54"/>
        <v>1.12874623287167</v>
      </c>
      <c r="AK141" s="76">
        <f t="shared" si="54"/>
        <v>1.1755786499948466</v>
      </c>
    </row>
    <row r="142" spans="1:37" x14ac:dyDescent="0.35">
      <c r="A142" s="1" t="s">
        <v>33</v>
      </c>
      <c r="B142">
        <v>0</v>
      </c>
      <c r="C142" s="76">
        <f t="shared" si="49"/>
        <v>8.0000000000000071E-3</v>
      </c>
      <c r="D142" s="76">
        <f t="shared" si="54"/>
        <v>1.6064000000000078E-2</v>
      </c>
      <c r="E142" s="76">
        <f t="shared" si="54"/>
        <v>2.4192512000000166E-2</v>
      </c>
      <c r="F142" s="76">
        <f t="shared" si="54"/>
        <v>3.2386052096000206E-2</v>
      </c>
      <c r="G142" s="76">
        <f t="shared" si="54"/>
        <v>4.064514051276813E-2</v>
      </c>
      <c r="H142" s="76">
        <f t="shared" si="54"/>
        <v>5.030827396038684E-2</v>
      </c>
      <c r="I142" s="76">
        <f t="shared" si="54"/>
        <v>6.1411532856539663E-2</v>
      </c>
      <c r="J142" s="76">
        <f t="shared" si="54"/>
        <v>7.3996841031838567E-2</v>
      </c>
      <c r="K142" s="76">
        <f t="shared" si="54"/>
        <v>8.8112228085399869E-2</v>
      </c>
      <c r="L142" s="76">
        <f t="shared" si="54"/>
        <v>0.10381213309063209</v>
      </c>
      <c r="M142" s="76">
        <f t="shared" si="54"/>
        <v>0.12115775232491344</v>
      </c>
      <c r="N142" s="76">
        <f t="shared" si="54"/>
        <v>0.14021743411443688</v>
      </c>
      <c r="O142" s="76">
        <f t="shared" si="54"/>
        <v>0.15960113049438229</v>
      </c>
      <c r="P142" s="76">
        <f t="shared" si="54"/>
        <v>0.1793143497127867</v>
      </c>
      <c r="Q142" s="76">
        <f t="shared" si="54"/>
        <v>0.19936269365790404</v>
      </c>
      <c r="R142" s="76">
        <f t="shared" si="54"/>
        <v>0.21975185945008824</v>
      </c>
      <c r="S142" s="76">
        <f t="shared" si="54"/>
        <v>0.24048764106073972</v>
      </c>
      <c r="T142" s="76">
        <f t="shared" si="54"/>
        <v>0.26157593095877218</v>
      </c>
      <c r="U142" s="76">
        <f t="shared" si="54"/>
        <v>0.28302272178507115</v>
      </c>
      <c r="V142" s="76">
        <f t="shared" si="54"/>
        <v>0.30483410805541733</v>
      </c>
      <c r="W142" s="76">
        <f t="shared" si="54"/>
        <v>0.32701628789235926</v>
      </c>
      <c r="X142" s="76">
        <f t="shared" si="54"/>
        <v>0.34957556478652929</v>
      </c>
      <c r="Y142" s="76">
        <f t="shared" si="54"/>
        <v>0.37251834938790007</v>
      </c>
      <c r="Z142" s="76">
        <f t="shared" si="54"/>
        <v>0.39585116132749421</v>
      </c>
      <c r="AA142" s="76">
        <f t="shared" si="54"/>
        <v>0.41958063107006138</v>
      </c>
      <c r="AB142" s="76">
        <f t="shared" si="54"/>
        <v>0.44371350179825231</v>
      </c>
      <c r="AC142" s="76">
        <f t="shared" si="54"/>
        <v>0.46825663132882256</v>
      </c>
      <c r="AD142" s="76">
        <f t="shared" si="54"/>
        <v>0.49321699406141239</v>
      </c>
      <c r="AE142" s="76">
        <f t="shared" si="54"/>
        <v>0.51860168296045628</v>
      </c>
      <c r="AF142" s="76">
        <f t="shared" si="54"/>
        <v>0.5444179115707839</v>
      </c>
      <c r="AG142" s="76">
        <f t="shared" si="54"/>
        <v>0.5706730160674871</v>
      </c>
      <c r="AH142" s="76">
        <f t="shared" si="54"/>
        <v>0.59737445734063432</v>
      </c>
      <c r="AI142" s="76">
        <f t="shared" si="54"/>
        <v>0.62452982311542504</v>
      </c>
      <c r="AJ142" s="76">
        <f t="shared" si="54"/>
        <v>0.65214683010838703</v>
      </c>
      <c r="AK142" s="76">
        <f t="shared" si="54"/>
        <v>0.68023332622022936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4.5" x14ac:dyDescent="0.35"/>
  <cols>
    <col min="1" max="1" width="17.26953125" customWidth="1"/>
  </cols>
  <sheetData>
    <row r="1" spans="1:43" x14ac:dyDescent="0.3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3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4.5" x14ac:dyDescent="0.35"/>
  <cols>
    <col min="1" max="1" width="13.1796875" customWidth="1"/>
    <col min="2" max="2" width="21" customWidth="1"/>
    <col min="3" max="3" width="10.81640625" customWidth="1"/>
    <col min="4" max="4" width="13" customWidth="1"/>
    <col min="5" max="5" width="13.26953125" customWidth="1"/>
    <col min="7" max="7" width="17.1796875" customWidth="1"/>
    <col min="9" max="9" width="21.26953125" customWidth="1"/>
  </cols>
  <sheetData>
    <row r="1" spans="1:9" x14ac:dyDescent="0.3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7" t="s">
        <v>727</v>
      </c>
    </row>
    <row r="2" spans="1:9" x14ac:dyDescent="0.3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3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85">
        <v>16671978.001079099</v>
      </c>
      <c r="I3">
        <f>G3*About!$A$62*About!$A$63</f>
        <v>17554142592635.627</v>
      </c>
    </row>
    <row r="4" spans="1:9" x14ac:dyDescent="0.3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3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3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3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3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3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3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3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3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3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3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3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3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3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3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3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3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3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3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3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3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3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3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3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3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3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3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3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3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3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3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3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3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3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3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3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3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3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3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3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3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3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3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3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3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4.5" x14ac:dyDescent="0.35"/>
  <cols>
    <col min="1" max="1" width="13.26953125" customWidth="1"/>
    <col min="2" max="2" width="22" customWidth="1"/>
    <col min="3" max="3" width="14.7265625" customWidth="1"/>
    <col min="4" max="4" width="17.26953125" customWidth="1"/>
    <col min="6" max="6" width="11.7265625" customWidth="1"/>
    <col min="7" max="7" width="13.81640625" customWidth="1"/>
  </cols>
  <sheetData>
    <row r="1" spans="1:7" x14ac:dyDescent="0.35">
      <c r="A1" t="s">
        <v>668</v>
      </c>
    </row>
    <row r="2" spans="1:7" x14ac:dyDescent="0.35">
      <c r="A2" t="s">
        <v>669</v>
      </c>
    </row>
    <row r="4" spans="1:7" s="8" customFormat="1" ht="29" x14ac:dyDescent="0.35">
      <c r="B4" s="81" t="s">
        <v>670</v>
      </c>
      <c r="C4" s="81" t="s">
        <v>671</v>
      </c>
      <c r="D4" s="81" t="s">
        <v>672</v>
      </c>
      <c r="F4" s="81" t="s">
        <v>677</v>
      </c>
      <c r="G4" s="81" t="s">
        <v>678</v>
      </c>
    </row>
    <row r="5" spans="1:7" x14ac:dyDescent="0.35">
      <c r="A5" s="1" t="s">
        <v>3</v>
      </c>
      <c r="B5">
        <f t="array" ref="B5:B46">TRANSPOSE('Data from BVAbIC'!B2:AQ2)</f>
        <v>187808079924.22485</v>
      </c>
      <c r="C5" s="77">
        <f>'Growth Rates'!AK101</f>
        <v>0.87202011991811235</v>
      </c>
      <c r="D5">
        <f>$B5*(1+C5)</f>
        <v>351580504301.33783</v>
      </c>
      <c r="F5">
        <f>C5*$D$54</f>
        <v>0.69125364753641128</v>
      </c>
      <c r="G5">
        <f>$B5*(1+F5)</f>
        <v>317631100208.65515</v>
      </c>
    </row>
    <row r="6" spans="1:7" x14ac:dyDescent="0.35">
      <c r="A6" s="1" t="s">
        <v>40</v>
      </c>
      <c r="B6">
        <v>23194951866.592281</v>
      </c>
      <c r="C6" s="77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-0.11630432428097025</v>
      </c>
      <c r="G6">
        <f t="shared" ref="G6:G46" si="2">$B6*(1+F6)</f>
        <v>20497278663.018635</v>
      </c>
    </row>
    <row r="7" spans="1:7" x14ac:dyDescent="0.35">
      <c r="A7" s="1" t="s">
        <v>41</v>
      </c>
      <c r="B7">
        <v>194233182542.33197</v>
      </c>
      <c r="C7" s="77">
        <f>'Growth Rates'!AK103</f>
        <v>2.7859471315839754</v>
      </c>
      <c r="D7">
        <f t="shared" si="0"/>
        <v>735356560304.56836</v>
      </c>
      <c r="F7">
        <f t="shared" si="1"/>
        <v>2.2084308292472294</v>
      </c>
      <c r="G7">
        <f t="shared" si="2"/>
        <v>623183730931.62268</v>
      </c>
    </row>
    <row r="8" spans="1:7" x14ac:dyDescent="0.35">
      <c r="A8" s="1" t="s">
        <v>4</v>
      </c>
      <c r="B8">
        <v>39890016504.301384</v>
      </c>
      <c r="C8" s="77">
        <f>'Growth Rates'!AK104</f>
        <v>0.15693270302600837</v>
      </c>
      <c r="D8">
        <f t="shared" si="0"/>
        <v>46150064618.073486</v>
      </c>
      <c r="F8">
        <f t="shared" si="1"/>
        <v>0.12440114729768346</v>
      </c>
      <c r="G8">
        <f t="shared" si="2"/>
        <v>44852380323.160004</v>
      </c>
    </row>
    <row r="9" spans="1:7" x14ac:dyDescent="0.35">
      <c r="A9" s="1" t="s">
        <v>5</v>
      </c>
      <c r="B9">
        <v>50276704653.252724</v>
      </c>
      <c r="C9" s="77">
        <f>'Growth Rates'!AK105</f>
        <v>1.1476142603749553</v>
      </c>
      <c r="D9">
        <f t="shared" si="0"/>
        <v>107974967877.98543</v>
      </c>
      <c r="F9">
        <f t="shared" si="1"/>
        <v>0.909718165130735</v>
      </c>
      <c r="G9">
        <f t="shared" si="2"/>
        <v>96014336159.229691</v>
      </c>
    </row>
    <row r="10" spans="1:7" x14ac:dyDescent="0.35">
      <c r="A10" s="1" t="s">
        <v>6</v>
      </c>
      <c r="B10">
        <v>240666320965.16284</v>
      </c>
      <c r="C10" s="77">
        <f>'Growth Rates'!AK106</f>
        <v>0.8180121249968364</v>
      </c>
      <c r="D10">
        <f t="shared" si="0"/>
        <v>437534289593.04639</v>
      </c>
      <c r="F10">
        <f t="shared" si="1"/>
        <v>0.6484413056732834</v>
      </c>
      <c r="G10">
        <f t="shared" si="2"/>
        <v>396724304363.39856</v>
      </c>
    </row>
    <row r="11" spans="1:7" x14ac:dyDescent="0.35">
      <c r="A11" s="1" t="s">
        <v>7</v>
      </c>
      <c r="B11">
        <v>26767287257.032196</v>
      </c>
      <c r="C11" s="77">
        <f>'Growth Rates'!AK107</f>
        <v>-0.42978460827136444</v>
      </c>
      <c r="D11">
        <f t="shared" si="0"/>
        <v>15263119188.781528</v>
      </c>
      <c r="F11">
        <f t="shared" si="1"/>
        <v>-0.34069188466716432</v>
      </c>
      <c r="G11">
        <f t="shared" si="2"/>
        <v>17647889714.006527</v>
      </c>
    </row>
    <row r="12" spans="1:7" x14ac:dyDescent="0.35">
      <c r="A12" s="1" t="s">
        <v>8</v>
      </c>
      <c r="B12">
        <v>28192508452.980167</v>
      </c>
      <c r="C12" s="77">
        <f>'Growth Rates'!AK108</f>
        <v>0.44325081300317937</v>
      </c>
      <c r="D12">
        <f t="shared" si="0"/>
        <v>40688860745.362633</v>
      </c>
      <c r="F12">
        <f t="shared" si="1"/>
        <v>0.35136659609493881</v>
      </c>
      <c r="G12">
        <f t="shared" si="2"/>
        <v>38098414183.481598</v>
      </c>
    </row>
    <row r="13" spans="1:7" x14ac:dyDescent="0.35">
      <c r="A13" s="1" t="s">
        <v>9</v>
      </c>
      <c r="B13">
        <v>93611546561.639038</v>
      </c>
      <c r="C13" s="77">
        <f>'Growth Rates'!AK109</f>
        <v>0.12198331433674636</v>
      </c>
      <c r="D13">
        <f t="shared" si="0"/>
        <v>105030593271.41643</v>
      </c>
      <c r="F13">
        <f t="shared" si="1"/>
        <v>9.6696634685189131E-2</v>
      </c>
      <c r="G13">
        <f t="shared" si="2"/>
        <v>102663468081.82542</v>
      </c>
    </row>
    <row r="14" spans="1:7" x14ac:dyDescent="0.35">
      <c r="A14" s="1" t="s">
        <v>10</v>
      </c>
      <c r="B14">
        <v>153507743559.32275</v>
      </c>
      <c r="C14" s="77">
        <f>'Growth Rates'!AK110</f>
        <v>0.25262012786925925</v>
      </c>
      <c r="D14">
        <f t="shared" si="0"/>
        <v>192286889366.20032</v>
      </c>
      <c r="F14">
        <f t="shared" si="1"/>
        <v>0.20025293091533061</v>
      </c>
      <c r="G14">
        <f t="shared" si="2"/>
        <v>184248119125.27612</v>
      </c>
    </row>
    <row r="15" spans="1:7" x14ac:dyDescent="0.35">
      <c r="A15" s="1" t="s">
        <v>36</v>
      </c>
      <c r="B15">
        <v>239208645625.53159</v>
      </c>
      <c r="C15" s="77">
        <f>'Growth Rates'!AK111</f>
        <v>0.97985452643901305</v>
      </c>
      <c r="D15">
        <f t="shared" si="0"/>
        <v>473598319805.0545</v>
      </c>
      <c r="F15">
        <f t="shared" si="1"/>
        <v>0.77673438947674234</v>
      </c>
      <c r="G15">
        <f t="shared" si="2"/>
        <v>425010226943.03723</v>
      </c>
    </row>
    <row r="16" spans="1:7" x14ac:dyDescent="0.35">
      <c r="A16" s="1" t="s">
        <v>37</v>
      </c>
      <c r="B16">
        <v>125000513774.84894</v>
      </c>
      <c r="C16" s="77">
        <f>'Growth Rates'!AK112</f>
        <v>0.56813399967868916</v>
      </c>
      <c r="D16">
        <f t="shared" si="0"/>
        <v>196017555627.64496</v>
      </c>
      <c r="F16">
        <f t="shared" si="1"/>
        <v>0.45036197055203642</v>
      </c>
      <c r="G16">
        <f t="shared" si="2"/>
        <v>181295991478.5069</v>
      </c>
    </row>
    <row r="17" spans="1:7" x14ac:dyDescent="0.35">
      <c r="A17" s="1" t="s">
        <v>11</v>
      </c>
      <c r="B17">
        <v>77354066881.278564</v>
      </c>
      <c r="C17" s="77">
        <f>'Growth Rates'!AK113</f>
        <v>0.85202577323125772</v>
      </c>
      <c r="D17">
        <f t="shared" si="0"/>
        <v>143261725528.38235</v>
      </c>
      <c r="F17">
        <f t="shared" si="1"/>
        <v>0.67540405328772157</v>
      </c>
      <c r="G17">
        <f t="shared" si="2"/>
        <v>129599317191.18362</v>
      </c>
    </row>
    <row r="18" spans="1:7" x14ac:dyDescent="0.35">
      <c r="A18" s="1" t="s">
        <v>42</v>
      </c>
      <c r="B18">
        <v>10821226552.481733</v>
      </c>
      <c r="C18" s="77">
        <f>'Growth Rates'!AK114</f>
        <v>1.142869833431809</v>
      </c>
      <c r="D18">
        <f t="shared" si="0"/>
        <v>23188479940.044399</v>
      </c>
      <c r="F18">
        <f t="shared" si="1"/>
        <v>0.90595723994677491</v>
      </c>
      <c r="G18">
        <f t="shared" si="2"/>
        <v>20624795092.806839</v>
      </c>
    </row>
    <row r="19" spans="1:7" x14ac:dyDescent="0.35">
      <c r="A19" s="1" t="s">
        <v>43</v>
      </c>
      <c r="B19">
        <v>38974140227.960175</v>
      </c>
      <c r="C19" s="77">
        <f>'Growth Rates'!AK115</f>
        <v>0.7342363208798437</v>
      </c>
      <c r="D19">
        <f t="shared" si="0"/>
        <v>67590369558.392769</v>
      </c>
      <c r="F19">
        <f t="shared" si="1"/>
        <v>0.58203190886188272</v>
      </c>
      <c r="G19">
        <f t="shared" si="2"/>
        <v>61658333461.09053</v>
      </c>
    </row>
    <row r="20" spans="1:7" x14ac:dyDescent="0.35">
      <c r="A20" s="1" t="s">
        <v>44</v>
      </c>
      <c r="B20">
        <v>30145257379.80682</v>
      </c>
      <c r="C20" s="77">
        <f>'Growth Rates'!AK116</f>
        <v>0.27250832087319488</v>
      </c>
      <c r="D20">
        <f t="shared" si="0"/>
        <v>38360090850.668266</v>
      </c>
      <c r="F20">
        <f t="shared" si="1"/>
        <v>0.21601837673803667</v>
      </c>
      <c r="G20">
        <f t="shared" si="2"/>
        <v>36657186945.34301</v>
      </c>
    </row>
    <row r="21" spans="1:7" x14ac:dyDescent="0.35">
      <c r="A21" s="1" t="s">
        <v>45</v>
      </c>
      <c r="B21">
        <v>23754994427.447514</v>
      </c>
      <c r="C21" s="77">
        <f>'Growth Rates'!AK117</f>
        <v>0.58652727006087058</v>
      </c>
      <c r="D21">
        <f t="shared" si="0"/>
        <v>37687946459.289497</v>
      </c>
      <c r="F21">
        <f t="shared" si="1"/>
        <v>0.46494238555782813</v>
      </c>
      <c r="G21">
        <f t="shared" si="2"/>
        <v>34799698205.45787</v>
      </c>
    </row>
    <row r="22" spans="1:7" x14ac:dyDescent="0.35">
      <c r="A22" s="1" t="s">
        <v>12</v>
      </c>
      <c r="B22">
        <v>142184049726.39093</v>
      </c>
      <c r="C22" s="77">
        <f>'Growth Rates'!AK118</f>
        <v>0.7159546696486272</v>
      </c>
      <c r="D22">
        <f t="shared" si="0"/>
        <v>243981384077.55313</v>
      </c>
      <c r="F22">
        <f t="shared" si="1"/>
        <v>0.56753997477926821</v>
      </c>
      <c r="G22">
        <f t="shared" si="2"/>
        <v>222879181722.12106</v>
      </c>
    </row>
    <row r="23" spans="1:7" x14ac:dyDescent="0.35">
      <c r="A23" s="1" t="s">
        <v>13</v>
      </c>
      <c r="B23">
        <v>269789441803.75247</v>
      </c>
      <c r="C23" s="77">
        <f>'Growth Rates'!AK119</f>
        <v>1.1961100295261122</v>
      </c>
      <c r="D23">
        <f t="shared" si="0"/>
        <v>592487299005.47217</v>
      </c>
      <c r="F23">
        <f t="shared" si="1"/>
        <v>0.9481609447755085</v>
      </c>
      <c r="G23">
        <f t="shared" si="2"/>
        <v>525593253834.85553</v>
      </c>
    </row>
    <row r="24" spans="1:7" x14ac:dyDescent="0.35">
      <c r="A24" s="1" t="s">
        <v>14</v>
      </c>
      <c r="B24">
        <v>54554596208.71077</v>
      </c>
      <c r="C24" s="77">
        <f>'Growth Rates'!AK120</f>
        <v>0.83037060487038761</v>
      </c>
      <c r="D24">
        <f t="shared" si="0"/>
        <v>99855129260.997681</v>
      </c>
      <c r="F24">
        <f t="shared" si="1"/>
        <v>0.65823791941586518</v>
      </c>
      <c r="G24">
        <f t="shared" si="2"/>
        <v>90464500111.7052</v>
      </c>
    </row>
    <row r="25" spans="1:7" x14ac:dyDescent="0.35">
      <c r="A25" s="1" t="s">
        <v>15</v>
      </c>
      <c r="B25">
        <v>142599614120.50613</v>
      </c>
      <c r="C25" s="77">
        <f>'Growth Rates'!AK121</f>
        <v>0.85439303321577564</v>
      </c>
      <c r="D25">
        <f t="shared" si="0"/>
        <v>264435730964.32452</v>
      </c>
      <c r="F25">
        <f t="shared" si="1"/>
        <v>0.67728058923177603</v>
      </c>
      <c r="G25">
        <f t="shared" si="2"/>
        <v>239179564796.26639</v>
      </c>
    </row>
    <row r="26" spans="1:7" x14ac:dyDescent="0.35">
      <c r="A26" s="1" t="s">
        <v>16</v>
      </c>
      <c r="B26">
        <v>155492087758.26208</v>
      </c>
      <c r="C26" s="77">
        <f>'Growth Rates'!AK122</f>
        <v>2.136386464011677</v>
      </c>
      <c r="D26">
        <f t="shared" si="0"/>
        <v>487683279305.92896</v>
      </c>
      <c r="F26">
        <f t="shared" si="1"/>
        <v>1.693521631053841</v>
      </c>
      <c r="G26">
        <f t="shared" si="2"/>
        <v>418821301834.60101</v>
      </c>
    </row>
    <row r="27" spans="1:7" x14ac:dyDescent="0.35">
      <c r="A27" s="1" t="s">
        <v>17</v>
      </c>
      <c r="B27">
        <v>129947470380.60561</v>
      </c>
      <c r="C27" s="77">
        <f>'Growth Rates'!AK123</f>
        <v>1.0435295921605419</v>
      </c>
      <c r="D27">
        <f t="shared" si="0"/>
        <v>265551501149.17307</v>
      </c>
      <c r="F27">
        <f t="shared" si="1"/>
        <v>0.82720985492960464</v>
      </c>
      <c r="G27">
        <f t="shared" si="2"/>
        <v>237441298502.61548</v>
      </c>
    </row>
    <row r="28" spans="1:7" x14ac:dyDescent="0.35">
      <c r="A28" s="1" t="s">
        <v>18</v>
      </c>
      <c r="B28">
        <v>109595276829.93204</v>
      </c>
      <c r="C28" s="77">
        <f>'Growth Rates'!AK124</f>
        <v>0.49717475934015165</v>
      </c>
      <c r="D28">
        <f t="shared" si="0"/>
        <v>164083282212.67081</v>
      </c>
      <c r="F28">
        <f t="shared" si="1"/>
        <v>0.39411231232736949</v>
      </c>
      <c r="G28">
        <f t="shared" si="2"/>
        <v>152788124801.53473</v>
      </c>
    </row>
    <row r="29" spans="1:7" x14ac:dyDescent="0.35">
      <c r="A29" s="1" t="s">
        <v>46</v>
      </c>
      <c r="B29">
        <v>202754893622.36157</v>
      </c>
      <c r="C29" s="77">
        <f>'Growth Rates'!AK125</f>
        <v>0.64070003180880342</v>
      </c>
      <c r="D29">
        <f t="shared" si="0"/>
        <v>332659960415.59918</v>
      </c>
      <c r="F29">
        <f t="shared" si="1"/>
        <v>0.50788533870768904</v>
      </c>
      <c r="G29">
        <f t="shared" si="2"/>
        <v>305731131444.39612</v>
      </c>
    </row>
    <row r="30" spans="1:7" x14ac:dyDescent="0.35">
      <c r="A30" s="1" t="s">
        <v>47</v>
      </c>
      <c r="B30">
        <v>42222754048.031776</v>
      </c>
      <c r="C30" s="77">
        <f>'Growth Rates'!AK126</f>
        <v>0.26004189345377049</v>
      </c>
      <c r="D30">
        <f t="shared" si="0"/>
        <v>53202438957.514809</v>
      </c>
      <c r="F30">
        <f t="shared" si="1"/>
        <v>0.20613619256752205</v>
      </c>
      <c r="G30">
        <f t="shared" si="2"/>
        <v>50926391807.207977</v>
      </c>
    </row>
    <row r="31" spans="1:7" x14ac:dyDescent="0.35">
      <c r="A31" s="1" t="s">
        <v>48</v>
      </c>
      <c r="B31">
        <v>51188121508.188766</v>
      </c>
      <c r="C31" s="77">
        <f>'Growth Rates'!AK127</f>
        <v>0.74206717297632552</v>
      </c>
      <c r="D31">
        <f t="shared" si="0"/>
        <v>89173146125.739044</v>
      </c>
      <c r="F31">
        <f t="shared" si="1"/>
        <v>0.58823945493951169</v>
      </c>
      <c r="G31">
        <f t="shared" si="2"/>
        <v>81298994203.543213</v>
      </c>
    </row>
    <row r="32" spans="1:7" x14ac:dyDescent="0.35">
      <c r="A32" s="1" t="s">
        <v>19</v>
      </c>
      <c r="B32">
        <v>716740765589.81006</v>
      </c>
      <c r="C32" s="77">
        <f>'Growth Rates'!AK128</f>
        <v>0.81950778340489094</v>
      </c>
      <c r="D32">
        <f t="shared" si="0"/>
        <v>1304115401674.2397</v>
      </c>
      <c r="F32">
        <f t="shared" si="1"/>
        <v>0.64962691975078113</v>
      </c>
      <c r="G32">
        <f t="shared" si="2"/>
        <v>1182354861399.7351</v>
      </c>
    </row>
    <row r="33" spans="1:7" x14ac:dyDescent="0.35">
      <c r="A33" s="1" t="s">
        <v>20</v>
      </c>
      <c r="B33">
        <v>1787046914342.0093</v>
      </c>
      <c r="C33" s="77">
        <f>'Growth Rates'!AK129</f>
        <v>1.6888705109082189</v>
      </c>
      <c r="D33">
        <f t="shared" si="0"/>
        <v>4805137749583.7549</v>
      </c>
      <c r="F33">
        <f t="shared" si="1"/>
        <v>1.3387740422682195</v>
      </c>
      <c r="G33">
        <f t="shared" si="2"/>
        <v>4179498935578.6099</v>
      </c>
    </row>
    <row r="34" spans="1:7" x14ac:dyDescent="0.35">
      <c r="A34" s="1" t="s">
        <v>21</v>
      </c>
      <c r="B34">
        <v>559984354644.60352</v>
      </c>
      <c r="C34" s="77">
        <f>'Growth Rates'!AK130</f>
        <v>0.77057080303020253</v>
      </c>
      <c r="D34">
        <f t="shared" si="0"/>
        <v>991491948487.44531</v>
      </c>
      <c r="F34">
        <f t="shared" si="1"/>
        <v>0.61083439030020181</v>
      </c>
      <c r="G34">
        <f t="shared" si="2"/>
        <v>902042056491.59192</v>
      </c>
    </row>
    <row r="35" spans="1:7" x14ac:dyDescent="0.35">
      <c r="A35" s="1" t="s">
        <v>22</v>
      </c>
      <c r="B35">
        <v>469674946691.58752</v>
      </c>
      <c r="C35" s="77">
        <f>'Growth Rates'!AK131</f>
        <v>1.2376282375439773</v>
      </c>
      <c r="D35">
        <f t="shared" si="0"/>
        <v>1050957923184.0585</v>
      </c>
      <c r="F35">
        <f t="shared" si="1"/>
        <v>0.98107258531680674</v>
      </c>
      <c r="G35">
        <f t="shared" si="2"/>
        <v>930460160900.83667</v>
      </c>
    </row>
    <row r="36" spans="1:7" x14ac:dyDescent="0.35">
      <c r="A36" s="1" t="s">
        <v>23</v>
      </c>
      <c r="B36">
        <v>421477904503.89636</v>
      </c>
      <c r="C36" s="77">
        <f>'Growth Rates'!AK132</f>
        <v>1.413438288521558</v>
      </c>
      <c r="D36">
        <f t="shared" si="0"/>
        <v>1017210912495.5363</v>
      </c>
      <c r="F36">
        <f t="shared" si="1"/>
        <v>1.1204378777405954</v>
      </c>
      <c r="G36">
        <f t="shared" si="2"/>
        <v>893717713340.79541</v>
      </c>
    </row>
    <row r="37" spans="1:7" x14ac:dyDescent="0.35">
      <c r="A37" s="1" t="s">
        <v>24</v>
      </c>
      <c r="B37">
        <v>272421059028.67728</v>
      </c>
      <c r="C37" s="77">
        <f>'Growth Rates'!AK133</f>
        <v>1.2829820262414611</v>
      </c>
      <c r="D37">
        <f t="shared" si="0"/>
        <v>621932381332.13428</v>
      </c>
      <c r="F37">
        <f t="shared" si="1"/>
        <v>1.017024705171192</v>
      </c>
      <c r="G37">
        <f t="shared" si="2"/>
        <v>549480006269.74164</v>
      </c>
    </row>
    <row r="38" spans="1:7" x14ac:dyDescent="0.35">
      <c r="A38" s="1" t="s">
        <v>25</v>
      </c>
      <c r="B38">
        <v>362447611962.85498</v>
      </c>
      <c r="C38" s="77">
        <f>'Growth Rates'!AK134</f>
        <v>6.3026508365389411</v>
      </c>
      <c r="D38">
        <f t="shared" si="0"/>
        <v>2646828356702.0845</v>
      </c>
      <c r="F38">
        <f t="shared" si="1"/>
        <v>4.9961351583436837</v>
      </c>
      <c r="G38">
        <f t="shared" si="2"/>
        <v>2173284869148.1836</v>
      </c>
    </row>
    <row r="39" spans="1:7" x14ac:dyDescent="0.35">
      <c r="A39" s="1" t="s">
        <v>26</v>
      </c>
      <c r="B39">
        <v>1288879555382.9473</v>
      </c>
      <c r="C39" s="77">
        <f>'Growth Rates'!AK135</f>
        <v>0.58867919577448191</v>
      </c>
      <c r="D39">
        <f t="shared" si="0"/>
        <v>2047616135495.9524</v>
      </c>
      <c r="F39">
        <f t="shared" si="1"/>
        <v>0.46664822521081795</v>
      </c>
      <c r="G39">
        <f t="shared" si="2"/>
        <v>1890332912412.9077</v>
      </c>
    </row>
    <row r="40" spans="1:7" x14ac:dyDescent="0.35">
      <c r="A40" s="1" t="s">
        <v>27</v>
      </c>
      <c r="B40">
        <v>2108227238342.3972</v>
      </c>
      <c r="C40" s="77">
        <f>'Growth Rates'!AK136</f>
        <v>0.99393890349025305</v>
      </c>
      <c r="D40">
        <f t="shared" si="0"/>
        <v>4203676307928.7236</v>
      </c>
      <c r="F40">
        <f t="shared" si="1"/>
        <v>0.78789912844040533</v>
      </c>
      <c r="G40">
        <f t="shared" si="2"/>
        <v>3769297641986.6948</v>
      </c>
    </row>
    <row r="41" spans="1:7" x14ac:dyDescent="0.35">
      <c r="A41" s="1" t="s">
        <v>28</v>
      </c>
      <c r="B41">
        <v>1972988054273.7441</v>
      </c>
      <c r="C41" s="77">
        <f>'Growth Rates'!AK137</f>
        <v>1.3520851112615468</v>
      </c>
      <c r="D41">
        <f t="shared" si="0"/>
        <v>4640635827154.1621</v>
      </c>
      <c r="F41">
        <f t="shared" si="1"/>
        <v>1.0718029820538844</v>
      </c>
      <c r="G41">
        <f t="shared" si="2"/>
        <v>4087642534401.0342</v>
      </c>
    </row>
    <row r="42" spans="1:7" x14ac:dyDescent="0.35">
      <c r="A42" s="1" t="s">
        <v>29</v>
      </c>
      <c r="B42">
        <v>1502139065517.6633</v>
      </c>
      <c r="C42" s="77">
        <f>'Growth Rates'!AK138</f>
        <v>0.26306717039023853</v>
      </c>
      <c r="D42">
        <f t="shared" si="0"/>
        <v>1897302539016.0322</v>
      </c>
      <c r="F42">
        <f t="shared" si="1"/>
        <v>0.20853434103838267</v>
      </c>
      <c r="G42">
        <f t="shared" si="2"/>
        <v>1815386645693.4011</v>
      </c>
    </row>
    <row r="43" spans="1:7" x14ac:dyDescent="0.35">
      <c r="A43" s="1" t="s">
        <v>30</v>
      </c>
      <c r="B43">
        <v>937194286282.41858</v>
      </c>
      <c r="C43" s="77">
        <f>'Growth Rates'!AK139</f>
        <v>0.57665346151801189</v>
      </c>
      <c r="D43">
        <f t="shared" si="0"/>
        <v>1477630615582.0779</v>
      </c>
      <c r="F43">
        <f t="shared" si="1"/>
        <v>0.45711538017753006</v>
      </c>
      <c r="G43">
        <f t="shared" si="2"/>
        <v>1365600208756.6152</v>
      </c>
    </row>
    <row r="44" spans="1:7" x14ac:dyDescent="0.35">
      <c r="A44" s="1" t="s">
        <v>31</v>
      </c>
      <c r="B44">
        <v>1243976514878.6797</v>
      </c>
      <c r="C44" s="77">
        <f>'Growth Rates'!AK140</f>
        <v>1.6987351801710924</v>
      </c>
      <c r="D44">
        <f t="shared" si="0"/>
        <v>3357163184009.7212</v>
      </c>
      <c r="F44">
        <f t="shared" si="1"/>
        <v>1.3465938029067033</v>
      </c>
      <c r="G44">
        <f t="shared" si="2"/>
        <v>2919107580775.7881</v>
      </c>
    </row>
    <row r="45" spans="1:7" x14ac:dyDescent="0.35">
      <c r="A45" s="1" t="s">
        <v>32</v>
      </c>
      <c r="B45">
        <v>452986694316.44147</v>
      </c>
      <c r="C45" s="77">
        <f>'Growth Rates'!AK141</f>
        <v>1.1755786499948466</v>
      </c>
      <c r="D45">
        <f t="shared" si="0"/>
        <v>985508180886.59204</v>
      </c>
      <c r="F45">
        <f t="shared" si="1"/>
        <v>0.93188564255968975</v>
      </c>
      <c r="G45">
        <f t="shared" si="2"/>
        <v>875118491020.5083</v>
      </c>
    </row>
    <row r="46" spans="1:7" x14ac:dyDescent="0.35">
      <c r="A46" s="1" t="s">
        <v>33</v>
      </c>
      <c r="B46">
        <v>20682998307.294415</v>
      </c>
      <c r="C46" s="77">
        <f>'Growth Rates'!AK142</f>
        <v>0.68023332622022936</v>
      </c>
      <c r="D46">
        <f t="shared" si="0"/>
        <v>34752263042.07267</v>
      </c>
      <c r="F46">
        <f t="shared" si="1"/>
        <v>0.53922353072508789</v>
      </c>
      <c r="G46">
        <f t="shared" si="2"/>
        <v>31835757680.534725</v>
      </c>
    </row>
    <row r="48" spans="1:7" x14ac:dyDescent="0.35">
      <c r="A48" s="1" t="s">
        <v>673</v>
      </c>
      <c r="B48">
        <f>SUM(B5:B46)</f>
        <v>17000603457227.963</v>
      </c>
      <c r="D48">
        <f>SUM(D5:D46)</f>
        <v>36706435037986.844</v>
      </c>
      <c r="G48">
        <f>SUM(G5:G46)</f>
        <v>32621490689986.926</v>
      </c>
    </row>
    <row r="50" spans="1:37" x14ac:dyDescent="0.35">
      <c r="A50" s="1" t="s">
        <v>674</v>
      </c>
      <c r="D50" s="76">
        <f>(D48-B48)/B48</f>
        <v>1.1591254175380914</v>
      </c>
    </row>
    <row r="52" spans="1:37" x14ac:dyDescent="0.35">
      <c r="A52" s="1" t="s">
        <v>675</v>
      </c>
      <c r="D52" s="65">
        <f>('OECD GDP Data'!I38-'OECD GDP Data'!I3)/'OECD GDP Data'!I3</f>
        <v>0.91884310295571303</v>
      </c>
    </row>
    <row r="54" spans="1:37" x14ac:dyDescent="0.35">
      <c r="A54" s="1" t="s">
        <v>676</v>
      </c>
      <c r="D54" s="82">
        <f>D52/D50</f>
        <v>0.7927037825702048</v>
      </c>
    </row>
    <row r="56" spans="1:37" x14ac:dyDescent="0.35">
      <c r="A56" s="1" t="s">
        <v>679</v>
      </c>
      <c r="D56" s="65">
        <f>(G48-B48)/B48</f>
        <v>0.91884310295571292</v>
      </c>
    </row>
    <row r="58" spans="1:37" s="10" customFormat="1" x14ac:dyDescent="0.35">
      <c r="A58" s="83" t="s">
        <v>680</v>
      </c>
    </row>
    <row r="59" spans="1:37" x14ac:dyDescent="0.3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35">
      <c r="A60" s="1" t="s">
        <v>3</v>
      </c>
      <c r="B60">
        <f>'Growth Rates'!B101*$D$54</f>
        <v>0</v>
      </c>
      <c r="C60" s="65">
        <f>'Growth Rates'!C101*$D$54</f>
        <v>1.7439483216544521E-2</v>
      </c>
      <c r="D60" s="65">
        <f>'Growth Rates'!D101*$D$54</f>
        <v>3.5262635063852965E-2</v>
      </c>
      <c r="E60" s="65">
        <f>'Growth Rates'!E101*$D$54</f>
        <v>5.347789625180227E-2</v>
      </c>
      <c r="F60" s="65">
        <f>'Growth Rates'!F101*$D$54</f>
        <v>7.2093893185886451E-2</v>
      </c>
      <c r="G60" s="65">
        <f>'Growth Rates'!G101*$D$54</f>
        <v>9.1119442052520441E-2</v>
      </c>
      <c r="H60" s="65">
        <f>'Growth Rates'!H101*$D$54</f>
        <v>0.10992164481222293</v>
      </c>
      <c r="I60" s="65">
        <f>'Growth Rates'!I101*$D$54</f>
        <v>0.12846827630811863</v>
      </c>
      <c r="J60" s="65">
        <f>'Growth Rates'!J101*$D$54</f>
        <v>0.14672695928315435</v>
      </c>
      <c r="K60" s="65">
        <f>'Growth Rates'!K101*$D$54</f>
        <v>0.16466525509445246</v>
      </c>
      <c r="L60" s="65">
        <f>'Growth Rates'!L101*$D$54</f>
        <v>0.18225075664629842</v>
      </c>
      <c r="M60" s="65">
        <f>'Growth Rates'!M101*$D$54</f>
        <v>0.19945118318559568</v>
      </c>
      <c r="N60" s="65">
        <f>'Growth Rates'!N101*$D$54</f>
        <v>0.21623447658632067</v>
      </c>
      <c r="O60" s="65">
        <f>'Growth Rates'!O101*$D$54</f>
        <v>0.23330167617821232</v>
      </c>
      <c r="P60" s="65">
        <f>'Growth Rates'!P101*$D$54</f>
        <v>0.25065758451840042</v>
      </c>
      <c r="Q60" s="65">
        <f>'Growth Rates'!Q101*$D$54</f>
        <v>0.26830708540407117</v>
      </c>
      <c r="R60" s="65">
        <f>'Growth Rates'!R101*$D$54</f>
        <v>0.28625514524672391</v>
      </c>
      <c r="S60" s="65">
        <f>'Growth Rates'!S101*$D$54</f>
        <v>0.30450681446967498</v>
      </c>
      <c r="T60" s="65">
        <f>'Growth Rates'!T101*$D$54</f>
        <v>0.32306722892920159</v>
      </c>
      <c r="U60" s="65">
        <f>'Growth Rates'!U101*$D$54</f>
        <v>0.34194161135972545</v>
      </c>
      <c r="V60" s="65">
        <f>'Growth Rates'!V101*$D$54</f>
        <v>0.36113527284344416</v>
      </c>
      <c r="W60" s="65">
        <f>'Growth Rates'!W101*$D$54</f>
        <v>0.38065361430482131</v>
      </c>
      <c r="X60" s="65">
        <f>'Growth Rates'!X101*$D$54</f>
        <v>0.40050212803035912</v>
      </c>
      <c r="Y60" s="65">
        <f>'Growth Rates'!Y101*$D$54</f>
        <v>0.42068639921407813</v>
      </c>
      <c r="Z60" s="65">
        <f>'Growth Rates'!Z101*$D$54</f>
        <v>0.44121210752914097</v>
      </c>
      <c r="AA60" s="65">
        <f>'Growth Rates'!AA101*$D$54</f>
        <v>0.46208502872606139</v>
      </c>
      <c r="AB60" s="65">
        <f>'Growth Rates'!AB101*$D$54</f>
        <v>0.48331103625794897</v>
      </c>
      <c r="AC60" s="65">
        <f>'Growth Rates'!AC101*$D$54</f>
        <v>0.50489610293324594</v>
      </c>
      <c r="AD60" s="65">
        <f>'Growth Rates'!AD101*$D$54</f>
        <v>0.52684630259642207</v>
      </c>
      <c r="AE60" s="65">
        <f>'Growth Rates'!AE101*$D$54</f>
        <v>0.54916781183710062</v>
      </c>
      <c r="AF60" s="65">
        <f>'Growth Rates'!AF101*$D$54</f>
        <v>0.57186691172809445</v>
      </c>
      <c r="AG60" s="65">
        <f>'Growth Rates'!AG101*$D$54</f>
        <v>0.5949499895928444</v>
      </c>
      <c r="AH60" s="65">
        <f>'Growth Rates'!AH101*$D$54</f>
        <v>0.61842354080275441</v>
      </c>
      <c r="AI60" s="65">
        <f>'Growth Rates'!AI101*$D$54</f>
        <v>0.64229417060493132</v>
      </c>
      <c r="AJ60" s="65">
        <f>'Growth Rates'!AJ101*$D$54</f>
        <v>0.66656859598084184</v>
      </c>
      <c r="AK60" s="65">
        <f>'Growth Rates'!AK101*$D$54</f>
        <v>0.69125364753641128</v>
      </c>
    </row>
    <row r="61" spans="1:37" x14ac:dyDescent="0.35">
      <c r="A61" s="1" t="s">
        <v>40</v>
      </c>
      <c r="B61">
        <f>'Growth Rates'!B102*$D$54</f>
        <v>0</v>
      </c>
      <c r="C61" s="65">
        <f>'Growth Rates'!C102*$D$54</f>
        <v>-1.0305149173412671E-2</v>
      </c>
      <c r="D61" s="65">
        <f>'Growth Rates'!D102*$D$54</f>
        <v>-2.0476331407570998E-2</v>
      </c>
      <c r="E61" s="65">
        <f>'Growth Rates'!E102*$D$54</f>
        <v>-3.051528827268523E-2</v>
      </c>
      <c r="F61" s="65">
        <f>'Growth Rates'!F102*$D$54</f>
        <v>-4.0423738698552959E-2</v>
      </c>
      <c r="G61" s="65">
        <f>'Growth Rates'!G102*$D$54</f>
        <v>-5.02033792688844E-2</v>
      </c>
      <c r="H61" s="65">
        <f>'Growth Rates'!H102*$D$54</f>
        <v>-5.8689098163756628E-2</v>
      </c>
      <c r="I61" s="65">
        <f>'Growth Rates'!I102*$D$54</f>
        <v>-6.5924385767191673E-2</v>
      </c>
      <c r="J61" s="65">
        <f>'Growth Rates'!J102*$D$54</f>
        <v>-7.1946272197845273E-2</v>
      </c>
      <c r="K61" s="65">
        <f>'Growth Rates'!K102*$D$54</f>
        <v>-7.678564405320247E-2</v>
      </c>
      <c r="L61" s="65">
        <f>'Growth Rates'!L102*$D$54</f>
        <v>-8.0467508765575624E-2</v>
      </c>
      <c r="M61" s="65">
        <f>'Growth Rates'!M102*$D$54</f>
        <v>-8.3011209743449332E-2</v>
      </c>
      <c r="N61" s="65">
        <f>'Growth Rates'!N102*$D$54</f>
        <v>-8.4430594889102858E-2</v>
      </c>
      <c r="O61" s="65">
        <f>'Growth Rates'!O102*$D$54</f>
        <v>-8.5847141264465049E-2</v>
      </c>
      <c r="P61" s="65">
        <f>'Growth Rates'!P102*$D$54</f>
        <v>-8.726085454707655E-2</v>
      </c>
      <c r="Q61" s="65">
        <f>'Growth Rates'!Q102*$D$54</f>
        <v>-8.8671740403122826E-2</v>
      </c>
      <c r="R61" s="65">
        <f>'Growth Rates'!R102*$D$54</f>
        <v>-9.0079804487457005E-2</v>
      </c>
      <c r="S61" s="65">
        <f>'Growth Rates'!S102*$D$54</f>
        <v>-9.1485052443622497E-2</v>
      </c>
      <c r="T61" s="65">
        <f>'Growth Rates'!T102*$D$54</f>
        <v>-9.2887489903875617E-2</v>
      </c>
      <c r="U61" s="65">
        <f>'Growth Rates'!U102*$D$54</f>
        <v>-9.4287122489208244E-2</v>
      </c>
      <c r="V61" s="65">
        <f>'Growth Rates'!V102*$D$54</f>
        <v>-9.5683955809370211E-2</v>
      </c>
      <c r="W61" s="65">
        <f>'Growth Rates'!W102*$D$54</f>
        <v>-9.7077995462891836E-2</v>
      </c>
      <c r="X61" s="65">
        <f>'Growth Rates'!X102*$D$54</f>
        <v>-9.8469247037106494E-2</v>
      </c>
      <c r="Y61" s="65">
        <f>'Growth Rates'!Y102*$D$54</f>
        <v>-9.9857716108172678E-2</v>
      </c>
      <c r="Z61" s="65">
        <f>'Growth Rates'!Z102*$D$54</f>
        <v>-0.10124340824109676</v>
      </c>
      <c r="AA61" s="65">
        <f>'Growth Rates'!AA102*$D$54</f>
        <v>-0.102626328989755</v>
      </c>
      <c r="AB61" s="65">
        <f>'Growth Rates'!AB102*$D$54</f>
        <v>-0.1040064838969159</v>
      </c>
      <c r="AC61" s="65">
        <f>'Growth Rates'!AC102*$D$54</f>
        <v>-0.10538387849426249</v>
      </c>
      <c r="AD61" s="65">
        <f>'Growth Rates'!AD102*$D$54</f>
        <v>-0.10675851830241437</v>
      </c>
      <c r="AE61" s="65">
        <f>'Growth Rates'!AE102*$D$54</f>
        <v>-0.10813040883094999</v>
      </c>
      <c r="AF61" s="65">
        <f>'Growth Rates'!AF102*$D$54</f>
        <v>-0.10949955557842846</v>
      </c>
      <c r="AG61" s="65">
        <f>'Growth Rates'!AG102*$D$54</f>
        <v>-0.11086596403241204</v>
      </c>
      <c r="AH61" s="65">
        <f>'Growth Rates'!AH102*$D$54</f>
        <v>-0.11222963966948767</v>
      </c>
      <c r="AI61" s="65">
        <f>'Growth Rates'!AI102*$D$54</f>
        <v>-0.1135905879552891</v>
      </c>
      <c r="AJ61" s="65">
        <f>'Growth Rates'!AJ102*$D$54</f>
        <v>-0.11494881434451891</v>
      </c>
      <c r="AK61" s="65">
        <f>'Growth Rates'!AK102*$D$54</f>
        <v>-0.11630432428097025</v>
      </c>
    </row>
    <row r="62" spans="1:37" x14ac:dyDescent="0.35">
      <c r="A62" s="1" t="s">
        <v>41</v>
      </c>
      <c r="B62">
        <f>'Growth Rates'!B103*$D$54</f>
        <v>0</v>
      </c>
      <c r="C62" s="65">
        <f>'Growth Rates'!C103*$D$54</f>
        <v>4.3598708041361213E-2</v>
      </c>
      <c r="D62" s="65">
        <f>'Growth Rates'!D103*$D$54</f>
        <v>8.9595345024997344E-2</v>
      </c>
      <c r="E62" s="65">
        <f>'Growth Rates'!E103*$D$54</f>
        <v>0.13812179704273336</v>
      </c>
      <c r="F62" s="65">
        <f>'Growth Rates'!F103*$D$54</f>
        <v>0.18931720392144497</v>
      </c>
      <c r="G62" s="65">
        <f>'Growth Rates'!G103*$D$54</f>
        <v>0.24332835817848564</v>
      </c>
      <c r="H62" s="65">
        <f>'Growth Rates'!H103*$D$54</f>
        <v>0.29720202949741759</v>
      </c>
      <c r="I62" s="65">
        <f>'Growth Rates'!I103*$D$54</f>
        <v>0.35060741428873105</v>
      </c>
      <c r="J62" s="65">
        <f>'Growth Rates'!J103*$D$54</f>
        <v>0.4031997293442422</v>
      </c>
      <c r="K62" s="65">
        <f>'Growth Rates'!K103*$D$54</f>
        <v>0.45462358035656331</v>
      </c>
      <c r="L62" s="65">
        <f>'Growth Rates'!L103*$D$54</f>
        <v>0.50451667487363394</v>
      </c>
      <c r="M62" s="65">
        <f>'Growth Rates'!M103*$D$54</f>
        <v>0.55251383179905589</v>
      </c>
      <c r="N62" s="65">
        <f>'Growth Rates'!N103*$D$54</f>
        <v>0.59825123068761077</v>
      </c>
      <c r="O62" s="65">
        <f>'Growth Rates'!O103*$D$54</f>
        <v>0.64554370113837656</v>
      </c>
      <c r="P62" s="65">
        <f>'Growth Rates'!P103*$D$54</f>
        <v>0.69444411558446828</v>
      </c>
      <c r="Q62" s="65">
        <f>'Growth Rates'!Q103*$D$54</f>
        <v>0.74500714412172719</v>
      </c>
      <c r="R62" s="65">
        <f>'Growth Rates'!R103*$D$54</f>
        <v>0.79728931562925276</v>
      </c>
      <c r="S62" s="65">
        <f>'Growth Rates'!S103*$D$54</f>
        <v>0.85134908096803441</v>
      </c>
      <c r="T62" s="65">
        <f>'Growth Rates'!T103*$D$54</f>
        <v>0.90724687832833473</v>
      </c>
      <c r="U62" s="65">
        <f>'Growth Rates'!U103*$D$54</f>
        <v>0.96504520079888501</v>
      </c>
      <c r="V62" s="65">
        <f>'Growth Rates'!V103*$D$54</f>
        <v>1.0248086662334339</v>
      </c>
      <c r="W62" s="65">
        <f>'Growth Rates'!W103*$D$54</f>
        <v>1.0866040894927578</v>
      </c>
      <c r="X62" s="65">
        <f>'Growth Rates'!X103*$D$54</f>
        <v>1.1505005571428986</v>
      </c>
      <c r="Y62" s="65">
        <f>'Growth Rates'!Y103*$D$54</f>
        <v>1.2165695046931442</v>
      </c>
      <c r="Z62" s="65">
        <f>'Growth Rates'!Z103*$D$54</f>
        <v>1.2848847964600982</v>
      </c>
      <c r="AA62" s="65">
        <f>'Growth Rates'!AA103*$D$54</f>
        <v>1.3555228081471287</v>
      </c>
      <c r="AB62" s="65">
        <f>'Growth Rates'!AB103*$D$54</f>
        <v>1.4285625122315182</v>
      </c>
      <c r="AC62" s="65">
        <f>'Growth Rates'!AC103*$D$54</f>
        <v>1.5040855662547765</v>
      </c>
      <c r="AD62" s="65">
        <f>'Growth Rates'!AD103*$D$54</f>
        <v>1.5821764041148261</v>
      </c>
      <c r="AE62" s="65">
        <f>'Growth Rates'!AE103*$D$54</f>
        <v>1.6629223304621172</v>
      </c>
      <c r="AF62" s="65">
        <f>'Growth Rates'!AF103*$D$54</f>
        <v>1.7464136183052164</v>
      </c>
      <c r="AG62" s="65">
        <f>'Growth Rates'!AG103*$D$54</f>
        <v>1.8327436099349808</v>
      </c>
      <c r="AH62" s="65">
        <f>'Growth Rates'!AH103*$D$54</f>
        <v>1.9220088212801574</v>
      </c>
      <c r="AI62" s="65">
        <f>'Growth Rates'!AI103*$D$54</f>
        <v>2.0143090498110698</v>
      </c>
      <c r="AJ62" s="65">
        <f>'Growth Rates'!AJ103*$D$54</f>
        <v>2.1097474861120333</v>
      </c>
      <c r="AK62" s="65">
        <f>'Growth Rates'!AK103*$D$54</f>
        <v>2.2084308292472294</v>
      </c>
    </row>
    <row r="63" spans="1:37" x14ac:dyDescent="0.35">
      <c r="A63" s="1" t="s">
        <v>4</v>
      </c>
      <c r="B63">
        <f>'Growth Rates'!B104*$D$54</f>
        <v>0</v>
      </c>
      <c r="C63" s="65">
        <f>'Growth Rates'!C104*$D$54</f>
        <v>-1.2238847061918589E-2</v>
      </c>
      <c r="D63" s="65">
        <f>'Growth Rates'!D104*$D$54</f>
        <v>-2.4288734034711105E-2</v>
      </c>
      <c r="E63" s="65">
        <f>'Growth Rates'!E104*$D$54</f>
        <v>-3.6152578343123722E-2</v>
      </c>
      <c r="F63" s="65">
        <f>'Growth Rates'!F104*$D$54</f>
        <v>-4.7833252368702145E-2</v>
      </c>
      <c r="G63" s="65">
        <f>'Growth Rates'!G104*$D$54</f>
        <v>-5.9333584145230565E-2</v>
      </c>
      <c r="H63" s="65">
        <f>'Growth Rates'!H104*$D$54</f>
        <v>-6.798637149157466E-2</v>
      </c>
      <c r="I63" s="65">
        <f>'Growth Rates'!I104*$D$54</f>
        <v>-7.3898583239598942E-2</v>
      </c>
      <c r="J63" s="65">
        <f>'Growth Rates'!J104*$D$54</f>
        <v>-7.7145603785472722E-2</v>
      </c>
      <c r="K63" s="65">
        <f>'Growth Rates'!K104*$D$54</f>
        <v>-7.7772818543677236E-2</v>
      </c>
      <c r="L63" s="65">
        <f>'Growth Rates'!L104*$D$54</f>
        <v>-7.5796628834979743E-2</v>
      </c>
      <c r="M63" s="65">
        <f>'Growth Rates'!M104*$D$54</f>
        <v>-7.1204927187015182E-2</v>
      </c>
      <c r="N63" s="65">
        <f>'Growth Rates'!N104*$D$54</f>
        <v>-6.3957049796470711E-2</v>
      </c>
      <c r="O63" s="65">
        <f>'Growth Rates'!O104*$D$54</f>
        <v>-5.6636363244447457E-2</v>
      </c>
      <c r="P63" s="65">
        <f>'Growth Rates'!P104*$D$54</f>
        <v>-4.9242136120394499E-2</v>
      </c>
      <c r="Q63" s="65">
        <f>'Growth Rates'!Q104*$D$54</f>
        <v>-4.1773629666314656E-2</v>
      </c>
      <c r="R63" s="65">
        <f>'Growth Rates'!R104*$D$54</f>
        <v>-3.4230097702955389E-2</v>
      </c>
      <c r="S63" s="65">
        <f>'Growth Rates'!S104*$D$54</f>
        <v>-2.6610786555257639E-2</v>
      </c>
      <c r="T63" s="65">
        <f>'Growth Rates'!T104*$D$54</f>
        <v>-1.8914934977056271E-2</v>
      </c>
      <c r="U63" s="65">
        <f>'Growth Rates'!U104*$D$54</f>
        <v>-1.1141774075023739E-2</v>
      </c>
      <c r="V63" s="65">
        <f>'Growth Rates'!V104*$D$54</f>
        <v>-3.2905272318500089E-3</v>
      </c>
      <c r="W63" s="65">
        <f>'Growth Rates'!W104*$D$54</f>
        <v>4.6395899713494318E-3</v>
      </c>
      <c r="X63" s="65">
        <f>'Growth Rates'!X104*$D$54</f>
        <v>1.2649369833404953E-2</v>
      </c>
      <c r="Y63" s="65">
        <f>'Growth Rates'!Y104*$D$54</f>
        <v>2.0739612612251403E-2</v>
      </c>
      <c r="Z63" s="65">
        <f>'Growth Rates'!Z104*$D$54</f>
        <v>2.8911126604881866E-2</v>
      </c>
      <c r="AA63" s="65">
        <f>'Growth Rates'!AA104*$D$54</f>
        <v>3.7164728228105119E-2</v>
      </c>
      <c r="AB63" s="65">
        <f>'Growth Rates'!AB104*$D$54</f>
        <v>4.5501242100113207E-2</v>
      </c>
      <c r="AC63" s="65">
        <f>'Growth Rates'!AC104*$D$54</f>
        <v>5.3921501122869739E-2</v>
      </c>
      <c r="AD63" s="65">
        <f>'Growth Rates'!AD104*$D$54</f>
        <v>6.2426346565324822E-2</v>
      </c>
      <c r="AE63" s="65">
        <f>'Growth Rates'!AE104*$D$54</f>
        <v>7.1016628147466884E-2</v>
      </c>
      <c r="AF63" s="65">
        <f>'Growth Rates'!AF104*$D$54</f>
        <v>7.9693204125217618E-2</v>
      </c>
      <c r="AG63" s="65">
        <f>'Growth Rates'!AG104*$D$54</f>
        <v>8.8456941376180681E-2</v>
      </c>
      <c r="AH63" s="65">
        <f>'Growth Rates'!AH104*$D$54</f>
        <v>9.7308715486251682E-2</v>
      </c>
      <c r="AI63" s="65">
        <f>'Growth Rates'!AI104*$D$54</f>
        <v>0.106249410837098</v>
      </c>
      <c r="AJ63" s="65">
        <f>'Growth Rates'!AJ104*$D$54</f>
        <v>0.11527992069451717</v>
      </c>
      <c r="AK63" s="65">
        <f>'Growth Rates'!AK104*$D$54</f>
        <v>0.12440114729768346</v>
      </c>
    </row>
    <row r="64" spans="1:37" x14ac:dyDescent="0.35">
      <c r="A64" s="1" t="s">
        <v>5</v>
      </c>
      <c r="B64">
        <f>'Growth Rates'!B105*$D$54</f>
        <v>0</v>
      </c>
      <c r="C64" s="65">
        <f>'Growth Rates'!C105*$D$54</f>
        <v>-7.9270378257020554E-4</v>
      </c>
      <c r="D64" s="65">
        <f>'Growth Rates'!D105*$D$54</f>
        <v>-1.584614861357818E-3</v>
      </c>
      <c r="E64" s="65">
        <f>'Growth Rates'!E105*$D$54</f>
        <v>-2.3757340290666857E-3</v>
      </c>
      <c r="F64" s="65">
        <f>'Growth Rates'!F105*$D$54</f>
        <v>-3.1660620776077942E-3</v>
      </c>
      <c r="G64" s="65">
        <f>'Growth Rates'!G105*$D$54</f>
        <v>-3.9555997981004119E-3</v>
      </c>
      <c r="H64" s="65">
        <f>'Growth Rates'!H105*$D$54</f>
        <v>-1.3639986261348757E-3</v>
      </c>
      <c r="I64" s="65">
        <f>'Growth Rates'!I105*$D$54</f>
        <v>4.62757402372742E-3</v>
      </c>
      <c r="J64" s="65">
        <f>'Growth Rates'!J105*$D$54</f>
        <v>1.4081645823341185E-2</v>
      </c>
      <c r="K64" s="65">
        <f>'Growth Rates'!K105*$D$54</f>
        <v>2.7105467738837083E-2</v>
      </c>
      <c r="L64" s="65">
        <f>'Growth Rates'!L105*$D$54</f>
        <v>4.3852999566578989E-2</v>
      </c>
      <c r="M64" s="65">
        <f>'Growth Rates'!M105*$D$54</f>
        <v>6.4527902896530903E-2</v>
      </c>
      <c r="N64" s="65">
        <f>'Growth Rates'!N105*$D$54</f>
        <v>8.9387621775066234E-2</v>
      </c>
      <c r="O64" s="65">
        <f>'Growth Rates'!O105*$D$54</f>
        <v>0.11496827250107911</v>
      </c>
      <c r="P64" s="65">
        <f>'Growth Rates'!P105*$D$54</f>
        <v>0.14129076209814631</v>
      </c>
      <c r="Q64" s="65">
        <f>'Growth Rates'!Q105*$D$54</f>
        <v>0.1683766038935284</v>
      </c>
      <c r="R64" s="65">
        <f>'Growth Rates'!R105*$D$54</f>
        <v>0.19624793510097652</v>
      </c>
      <c r="S64" s="65">
        <f>'Growth Rates'!S105*$D$54</f>
        <v>0.22492753491344064</v>
      </c>
      <c r="T64" s="65">
        <f>'Growth Rates'!T105*$D$54</f>
        <v>0.25443884312046622</v>
      </c>
      <c r="U64" s="65">
        <f>'Growth Rates'!U105*$D$54</f>
        <v>0.28480597926549556</v>
      </c>
      <c r="V64" s="65">
        <f>'Growth Rates'!V105*$D$54</f>
        <v>0.31605376235873073</v>
      </c>
      <c r="W64" s="65">
        <f>'Growth Rates'!W105*$D$54</f>
        <v>0.34820773116166981</v>
      </c>
      <c r="X64" s="65">
        <f>'Growth Rates'!X105*$D$54</f>
        <v>0.38129416505989405</v>
      </c>
      <c r="Y64" s="65">
        <f>'Growth Rates'!Y105*$D$54</f>
        <v>0.41534010554116674</v>
      </c>
      <c r="Z64" s="65">
        <f>'Growth Rates'!Z105*$D$54</f>
        <v>0.45037337829639634</v>
      </c>
      <c r="AA64" s="65">
        <f>'Growth Rates'!AA105*$D$54</f>
        <v>0.48642261596152758</v>
      </c>
      <c r="AB64" s="65">
        <f>'Growth Rates'!AB105*$D$54</f>
        <v>0.52351728151894761</v>
      </c>
      <c r="AC64" s="65">
        <f>'Growth Rates'!AC105*$D$54</f>
        <v>0.56168769237753291</v>
      </c>
      <c r="AD64" s="65">
        <f>'Growth Rates'!AD105*$D$54</f>
        <v>0.60096504515101712</v>
      </c>
      <c r="AE64" s="65">
        <f>'Growth Rates'!AE105*$D$54</f>
        <v>0.64138144115493234</v>
      </c>
      <c r="AF64" s="65">
        <f>'Growth Rates'!AF105*$D$54</f>
        <v>0.68296991264296125</v>
      </c>
      <c r="AG64" s="65">
        <f>'Growth Rates'!AG105*$D$54</f>
        <v>0.7257644498041429</v>
      </c>
      <c r="AH64" s="65">
        <f>'Growth Rates'!AH105*$D$54</f>
        <v>0.76980002854299889</v>
      </c>
      <c r="AI64" s="65">
        <f>'Growth Rates'!AI105*$D$54</f>
        <v>0.81511263906528164</v>
      </c>
      <c r="AJ64" s="65">
        <f>'Growth Rates'!AJ105*$D$54</f>
        <v>0.86173931529271042</v>
      </c>
      <c r="AK64" s="65">
        <f>'Growth Rates'!AK105*$D$54</f>
        <v>0.909718165130735</v>
      </c>
    </row>
    <row r="65" spans="1:37" x14ac:dyDescent="0.35">
      <c r="A65" s="1" t="s">
        <v>6</v>
      </c>
      <c r="B65">
        <f>'Growth Rates'!B106*$D$54</f>
        <v>0</v>
      </c>
      <c r="C65" s="65">
        <f>'Growth Rates'!C106*$D$54</f>
        <v>7.377285142018671E-3</v>
      </c>
      <c r="D65" s="65">
        <f>'Growth Rates'!D106*$D$54</f>
        <v>1.4823226870852449E-2</v>
      </c>
      <c r="E65" s="65">
        <f>'Growth Rates'!E106*$D$54</f>
        <v>2.2338464137934243E-2</v>
      </c>
      <c r="F65" s="65">
        <f>'Growth Rates'!F106*$D$54</f>
        <v>2.9923641841088422E-2</v>
      </c>
      <c r="G65" s="65">
        <f>'Growth Rates'!G106*$D$54</f>
        <v>3.7579410879870642E-2</v>
      </c>
      <c r="H65" s="65">
        <f>'Growth Rates'!H106*$D$54</f>
        <v>4.652510790847926E-2</v>
      </c>
      <c r="I65" s="65">
        <f>'Growth Rates'!I106*$D$54</f>
        <v>5.6798998394496772E-2</v>
      </c>
      <c r="J65" s="65">
        <f>'Growth Rates'!J106*$D$54</f>
        <v>6.8445552441674495E-2</v>
      </c>
      <c r="K65" s="65">
        <f>'Growth Rates'!K106*$D$54</f>
        <v>8.1515763624015983E-2</v>
      </c>
      <c r="L65" s="65">
        <f>'Growth Rates'!L106*$D$54</f>
        <v>9.6067518662441981E-2</v>
      </c>
      <c r="M65" s="65">
        <f>'Growth Rates'!M106*$D$54</f>
        <v>0.11216602167284355</v>
      </c>
      <c r="N65" s="65">
        <f>'Growth Rates'!N106*$D$54</f>
        <v>0.12988427730972665</v>
      </c>
      <c r="O65" s="65">
        <f>'Growth Rates'!O106*$D$54</f>
        <v>0.14794947411023571</v>
      </c>
      <c r="P65" s="65">
        <f>'Growth Rates'!P106*$D$54</f>
        <v>0.16636840552929547</v>
      </c>
      <c r="Q65" s="65">
        <f>'Growth Rates'!Q106*$D$54</f>
        <v>0.18514799804447191</v>
      </c>
      <c r="R65" s="65">
        <f>'Growth Rates'!R106*$D$54</f>
        <v>0.20429531376068791</v>
      </c>
      <c r="S65" s="65">
        <f>'Growth Rates'!S106*$D$54</f>
        <v>0.22381755306594325</v>
      </c>
      <c r="T65" s="65">
        <f>'Growth Rates'!T106*$D$54</f>
        <v>0.24372205733903468</v>
      </c>
      <c r="U65" s="65">
        <f>'Growth Rates'!U106*$D$54</f>
        <v>0.2640163117102976</v>
      </c>
      <c r="V65" s="65">
        <f>'Growth Rates'!V106*$D$54</f>
        <v>0.28470794787640408</v>
      </c>
      <c r="W65" s="65">
        <f>'Growth Rates'!W106*$D$54</f>
        <v>0.30580474697027921</v>
      </c>
      <c r="X65" s="65">
        <f>'Growth Rates'!X106*$D$54</f>
        <v>0.32731464248721143</v>
      </c>
      <c r="Y65" s="65">
        <f>'Growth Rates'!Y106*$D$54</f>
        <v>0.34924572326826075</v>
      </c>
      <c r="Z65" s="65">
        <f>'Growth Rates'!Z106*$D$54</f>
        <v>0.37160623654208386</v>
      </c>
      <c r="AA65" s="65">
        <f>'Growth Rates'!AA106*$D$54</f>
        <v>0.39440459102632169</v>
      </c>
      <c r="AB65" s="65">
        <f>'Growth Rates'!AB106*$D$54</f>
        <v>0.41764936008971532</v>
      </c>
      <c r="AC65" s="65">
        <f>'Growth Rates'!AC106*$D$54</f>
        <v>0.44134928497613923</v>
      </c>
      <c r="AD65" s="65">
        <f>'Growth Rates'!AD106*$D$54</f>
        <v>0.46551327809176424</v>
      </c>
      <c r="AE65" s="65">
        <f>'Growth Rates'!AE106*$D$54</f>
        <v>0.49015042635658629</v>
      </c>
      <c r="AF65" s="65">
        <f>'Growth Rates'!AF106*$D$54</f>
        <v>0.51526999462158185</v>
      </c>
      <c r="AG65" s="65">
        <f>'Growth Rates'!AG106*$D$54</f>
        <v>0.54088142915277437</v>
      </c>
      <c r="AH65" s="65">
        <f>'Growth Rates'!AH106*$D$54</f>
        <v>0.56699436118352209</v>
      </c>
      <c r="AI65" s="65">
        <f>'Growth Rates'!AI106*$D$54</f>
        <v>0.59361861053636389</v>
      </c>
      <c r="AJ65" s="65">
        <f>'Growth Rates'!AJ106*$D$54</f>
        <v>0.6207641893157837</v>
      </c>
      <c r="AK65" s="65">
        <f>'Growth Rates'!AK106*$D$54</f>
        <v>0.6484413056732834</v>
      </c>
    </row>
    <row r="66" spans="1:37" x14ac:dyDescent="0.35">
      <c r="A66" s="1" t="s">
        <v>7</v>
      </c>
      <c r="B66">
        <f>'Growth Rates'!B107*$D$54</f>
        <v>0</v>
      </c>
      <c r="C66" s="65">
        <f>'Growth Rates'!C107*$D$54</f>
        <v>-4.1498428895608841E-3</v>
      </c>
      <c r="D66" s="65">
        <f>'Growth Rates'!D107*$D$54</f>
        <v>-8.27796114958591E-3</v>
      </c>
      <c r="E66" s="65">
        <f>'Growth Rates'!E107*$D$54</f>
        <v>-1.2384468509568118E-2</v>
      </c>
      <c r="F66" s="65">
        <f>'Growth Rates'!F107*$D$54</f>
        <v>-1.6469478103621361E-2</v>
      </c>
      <c r="G66" s="65">
        <f>'Growth Rates'!G107*$D$54</f>
        <v>-2.0533102473596663E-2</v>
      </c>
      <c r="H66" s="65">
        <f>'Growth Rates'!H107*$D$54</f>
        <v>-2.6101588396591043E-2</v>
      </c>
      <c r="I66" s="65">
        <f>'Growth Rates'!I107*$D$54</f>
        <v>-3.3145046497211839E-2</v>
      </c>
      <c r="J66" s="65">
        <f>'Growth Rates'!J107*$D$54</f>
        <v>-4.162499837171095E-2</v>
      </c>
      <c r="K66" s="65">
        <f>'Growth Rates'!K107*$D$54</f>
        <v>-5.1494725750162479E-2</v>
      </c>
      <c r="L66" s="65">
        <f>'Growth Rates'!L107*$D$54</f>
        <v>-6.2699699258007349E-2</v>
      </c>
      <c r="M66" s="65">
        <f>'Growth Rates'!M107*$D$54</f>
        <v>-7.5178081275776715E-2</v>
      </c>
      <c r="N66" s="65">
        <f>'Growth Rates'!N107*$D$54</f>
        <v>-8.8861296399461456E-2</v>
      </c>
      <c r="O66" s="65">
        <f>'Growth Rates'!O107*$D$54</f>
        <v>-0.10228357261073755</v>
      </c>
      <c r="P66" s="65">
        <f>'Growth Rates'!P107*$D$54</f>
        <v>-0.11544988601466459</v>
      </c>
      <c r="Q66" s="65">
        <f>'Growth Rates'!Q107*$D$54</f>
        <v>-0.12836511782197874</v>
      </c>
      <c r="R66" s="65">
        <f>'Growth Rates'!R107*$D$54</f>
        <v>-0.14103405615872744</v>
      </c>
      <c r="S66" s="65">
        <f>'Growth Rates'!S107*$D$54</f>
        <v>-0.15346139784139437</v>
      </c>
      <c r="T66" s="65">
        <f>'Growth Rates'!T107*$D$54</f>
        <v>-0.16565175011817276</v>
      </c>
      <c r="U66" s="65">
        <f>'Growth Rates'!U107*$D$54</f>
        <v>-0.17760963237703306</v>
      </c>
      <c r="V66" s="65">
        <f>'Growth Rates'!V107*$D$54</f>
        <v>-0.18933947782121691</v>
      </c>
      <c r="W66" s="65">
        <f>'Growth Rates'!W107*$D$54</f>
        <v>-0.20084563511278014</v>
      </c>
      <c r="X66" s="65">
        <f>'Growth Rates'!X107*$D$54</f>
        <v>-0.21213236998479326</v>
      </c>
      <c r="Y66" s="65">
        <f>'Growth Rates'!Y107*$D$54</f>
        <v>-0.22320386682279708</v>
      </c>
      <c r="Z66" s="65">
        <f>'Growth Rates'!Z107*$D$54</f>
        <v>-0.23406423021610021</v>
      </c>
      <c r="AA66" s="65">
        <f>'Growth Rates'!AA107*$D$54</f>
        <v>-0.24471748647949298</v>
      </c>
      <c r="AB66" s="65">
        <f>'Growth Rates'!AB107*$D$54</f>
        <v>-0.2551675851459429</v>
      </c>
      <c r="AC66" s="65">
        <f>'Growth Rates'!AC107*$D$54</f>
        <v>-0.2654184004308236</v>
      </c>
      <c r="AD66" s="65">
        <f>'Growth Rates'!AD107*$D$54</f>
        <v>-0.27547373266822162</v>
      </c>
      <c r="AE66" s="65">
        <f>'Growth Rates'!AE107*$D$54</f>
        <v>-0.28533730971985244</v>
      </c>
      <c r="AF66" s="65">
        <f>'Growth Rates'!AF107*$D$54</f>
        <v>-0.29501278835710865</v>
      </c>
      <c r="AG66" s="65">
        <f>'Growth Rates'!AG107*$D$54</f>
        <v>-0.30450375561675241</v>
      </c>
      <c r="AH66" s="65">
        <f>'Growth Rates'!AH107*$D$54</f>
        <v>-0.31381373013075475</v>
      </c>
      <c r="AI66" s="65">
        <f>'Growth Rates'!AI107*$D$54</f>
        <v>-0.32294616343077504</v>
      </c>
      <c r="AJ66" s="65">
        <f>'Growth Rates'!AJ107*$D$54</f>
        <v>-0.33190444122776397</v>
      </c>
      <c r="AK66" s="65">
        <f>'Growth Rates'!AK107*$D$54</f>
        <v>-0.34069188466716432</v>
      </c>
    </row>
    <row r="67" spans="1:37" x14ac:dyDescent="0.35">
      <c r="A67" s="1" t="s">
        <v>8</v>
      </c>
      <c r="B67">
        <f>'Growth Rates'!B108*$D$54</f>
        <v>0</v>
      </c>
      <c r="C67" s="65">
        <f>'Growth Rates'!C108*$D$54</f>
        <v>1.9024890781684931E-2</v>
      </c>
      <c r="D67" s="65">
        <f>'Growth Rates'!D108*$D$54</f>
        <v>3.8506378942130229E-2</v>
      </c>
      <c r="E67" s="65">
        <f>'Growth Rates'!E108*$D$54</f>
        <v>5.8455422818426361E-2</v>
      </c>
      <c r="F67" s="65">
        <f>'Growth Rates'!F108*$D$54</f>
        <v>7.8883243747753615E-2</v>
      </c>
      <c r="G67" s="65">
        <f>'Growth Rates'!G108*$D$54</f>
        <v>9.9801332379384697E-2</v>
      </c>
      <c r="H67" s="65">
        <f>'Growth Rates'!H108*$D$54</f>
        <v>0.11900000990706536</v>
      </c>
      <c r="I67" s="65">
        <f>'Growth Rates'!I108*$D$54</f>
        <v>0.13634243944756805</v>
      </c>
      <c r="J67" s="65">
        <f>'Growth Rates'!J108*$D$54</f>
        <v>0.15170236063618786</v>
      </c>
      <c r="K67" s="65">
        <f>'Growth Rates'!K108*$D$54</f>
        <v>0.16496560051137832</v>
      </c>
      <c r="L67" s="65">
        <f>'Growth Rates'!L108*$D$54</f>
        <v>0.17603147023288598</v>
      </c>
      <c r="M67" s="65">
        <f>'Growth Rates'!M108*$D$54</f>
        <v>0.18481402403479885</v>
      </c>
      <c r="N67" s="65">
        <f>'Growth Rates'!N108*$D$54</f>
        <v>0.19124315864883995</v>
      </c>
      <c r="O67" s="65">
        <f>'Growth Rates'!O108*$D$54</f>
        <v>0.1977145776812376</v>
      </c>
      <c r="P67" s="65">
        <f>'Growth Rates'!P108*$D$54</f>
        <v>0.20422855923661132</v>
      </c>
      <c r="Q67" s="65">
        <f>'Growth Rates'!Q108*$D$54</f>
        <v>0.21078538324867485</v>
      </c>
      <c r="R67" s="65">
        <f>'Growth Rates'!R108*$D$54</f>
        <v>0.2173853314922656</v>
      </c>
      <c r="S67" s="65">
        <f>'Growth Rates'!S108*$D$54</f>
        <v>0.22402868759545458</v>
      </c>
      <c r="T67" s="65">
        <f>'Growth Rates'!T108*$D$54</f>
        <v>0.23071573705173418</v>
      </c>
      <c r="U67" s="65">
        <f>'Growth Rates'!U108*$D$54</f>
        <v>0.23744676723228772</v>
      </c>
      <c r="V67" s="65">
        <f>'Growth Rates'!V108*$D$54</f>
        <v>0.24422206739833871</v>
      </c>
      <c r="W67" s="65">
        <f>'Growth Rates'!W108*$D$54</f>
        <v>0.25104192871358194</v>
      </c>
      <c r="X67" s="65">
        <f>'Growth Rates'!X108*$D$54</f>
        <v>0.25790664425669552</v>
      </c>
      <c r="Y67" s="65">
        <f>'Growth Rates'!Y108*$D$54</f>
        <v>0.26481650903393611</v>
      </c>
      <c r="Z67" s="65">
        <f>'Growth Rates'!Z108*$D$54</f>
        <v>0.27177181999181654</v>
      </c>
      <c r="AA67" s="65">
        <f>'Growth Rates'!AA108*$D$54</f>
        <v>0.278772876029867</v>
      </c>
      <c r="AB67" s="65">
        <f>'Growth Rates'!AB108*$D$54</f>
        <v>0.28581997801347964</v>
      </c>
      <c r="AC67" s="65">
        <f>'Growth Rates'!AC108*$D$54</f>
        <v>0.29291342878683857</v>
      </c>
      <c r="AD67" s="65">
        <f>'Growth Rates'!AD108*$D$54</f>
        <v>0.30005353318593392</v>
      </c>
      <c r="AE67" s="65">
        <f>'Growth Rates'!AE108*$D$54</f>
        <v>0.30724059805166215</v>
      </c>
      <c r="AF67" s="65">
        <f>'Growth Rates'!AF108*$D$54</f>
        <v>0.31447493224301215</v>
      </c>
      <c r="AG67" s="65">
        <f>'Growth Rates'!AG108*$D$54</f>
        <v>0.32175684665033877</v>
      </c>
      <c r="AH67" s="65">
        <f>'Growth Rates'!AH108*$D$54</f>
        <v>0.3290866542087223</v>
      </c>
      <c r="AI67" s="65">
        <f>'Growth Rates'!AI108*$D$54</f>
        <v>0.33646466991141744</v>
      </c>
      <c r="AJ67" s="65">
        <f>'Growth Rates'!AJ108*$D$54</f>
        <v>0.34389121082338903</v>
      </c>
      <c r="AK67" s="65">
        <f>'Growth Rates'!AK108*$D$54</f>
        <v>0.35136659609493881</v>
      </c>
    </row>
    <row r="68" spans="1:37" x14ac:dyDescent="0.35">
      <c r="A68" s="1" t="s">
        <v>9</v>
      </c>
      <c r="B68">
        <f>'Growth Rates'!B109*$D$54</f>
        <v>0</v>
      </c>
      <c r="C68" s="65">
        <f>'Growth Rates'!C109*$D$54</f>
        <v>3.1092991241027683E-4</v>
      </c>
      <c r="D68" s="65">
        <f>'Growth Rates'!D109*$D$54</f>
        <v>6.219817838834605E-4</v>
      </c>
      <c r="E68" s="65">
        <f>'Growth Rates'!E109*$D$54</f>
        <v>9.3315566225654232E-4</v>
      </c>
      <c r="F68" s="65">
        <f>'Growth Rates'!F109*$D$54</f>
        <v>1.2444515953856992E-3</v>
      </c>
      <c r="G68" s="65">
        <f>'Growth Rates'!G109*$D$54</f>
        <v>1.5558696311455897E-3</v>
      </c>
      <c r="H68" s="65">
        <f>'Growth Rates'!H109*$D$54</f>
        <v>2.2943539129457757E-3</v>
      </c>
      <c r="I68" s="65">
        <f>'Growth Rates'!I109*$D$54</f>
        <v>3.4608658786525093E-3</v>
      </c>
      <c r="J68" s="65">
        <f>'Growth Rates'!J109*$D$54</f>
        <v>5.0570575856319685E-3</v>
      </c>
      <c r="K68" s="65">
        <f>'Growth Rates'!K109*$D$54</f>
        <v>7.0852755338072894E-3</v>
      </c>
      <c r="L68" s="65">
        <f>'Growth Rates'!L109*$D$54</f>
        <v>9.5485663566591359E-3</v>
      </c>
      <c r="M68" s="65">
        <f>'Growth Rates'!M109*$D$54</f>
        <v>1.2450684399256753E-2</v>
      </c>
      <c r="N68" s="65">
        <f>'Growth Rates'!N109*$D$54</f>
        <v>1.5796101209514864E-2</v>
      </c>
      <c r="O68" s="65">
        <f>'Growth Rates'!O109*$D$54</f>
        <v>1.915541822661955E-2</v>
      </c>
      <c r="P68" s="65">
        <f>'Growth Rates'!P109*$D$54</f>
        <v>2.2528693205930293E-2</v>
      </c>
      <c r="Q68" s="65">
        <f>'Growth Rates'!Q109*$D$54</f>
        <v>2.5915984142780089E-2</v>
      </c>
      <c r="R68" s="65">
        <f>'Growth Rates'!R109*$D$54</f>
        <v>2.931734927347238E-2</v>
      </c>
      <c r="S68" s="65">
        <f>'Growth Rates'!S109*$D$54</f>
        <v>3.2732847076282788E-2</v>
      </c>
      <c r="T68" s="65">
        <f>'Growth Rates'!T109*$D$54</f>
        <v>3.6162536272463949E-2</v>
      </c>
      <c r="U68" s="65">
        <f>'Growth Rates'!U109*$D$54</f>
        <v>3.9606475827255183E-2</v>
      </c>
      <c r="V68" s="65">
        <f>'Growth Rates'!V109*$D$54</f>
        <v>4.3064724950896478E-2</v>
      </c>
      <c r="W68" s="65">
        <f>'Growth Rates'!W109*$D$54</f>
        <v>4.6537343099646605E-2</v>
      </c>
      <c r="X68" s="65">
        <f>'Growth Rates'!X109*$D$54</f>
        <v>5.0024389976804848E-2</v>
      </c>
      <c r="Y68" s="65">
        <f>'Growth Rates'!Y109*$D$54</f>
        <v>5.3525925533737556E-2</v>
      </c>
      <c r="Z68" s="65">
        <f>'Growth Rates'!Z109*$D$54</f>
        <v>5.7042009970909406E-2</v>
      </c>
      <c r="AA68" s="65">
        <f>'Growth Rates'!AA109*$D$54</f>
        <v>6.0572703738917676E-2</v>
      </c>
      <c r="AB68" s="65">
        <f>'Growth Rates'!AB109*$D$54</f>
        <v>6.4118067539531962E-2</v>
      </c>
      <c r="AC68" s="65">
        <f>'Growth Rates'!AC109*$D$54</f>
        <v>6.767816232673779E-2</v>
      </c>
      <c r="AD68" s="65">
        <f>'Growth Rates'!AD109*$D$54</f>
        <v>7.1253049307784588E-2</v>
      </c>
      <c r="AE68" s="65">
        <f>'Growth Rates'!AE109*$D$54</f>
        <v>7.4842789944237556E-2</v>
      </c>
      <c r="AF68" s="65">
        <f>'Growth Rates'!AF109*$D$54</f>
        <v>7.8447445953035058E-2</v>
      </c>
      <c r="AG68" s="65">
        <f>'Growth Rates'!AG109*$D$54</f>
        <v>8.2067079307549001E-2</v>
      </c>
      <c r="AH68" s="65">
        <f>'Growth Rates'!AH109*$D$54</f>
        <v>8.5701752238651063E-2</v>
      </c>
      <c r="AI68" s="65">
        <f>'Growth Rates'!AI109*$D$54</f>
        <v>8.9351527235781755E-2</v>
      </c>
      <c r="AJ68" s="65">
        <f>'Growth Rates'!AJ109*$D$54</f>
        <v>9.3016467048025547E-2</v>
      </c>
      <c r="AK68" s="65">
        <f>'Growth Rates'!AK109*$D$54</f>
        <v>9.6696634685189131E-2</v>
      </c>
    </row>
    <row r="69" spans="1:37" x14ac:dyDescent="0.35">
      <c r="A69" s="1" t="s">
        <v>10</v>
      </c>
      <c r="B69">
        <f>'Growth Rates'!B110*$D$54</f>
        <v>0</v>
      </c>
      <c r="C69" s="65">
        <f>'Growth Rates'!C110*$D$54</f>
        <v>5.5489264779913505E-3</v>
      </c>
      <c r="D69" s="65">
        <f>'Growth Rates'!D110*$D$54</f>
        <v>1.1136695441328615E-2</v>
      </c>
      <c r="E69" s="65">
        <f>'Growth Rates'!E110*$D$54</f>
        <v>1.6763578787409177E-2</v>
      </c>
      <c r="F69" s="65">
        <f>'Growth Rates'!F110*$D$54</f>
        <v>2.2429850316912442E-2</v>
      </c>
      <c r="G69" s="65">
        <f>'Growth Rates'!G110*$D$54</f>
        <v>2.813578574712226E-2</v>
      </c>
      <c r="H69" s="65">
        <f>'Growth Rates'!H110*$D$54</f>
        <v>3.3798992454534472E-2</v>
      </c>
      <c r="I69" s="65">
        <f>'Growth Rates'!I110*$D$54</f>
        <v>3.9418030606452617E-2</v>
      </c>
      <c r="J69" s="65">
        <f>'Growth Rates'!J110*$D$54</f>
        <v>4.499146363656506E-2</v>
      </c>
      <c r="K69" s="65">
        <f>'Growth Rates'!K110*$D$54</f>
        <v>5.0517858846540427E-2</v>
      </c>
      <c r="L69" s="65">
        <f>'Growth Rates'!L110*$D$54</f>
        <v>5.5995788009887131E-2</v>
      </c>
      <c r="M69" s="65">
        <f>'Growth Rates'!M110*$D$54</f>
        <v>6.1423827977725838E-2</v>
      </c>
      <c r="N69" s="65">
        <f>'Growth Rates'!N110*$D$54</f>
        <v>6.6800561286124979E-2</v>
      </c>
      <c r="O69" s="65">
        <f>'Growth Rates'!O110*$D$54</f>
        <v>7.2211141130700485E-2</v>
      </c>
      <c r="P69" s="65">
        <f>'Growth Rates'!P110*$D$54</f>
        <v>7.7655780575397709E-2</v>
      </c>
      <c r="Q69" s="65">
        <f>'Growth Rates'!Q110*$D$54</f>
        <v>8.3134694025399303E-2</v>
      </c>
      <c r="R69" s="65">
        <f>'Growth Rates'!R110*$D$54</f>
        <v>8.8648097235568615E-2</v>
      </c>
      <c r="S69" s="65">
        <f>'Growth Rates'!S110*$D$54</f>
        <v>9.4196207318945874E-2</v>
      </c>
      <c r="T69" s="65">
        <f>'Growth Rates'!T110*$D$54</f>
        <v>9.9779242755298078E-2</v>
      </c>
      <c r="U69" s="65">
        <f>'Growth Rates'!U110*$D$54</f>
        <v>0.105397423399722</v>
      </c>
      <c r="V69" s="65">
        <f>'Growth Rates'!V110*$D$54</f>
        <v>0.11105097049130265</v>
      </c>
      <c r="W69" s="65">
        <f>'Growth Rates'!W110*$D$54</f>
        <v>0.11674010666182474</v>
      </c>
      <c r="X69" s="65">
        <f>'Growth Rates'!X110*$D$54</f>
        <v>0.12246505594454032</v>
      </c>
      <c r="Y69" s="65">
        <f>'Growth Rates'!Y110*$D$54</f>
        <v>0.12822604378299052</v>
      </c>
      <c r="Z69" s="65">
        <f>'Growth Rates'!Z110*$D$54</f>
        <v>0.13402329703988375</v>
      </c>
      <c r="AA69" s="65">
        <f>'Growth Rates'!AA110*$D$54</f>
        <v>0.13985704400602922</v>
      </c>
      <c r="AB69" s="65">
        <f>'Growth Rates'!AB110*$D$54</f>
        <v>0.1457275144093266</v>
      </c>
      <c r="AC69" s="65">
        <f>'Growth Rates'!AC110*$D$54</f>
        <v>0.15163493942381265</v>
      </c>
      <c r="AD69" s="65">
        <f>'Growth Rates'!AD110*$D$54</f>
        <v>0.157579551678765</v>
      </c>
      <c r="AE69" s="65">
        <f>'Growth Rates'!AE110*$D$54</f>
        <v>0.16356158526786221</v>
      </c>
      <c r="AF69" s="65">
        <f>'Growth Rates'!AF110*$D$54</f>
        <v>0.16958127575840276</v>
      </c>
      <c r="AG69" s="65">
        <f>'Growth Rates'!AG110*$D$54</f>
        <v>0.17563886020058128</v>
      </c>
      <c r="AH69" s="65">
        <f>'Growth Rates'!AH110*$D$54</f>
        <v>0.18173457713682331</v>
      </c>
      <c r="AI69" s="65">
        <f>'Growth Rates'!AI110*$D$54</f>
        <v>0.18786866661117899</v>
      </c>
      <c r="AJ69" s="65">
        <f>'Growth Rates'!AJ110*$D$54</f>
        <v>0.19404137017877579</v>
      </c>
      <c r="AK69" s="65">
        <f>'Growth Rates'!AK110*$D$54</f>
        <v>0.20025293091533061</v>
      </c>
    </row>
    <row r="70" spans="1:37" x14ac:dyDescent="0.35">
      <c r="A70" s="1" t="s">
        <v>36</v>
      </c>
      <c r="B70">
        <f>'Growth Rates'!B111*$D$54</f>
        <v>0</v>
      </c>
      <c r="C70" s="65">
        <f>'Growth Rates'!C111*$D$54</f>
        <v>1.7645734193310416E-2</v>
      </c>
      <c r="D70" s="65">
        <f>'Growth Rates'!D111*$D$54</f>
        <v>3.5684265724122345E-2</v>
      </c>
      <c r="E70" s="65">
        <f>'Growth Rates'!E111*$D$54</f>
        <v>5.4124338334501677E-2</v>
      </c>
      <c r="F70" s="65">
        <f>'Growth Rates'!F111*$D$54</f>
        <v>7.2974890403844847E-2</v>
      </c>
      <c r="G70" s="65">
        <f>'Growth Rates'!G111*$D$54</f>
        <v>9.2245059281542779E-2</v>
      </c>
      <c r="H70" s="65">
        <f>'Growth Rates'!H111*$D$54</f>
        <v>0.11152583415428748</v>
      </c>
      <c r="I70" s="65">
        <f>'Growth Rates'!I111*$D$54</f>
        <v>0.13079922148960429</v>
      </c>
      <c r="J70" s="65">
        <f>'Growth Rates'!J111*$D$54</f>
        <v>0.15004683769280111</v>
      </c>
      <c r="K70" s="65">
        <f>'Growth Rates'!K111*$D$54</f>
        <v>0.16924993518682283</v>
      </c>
      <c r="L70" s="65">
        <f>'Growth Rates'!L111*$D$54</f>
        <v>0.18838942993299584</v>
      </c>
      <c r="M70" s="65">
        <f>'Growth Rates'!M111*$D$54</f>
        <v>0.2074459303466738</v>
      </c>
      <c r="N70" s="65">
        <f>'Growth Rates'!N111*$D$54</f>
        <v>0.22639976755616142</v>
      </c>
      <c r="O70" s="65">
        <f>'Growth Rates'!O111*$D$54</f>
        <v>0.24571279893460615</v>
      </c>
      <c r="P70" s="65">
        <f>'Growth Rates'!P111*$D$54</f>
        <v>0.26539183157070384</v>
      </c>
      <c r="Q70" s="65">
        <f>'Growth Rates'!Q111*$D$54</f>
        <v>0.28544380155428811</v>
      </c>
      <c r="R70" s="65">
        <f>'Growth Rates'!R111*$D$54</f>
        <v>0.30587577642103136</v>
      </c>
      <c r="S70" s="65">
        <f>'Growth Rates'!S111*$D$54</f>
        <v>0.32669495764347428</v>
      </c>
      <c r="T70" s="65">
        <f>'Growth Rates'!T111*$D$54</f>
        <v>0.34790868316926354</v>
      </c>
      <c r="U70" s="65">
        <f>'Growth Rates'!U111*$D$54</f>
        <v>0.36952443000749213</v>
      </c>
      <c r="V70" s="65">
        <f>'Growth Rates'!V111*$D$54</f>
        <v>0.39154981686405188</v>
      </c>
      <c r="W70" s="65">
        <f>'Growth Rates'!W111*$D$54</f>
        <v>0.4139926068269304</v>
      </c>
      <c r="X70" s="65">
        <f>'Growth Rates'!X111*$D$54</f>
        <v>0.43686071010239547</v>
      </c>
      <c r="Y70" s="65">
        <f>'Growth Rates'!Y111*$D$54</f>
        <v>0.46016218680303389</v>
      </c>
      <c r="Z70" s="65">
        <f>'Growth Rates'!Z111*$D$54</f>
        <v>0.48390524978862604</v>
      </c>
      <c r="AA70" s="65">
        <f>'Growth Rates'!AA111*$D$54</f>
        <v>0.50809826756085807</v>
      </c>
      <c r="AB70" s="65">
        <f>'Growth Rates'!AB111*$D$54</f>
        <v>0.5327497672128918</v>
      </c>
      <c r="AC70" s="65">
        <f>'Growth Rates'!AC111*$D$54</f>
        <v>0.55786843743483105</v>
      </c>
      <c r="AD70" s="65">
        <f>'Growth Rates'!AD111*$D$54</f>
        <v>0.58346313157614638</v>
      </c>
      <c r="AE70" s="65">
        <f>'Growth Rates'!AE111*$D$54</f>
        <v>0.60954287076613389</v>
      </c>
      <c r="AF70" s="65">
        <f>'Growth Rates'!AF111*$D$54</f>
        <v>0.63611684709351091</v>
      </c>
      <c r="AG70" s="65">
        <f>'Growth Rates'!AG111*$D$54</f>
        <v>0.66319442684626795</v>
      </c>
      <c r="AH70" s="65">
        <f>'Growth Rates'!AH111*$D$54</f>
        <v>0.69078515381291938</v>
      </c>
      <c r="AI70" s="65">
        <f>'Growth Rates'!AI111*$D$54</f>
        <v>0.71889875264631586</v>
      </c>
      <c r="AJ70" s="65">
        <f>'Growth Rates'!AJ111*$D$54</f>
        <v>0.7475451322912039</v>
      </c>
      <c r="AK70" s="65">
        <f>'Growth Rates'!AK111*$D$54</f>
        <v>0.77673438947674234</v>
      </c>
    </row>
    <row r="71" spans="1:37" x14ac:dyDescent="0.35">
      <c r="A71" s="1" t="s">
        <v>37</v>
      </c>
      <c r="B71">
        <f>'Growth Rates'!B112*$D$54</f>
        <v>0</v>
      </c>
      <c r="C71" s="65">
        <f>'Growth Rates'!C112*$D$54</f>
        <v>-3.1708151302808222E-3</v>
      </c>
      <c r="D71" s="65">
        <f>'Growth Rates'!D112*$D$54</f>
        <v>-6.3289470000405081E-3</v>
      </c>
      <c r="E71" s="65">
        <f>'Growth Rates'!E112*$D$54</f>
        <v>-9.4744463423212036E-3</v>
      </c>
      <c r="F71" s="65">
        <f>'Growth Rates'!F112*$D$54</f>
        <v>-1.2607363687232712E-2</v>
      </c>
      <c r="G71" s="65">
        <f>'Growth Rates'!G112*$D$54</f>
        <v>-1.5727749362764627E-2</v>
      </c>
      <c r="H71" s="65">
        <f>'Growth Rates'!H112*$D$54</f>
        <v>-1.6393728819799558E-2</v>
      </c>
      <c r="I71" s="65">
        <f>'Growth Rates'!I112*$D$54</f>
        <v>-1.461930583979865E-2</v>
      </c>
      <c r="J71" s="65">
        <f>'Growth Rates'!J112*$D$54</f>
        <v>-1.039541868040505E-2</v>
      </c>
      <c r="K71" s="65">
        <f>'Growth Rates'!K112*$D$54</f>
        <v>-3.6899184184924377E-3</v>
      </c>
      <c r="L71" s="65">
        <f>'Growth Rates'!L112*$D$54</f>
        <v>5.5528154187133062E-3</v>
      </c>
      <c r="M71" s="65">
        <f>'Growth Rates'!M112*$D$54</f>
        <v>1.7412627731691548E-2</v>
      </c>
      <c r="N71" s="65">
        <f>'Growth Rates'!N112*$D$54</f>
        <v>3.1994723117125611E-2</v>
      </c>
      <c r="O71" s="65">
        <f>'Growth Rates'!O112*$D$54</f>
        <v>4.6839296219497513E-2</v>
      </c>
      <c r="P71" s="65">
        <f>'Growth Rates'!P112*$D$54</f>
        <v>6.1951071637712095E-2</v>
      </c>
      <c r="Q71" s="65">
        <f>'Growth Rates'!Q112*$D$54</f>
        <v>7.733485901345466E-2</v>
      </c>
      <c r="R71" s="65">
        <f>'Growth Rates'!R112*$D$54</f>
        <v>9.2995554561960625E-2</v>
      </c>
      <c r="S71" s="65">
        <f>'Growth Rates'!S112*$D$54</f>
        <v>0.10893814263033963</v>
      </c>
      <c r="T71" s="65">
        <f>'Growth Rates'!T112*$D$54</f>
        <v>0.12516769728394944</v>
      </c>
      <c r="U71" s="65">
        <f>'Growth Rates'!U112*$D$54</f>
        <v>0.14168938392132432</v>
      </c>
      <c r="V71" s="65">
        <f>'Growth Rates'!V112*$D$54</f>
        <v>0.15850846091817183</v>
      </c>
      <c r="W71" s="65">
        <f>'Growth Rates'!W112*$D$54</f>
        <v>0.17563028130096256</v>
      </c>
      <c r="X71" s="65">
        <f>'Growth Rates'!X112*$D$54</f>
        <v>0.19306029445064365</v>
      </c>
      <c r="Y71" s="65">
        <f>'Growth Rates'!Y112*$D$54</f>
        <v>0.21080404783701889</v>
      </c>
      <c r="Z71" s="65">
        <f>'Growth Rates'!Z112*$D$54</f>
        <v>0.228867188784349</v>
      </c>
      <c r="AA71" s="65">
        <f>'Growth Rates'!AA112*$D$54</f>
        <v>0.24725546626873091</v>
      </c>
      <c r="AB71" s="65">
        <f>'Growth Rates'!AB112*$D$54</f>
        <v>0.26597473274783179</v>
      </c>
      <c r="AC71" s="65">
        <f>'Growth Rates'!AC112*$D$54</f>
        <v>0.28503094602355644</v>
      </c>
      <c r="AD71" s="65">
        <f>'Growth Rates'!AD112*$D$54</f>
        <v>0.30443017113824411</v>
      </c>
      <c r="AE71" s="65">
        <f>'Growth Rates'!AE112*$D$54</f>
        <v>0.32417858230499624</v>
      </c>
      <c r="AF71" s="65">
        <f>'Growth Rates'!AF112*$D$54</f>
        <v>0.34428246487274983</v>
      </c>
      <c r="AG71" s="65">
        <f>'Growth Rates'!AG112*$D$54</f>
        <v>0.36474821732672297</v>
      </c>
      <c r="AH71" s="65">
        <f>'Growth Rates'!AH112*$D$54</f>
        <v>0.38558235332486773</v>
      </c>
      <c r="AI71" s="65">
        <f>'Growth Rates'!AI112*$D$54</f>
        <v>0.40679150377097911</v>
      </c>
      <c r="AJ71" s="65">
        <f>'Growth Rates'!AJ112*$D$54</f>
        <v>0.42838241892512047</v>
      </c>
      <c r="AK71" s="65">
        <f>'Growth Rates'!AK112*$D$54</f>
        <v>0.45036197055203642</v>
      </c>
    </row>
    <row r="72" spans="1:37" x14ac:dyDescent="0.35">
      <c r="A72" s="1" t="s">
        <v>11</v>
      </c>
      <c r="B72">
        <f>'Growth Rates'!B113*$D$54</f>
        <v>0</v>
      </c>
      <c r="C72" s="65">
        <f>'Growth Rates'!C113*$D$54</f>
        <v>1.4268668086263699E-2</v>
      </c>
      <c r="D72" s="65">
        <f>'Growth Rates'!D113*$D$54</f>
        <v>2.8794172198080135E-2</v>
      </c>
      <c r="E72" s="65">
        <f>'Growth Rates'!E113*$D$54</f>
        <v>4.3581135383909293E-2</v>
      </c>
      <c r="F72" s="65">
        <f>'Growth Rates'!F113*$D$54</f>
        <v>5.8634263907083345E-2</v>
      </c>
      <c r="G72" s="65">
        <f>'Growth Rates'!G113*$D$54</f>
        <v>7.3958348743674587E-2</v>
      </c>
      <c r="H72" s="65">
        <f>'Growth Rates'!H113*$D$54</f>
        <v>8.9520381591298326E-2</v>
      </c>
      <c r="I72" s="65">
        <f>'Growth Rates'!I113*$D$54</f>
        <v>0.10532328494785304</v>
      </c>
      <c r="J72" s="65">
        <f>'Growth Rates'!J113*$D$54</f>
        <v>0.12137000232775218</v>
      </c>
      <c r="K72" s="65">
        <f>'Growth Rates'!K113*$D$54</f>
        <v>0.13766349812552744</v>
      </c>
      <c r="L72" s="65">
        <f>'Growth Rates'!L113*$D$54</f>
        <v>0.15420675747241289</v>
      </c>
      <c r="M72" s="65">
        <f>'Growth Rates'!M113*$D$54</f>
        <v>0.17100278608582015</v>
      </c>
      <c r="N72" s="65">
        <f>'Growth Rates'!N113*$D$54</f>
        <v>0.18805461011161992</v>
      </c>
      <c r="O72" s="65">
        <f>'Growth Rates'!O113*$D$54</f>
        <v>0.20540814911173227</v>
      </c>
      <c r="P72" s="65">
        <f>'Growth Rates'!P113*$D$54</f>
        <v>0.22306874163091259</v>
      </c>
      <c r="Q72" s="65">
        <f>'Growth Rates'!Q113*$D$54</f>
        <v>0.24104182067412719</v>
      </c>
      <c r="R72" s="65">
        <f>'Growth Rates'!R113*$D$54</f>
        <v>0.25933291537793252</v>
      </c>
      <c r="S72" s="65">
        <f>'Growth Rates'!S113*$D$54</f>
        <v>0.27794765271142702</v>
      </c>
      <c r="T72" s="65">
        <f>'Growth Rates'!T113*$D$54</f>
        <v>0.29689175920730038</v>
      </c>
      <c r="U72" s="65">
        <f>'Growth Rates'!U113*$D$54</f>
        <v>0.3161710627235117</v>
      </c>
      <c r="V72" s="65">
        <f>'Growth Rates'!V113*$D$54</f>
        <v>0.33579149423613885</v>
      </c>
      <c r="W72" s="65">
        <f>'Growth Rates'!W113*$D$54</f>
        <v>0.35575908966395031</v>
      </c>
      <c r="X72" s="65">
        <f>'Growth Rates'!X113*$D$54</f>
        <v>0.37607999172526163</v>
      </c>
      <c r="Y72" s="65">
        <f>'Growth Rates'!Y113*$D$54</f>
        <v>0.39676045182764569</v>
      </c>
      <c r="Z72" s="65">
        <f>'Growth Rates'!Z113*$D$54</f>
        <v>0.41780683199108137</v>
      </c>
      <c r="AA72" s="65">
        <f>'Growth Rates'!AA113*$D$54</f>
        <v>0.4392256068051289</v>
      </c>
      <c r="AB72" s="65">
        <f>'Growth Rates'!AB113*$D$54</f>
        <v>0.46102336542073624</v>
      </c>
      <c r="AC72" s="65">
        <f>'Growth Rates'!AC113*$D$54</f>
        <v>0.48320681357728806</v>
      </c>
      <c r="AD72" s="65">
        <f>'Growth Rates'!AD113*$D$54</f>
        <v>0.50578277566552199</v>
      </c>
      <c r="AE72" s="65">
        <f>'Growth Rates'!AE113*$D$54</f>
        <v>0.52875819682694503</v>
      </c>
      <c r="AF72" s="65">
        <f>'Growth Rates'!AF113*$D$54</f>
        <v>0.55214014509039833</v>
      </c>
      <c r="AG72" s="65">
        <f>'Growth Rates'!AG113*$D$54</f>
        <v>0.5759358135464252</v>
      </c>
      <c r="AH72" s="65">
        <f>'Growth Rates'!AH113*$D$54</f>
        <v>0.60015252256011298</v>
      </c>
      <c r="AI72" s="65">
        <f>'Growth Rates'!AI113*$D$54</f>
        <v>0.62479772202308914</v>
      </c>
      <c r="AJ72" s="65">
        <f>'Growth Rates'!AJ113*$D$54</f>
        <v>0.64987899364536306</v>
      </c>
      <c r="AK72" s="65">
        <f>'Growth Rates'!AK113*$D$54</f>
        <v>0.67540405328772157</v>
      </c>
    </row>
    <row r="73" spans="1:37" x14ac:dyDescent="0.35">
      <c r="A73" s="1" t="s">
        <v>42</v>
      </c>
      <c r="B73">
        <f>'Growth Rates'!B114*$D$54</f>
        <v>0</v>
      </c>
      <c r="C73" s="65">
        <f>'Growth Rates'!C114*$D$54</f>
        <v>3.4086262650518749E-2</v>
      </c>
      <c r="D73" s="65">
        <f>'Growth Rates'!D114*$D$54</f>
        <v>6.9638234595009799E-2</v>
      </c>
      <c r="E73" s="65">
        <f>'Growth Rates'!E114*$D$54</f>
        <v>0.1067189413331139</v>
      </c>
      <c r="F73" s="65">
        <f>'Growth Rates'!F114*$D$54</f>
        <v>0.1453941184609566</v>
      </c>
      <c r="G73" s="65">
        <f>'Growth Rates'!G114*$D$54</f>
        <v>0.18573232820529648</v>
      </c>
      <c r="H73" s="65">
        <f>'Growth Rates'!H114*$D$54</f>
        <v>0.22401196372034102</v>
      </c>
      <c r="I73" s="65">
        <f>'Growth Rates'!I114*$D$54</f>
        <v>0.25984770789452405</v>
      </c>
      <c r="J73" s="65">
        <f>'Growth Rates'!J114*$D$54</f>
        <v>0.29286609778590389</v>
      </c>
      <c r="K73" s="65">
        <f>'Growth Rates'!K114*$D$54</f>
        <v>0.3227118255879457</v>
      </c>
      <c r="L73" s="65">
        <f>'Growth Rates'!L114*$D$54</f>
        <v>0.34905395862546934</v>
      </c>
      <c r="M73" s="65">
        <f>'Growth Rates'!M114*$D$54</f>
        <v>0.3715919302201745</v>
      </c>
      <c r="N73" s="65">
        <f>'Growth Rates'!N114*$D$54</f>
        <v>0.39006115311216821</v>
      </c>
      <c r="O73" s="65">
        <f>'Growth Rates'!O114*$D$54</f>
        <v>0.40882335328689767</v>
      </c>
      <c r="P73" s="65">
        <f>'Growth Rates'!P114*$D$54</f>
        <v>0.42788317824299887</v>
      </c>
      <c r="Q73" s="65">
        <f>'Growth Rates'!Q114*$D$54</f>
        <v>0.44724534920237879</v>
      </c>
      <c r="R73" s="65">
        <f>'Growth Rates'!R114*$D$54</f>
        <v>0.46691466227968714</v>
      </c>
      <c r="S73" s="65">
        <f>'Growth Rates'!S114*$D$54</f>
        <v>0.48689598967034098</v>
      </c>
      <c r="T73" s="65">
        <f>'Growth Rates'!T114*$D$54</f>
        <v>0.5071942808573926</v>
      </c>
      <c r="U73" s="65">
        <f>'Growth Rates'!U114*$D$54</f>
        <v>0.52781456383754455</v>
      </c>
      <c r="V73" s="65">
        <f>'Growth Rates'!V114*$D$54</f>
        <v>0.54876194636661069</v>
      </c>
      <c r="W73" s="65">
        <f>'Growth Rates'!W114*$D$54</f>
        <v>0.57004161722473523</v>
      </c>
      <c r="X73" s="65">
        <f>'Growth Rates'!X114*$D$54</f>
        <v>0.59165884750168229</v>
      </c>
      <c r="Y73" s="65">
        <f>'Growth Rates'!Y114*$D$54</f>
        <v>0.61361899190251257</v>
      </c>
      <c r="Z73" s="65">
        <f>'Growth Rates'!Z114*$D$54</f>
        <v>0.6359274900739732</v>
      </c>
      <c r="AA73" s="65">
        <f>'Growth Rates'!AA114*$D$54</f>
        <v>0.65858986795192775</v>
      </c>
      <c r="AB73" s="65">
        <f>'Growth Rates'!AB114*$D$54</f>
        <v>0.68161173913016027</v>
      </c>
      <c r="AC73" s="65">
        <f>'Growth Rates'!AC114*$D$54</f>
        <v>0.70499880625089317</v>
      </c>
      <c r="AD73" s="65">
        <f>'Growth Rates'!AD114*$D$54</f>
        <v>0.72875686241736215</v>
      </c>
      <c r="AE73" s="65">
        <f>'Growth Rates'!AE114*$D$54</f>
        <v>0.75289179262879979</v>
      </c>
      <c r="AF73" s="65">
        <f>'Growth Rates'!AF114*$D$54</f>
        <v>0.77740957523818155</v>
      </c>
      <c r="AG73" s="65">
        <f>'Growth Rates'!AG114*$D$54</f>
        <v>0.80231628343309602</v>
      </c>
      <c r="AH73" s="65">
        <f>'Growth Rates'!AH114*$D$54</f>
        <v>0.82761808674010628</v>
      </c>
      <c r="AI73" s="65">
        <f>'Growth Rates'!AI114*$D$54</f>
        <v>0.85332125255297553</v>
      </c>
      <c r="AJ73" s="65">
        <f>'Growth Rates'!AJ114*$D$54</f>
        <v>0.87943214768513467</v>
      </c>
      <c r="AK73" s="65">
        <f>'Growth Rates'!AK114*$D$54</f>
        <v>0.90595723994677491</v>
      </c>
    </row>
    <row r="74" spans="1:37" x14ac:dyDescent="0.35">
      <c r="A74" s="1" t="s">
        <v>43</v>
      </c>
      <c r="B74">
        <f>'Growth Rates'!B115*$D$54</f>
        <v>0</v>
      </c>
      <c r="C74" s="65">
        <f>'Growth Rates'!C115*$D$54</f>
        <v>1.673943312284612E-2</v>
      </c>
      <c r="D74" s="65">
        <f>'Growth Rates'!D115*$D$54</f>
        <v>3.3832350898390311E-2</v>
      </c>
      <c r="E74" s="65">
        <f>'Growth Rates'!E115*$D$54</f>
        <v>5.1286217820727065E-2</v>
      </c>
      <c r="F74" s="65">
        <f>'Growth Rates'!F115*$D$54</f>
        <v>6.9108656010800545E-2</v>
      </c>
      <c r="G74" s="65">
        <f>'Growth Rates'!G115*$D$54</f>
        <v>8.73074485449917E-2</v>
      </c>
      <c r="H74" s="65">
        <f>'Growth Rates'!H115*$D$54</f>
        <v>0.10503355232484468</v>
      </c>
      <c r="I74" s="65">
        <f>'Growth Rates'!I115*$D$54</f>
        <v>0.12224246084358792</v>
      </c>
      <c r="J74" s="65">
        <f>'Growth Rates'!J115*$D$54</f>
        <v>0.13889023875273848</v>
      </c>
      <c r="K74" s="65">
        <f>'Growth Rates'!K115*$D$54</f>
        <v>0.1549337050672619</v>
      </c>
      <c r="L74" s="65">
        <f>'Growth Rates'!L115*$D$54</f>
        <v>0.17033061656630671</v>
      </c>
      <c r="M74" s="65">
        <f>'Growth Rates'!M115*$D$54</f>
        <v>0.18503985032202336</v>
      </c>
      <c r="N74" s="65">
        <f>'Growth Rates'!N115*$D$54</f>
        <v>0.19902158427238226</v>
      </c>
      <c r="O74" s="65">
        <f>'Growth Rates'!O115*$D$54</f>
        <v>0.21320325701823126</v>
      </c>
      <c r="P74" s="65">
        <f>'Growth Rates'!P115*$D$54</f>
        <v>0.22758772768434582</v>
      </c>
      <c r="Q74" s="65">
        <f>'Growth Rates'!Q115*$D$54</f>
        <v>0.24217789628098585</v>
      </c>
      <c r="R74" s="65">
        <f>'Growth Rates'!R115*$D$54</f>
        <v>0.2569767042885579</v>
      </c>
      <c r="S74" s="65">
        <f>'Growth Rates'!S115*$D$54</f>
        <v>0.27198713525063817</v>
      </c>
      <c r="T74" s="65">
        <f>'Growth Rates'!T115*$D$54</f>
        <v>0.2872122153754762</v>
      </c>
      <c r="U74" s="65">
        <f>'Growth Rates'!U115*$D$54</f>
        <v>0.30265501414609941</v>
      </c>
      <c r="V74" s="65">
        <f>'Growth Rates'!V115*$D$54</f>
        <v>0.31831864493914247</v>
      </c>
      <c r="W74" s="65">
        <f>'Growth Rates'!W115*$D$54</f>
        <v>0.33420626565252604</v>
      </c>
      <c r="X74" s="65">
        <f>'Growth Rates'!X115*$D$54</f>
        <v>0.3503210793421111</v>
      </c>
      <c r="Y74" s="65">
        <f>'Growth Rates'!Y115*$D$54</f>
        <v>0.36666633486745726</v>
      </c>
      <c r="Z74" s="65">
        <f>'Growth Rates'!Z115*$D$54</f>
        <v>0.38324532754681573</v>
      </c>
      <c r="AA74" s="65">
        <f>'Growth Rates'!AA115*$D$54</f>
        <v>0.40006139982148919</v>
      </c>
      <c r="AB74" s="65">
        <f>'Growth Rates'!AB115*$D$54</f>
        <v>0.41711794192969048</v>
      </c>
      <c r="AC74" s="65">
        <f>'Growth Rates'!AC115*$D$54</f>
        <v>0.434418392590039</v>
      </c>
      <c r="AD74" s="65">
        <f>'Growth Rates'!AD115*$D$54</f>
        <v>0.45196623969483046</v>
      </c>
      <c r="AE74" s="65">
        <f>'Growth Rates'!AE115*$D$54</f>
        <v>0.46976502101322037</v>
      </c>
      <c r="AF74" s="65">
        <f>'Growth Rates'!AF115*$D$54</f>
        <v>0.48781832490446331</v>
      </c>
      <c r="AG74" s="65">
        <f>'Growth Rates'!AG115*$D$54</f>
        <v>0.50612979104135103</v>
      </c>
      <c r="AH74" s="65">
        <f>'Growth Rates'!AH115*$D$54</f>
        <v>0.52470311114399626</v>
      </c>
      <c r="AI74" s="65">
        <f>'Growth Rates'!AI115*$D$54</f>
        <v>0.54354202972410925</v>
      </c>
      <c r="AJ74" s="65">
        <f>'Growth Rates'!AJ115*$D$54</f>
        <v>0.56265034483991794</v>
      </c>
      <c r="AK74" s="65">
        <f>'Growth Rates'!AK115*$D$54</f>
        <v>0.58203190886188272</v>
      </c>
    </row>
    <row r="75" spans="1:37" x14ac:dyDescent="0.35">
      <c r="A75" s="1" t="s">
        <v>44</v>
      </c>
      <c r="B75">
        <f>'Growth Rates'!B116*$D$54</f>
        <v>0</v>
      </c>
      <c r="C75" s="65">
        <f>'Growth Rates'!C116*$D$54</f>
        <v>1.4268668086263699E-2</v>
      </c>
      <c r="D75" s="65">
        <f>'Growth Rates'!D116*$D$54</f>
        <v>2.8794172198080135E-2</v>
      </c>
      <c r="E75" s="65">
        <f>'Growth Rates'!E116*$D$54</f>
        <v>4.3581135383909293E-2</v>
      </c>
      <c r="F75" s="65">
        <f>'Growth Rates'!F116*$D$54</f>
        <v>5.8634263907083345E-2</v>
      </c>
      <c r="G75" s="65">
        <f>'Growth Rates'!G116*$D$54</f>
        <v>7.3958348743674587E-2</v>
      </c>
      <c r="H75" s="65">
        <f>'Growth Rates'!H116*$D$54</f>
        <v>8.7780619267123758E-2</v>
      </c>
      <c r="I75" s="65">
        <f>'Growth Rates'!I116*$D$54</f>
        <v>0.10001733991688684</v>
      </c>
      <c r="J75" s="65">
        <f>'Growth Rates'!J116*$D$54</f>
        <v>0.11059302446022452</v>
      </c>
      <c r="K75" s="65">
        <f>'Growth Rates'!K116*$D$54</f>
        <v>0.11944120381229055</v>
      </c>
      <c r="L75" s="65">
        <f>'Growth Rates'!L116*$D$54</f>
        <v>0.12650511519968985</v>
      </c>
      <c r="M75" s="65">
        <f>'Growth Rates'!M116*$D$54</f>
        <v>0.13173830277025073</v>
      </c>
      <c r="N75" s="65">
        <f>'Growth Rates'!N116*$D$54</f>
        <v>0.13510512084506066</v>
      </c>
      <c r="O75" s="65">
        <f>'Growth Rates'!O116*$D$54</f>
        <v>0.13848420087129906</v>
      </c>
      <c r="P75" s="65">
        <f>'Growth Rates'!P116*$D$54</f>
        <v>0.14187558750699292</v>
      </c>
      <c r="Q75" s="65">
        <f>'Growth Rates'!Q116*$D$54</f>
        <v>0.14527932557281409</v>
      </c>
      <c r="R75" s="65">
        <f>'Growth Rates'!R116*$D$54</f>
        <v>0.14869546005267095</v>
      </c>
      <c r="S75" s="65">
        <f>'Growth Rates'!S116*$D$54</f>
        <v>0.15212403609430331</v>
      </c>
      <c r="T75" s="65">
        <f>'Growth Rates'!T116*$D$54</f>
        <v>0.15556509900987936</v>
      </c>
      <c r="U75" s="65">
        <f>'Growth Rates'!U116*$D$54</f>
        <v>0.15901869427659396</v>
      </c>
      <c r="V75" s="65">
        <f>'Growth Rates'!V116*$D$54</f>
        <v>0.1624848675372699</v>
      </c>
      <c r="W75" s="65">
        <f>'Growth Rates'!W116*$D$54</f>
        <v>0.16596366460096118</v>
      </c>
      <c r="X75" s="65">
        <f>'Growth Rates'!X116*$D$54</f>
        <v>0.16945513144355839</v>
      </c>
      <c r="Y75" s="65">
        <f>'Growth Rates'!Y116*$D$54</f>
        <v>0.17295931420839644</v>
      </c>
      <c r="Z75" s="65">
        <f>'Growth Rates'!Z116*$D$54</f>
        <v>0.17647625920686397</v>
      </c>
      <c r="AA75" s="65">
        <f>'Growth Rates'!AA116*$D$54</f>
        <v>0.180006012919016</v>
      </c>
      <c r="AB75" s="65">
        <f>'Growth Rates'!AB116*$D$54</f>
        <v>0.18354862199418762</v>
      </c>
      <c r="AC75" s="65">
        <f>'Growth Rates'!AC116*$D$54</f>
        <v>0.1871041332516111</v>
      </c>
      <c r="AD75" s="65">
        <f>'Growth Rates'!AD116*$D$54</f>
        <v>0.19067259368103401</v>
      </c>
      <c r="AE75" s="65">
        <f>'Growth Rates'!AE116*$D$54</f>
        <v>0.19425405044334088</v>
      </c>
      <c r="AF75" s="65">
        <f>'Growth Rates'!AF116*$D$54</f>
        <v>0.19784855087117609</v>
      </c>
      <c r="AG75" s="65">
        <f>'Growth Rates'!AG116*$D$54</f>
        <v>0.20145614246956955</v>
      </c>
      <c r="AH75" s="65">
        <f>'Growth Rates'!AH116*$D$54</f>
        <v>0.2050768729165644</v>
      </c>
      <c r="AI75" s="65">
        <f>'Growth Rates'!AI116*$D$54</f>
        <v>0.20871079006384707</v>
      </c>
      <c r="AJ75" s="65">
        <f>'Growth Rates'!AJ116*$D$54</f>
        <v>0.2123579419373802</v>
      </c>
      <c r="AK75" s="65">
        <f>'Growth Rates'!AK116*$D$54</f>
        <v>0.21601837673803667</v>
      </c>
    </row>
    <row r="76" spans="1:37" x14ac:dyDescent="0.35">
      <c r="A76" s="1" t="s">
        <v>45</v>
      </c>
      <c r="B76">
        <f>'Growth Rates'!B117*$D$54</f>
        <v>0</v>
      </c>
      <c r="C76" s="65">
        <f>'Growth Rates'!C117*$D$54</f>
        <v>1.5742522453856878E-2</v>
      </c>
      <c r="D76" s="65">
        <f>'Growth Rates'!D117*$D$54</f>
        <v>3.1797679991157665E-2</v>
      </c>
      <c r="E76" s="65">
        <f>'Growth Rates'!E117*$D$54</f>
        <v>4.8171681318015948E-2</v>
      </c>
      <c r="F76" s="65">
        <f>'Growth Rates'!F117*$D$54</f>
        <v>6.4870858440947407E-2</v>
      </c>
      <c r="G76" s="65">
        <f>'Growth Rates'!G117*$D$54</f>
        <v>8.1901669115527001E-2</v>
      </c>
      <c r="H76" s="65">
        <f>'Growth Rates'!H117*$D$54</f>
        <v>9.8205020706452845E-2</v>
      </c>
      <c r="I76" s="65">
        <f>'Growth Rates'!I117*$D$54</f>
        <v>0.11372673618368971</v>
      </c>
      <c r="J76" s="65">
        <f>'Growth Rates'!J117*$D$54</f>
        <v>0.12841441979612092</v>
      </c>
      <c r="K76" s="65">
        <f>'Growth Rates'!K117*$D$54</f>
        <v>0.14221774781661203</v>
      </c>
      <c r="L76" s="65">
        <f>'Growth Rates'!L117*$D$54</f>
        <v>0.15508875243758777</v>
      </c>
      <c r="M76" s="65">
        <f>'Growth Rates'!M117*$D$54</f>
        <v>0.16698209660559049</v>
      </c>
      <c r="N76" s="65">
        <f>'Growth Rates'!N117*$D$54</f>
        <v>0.17785533761665237</v>
      </c>
      <c r="O76" s="65">
        <f>'Growth Rates'!O117*$D$54</f>
        <v>0.18885177244836945</v>
      </c>
      <c r="P76" s="65">
        <f>'Growth Rates'!P117*$D$54</f>
        <v>0.19997279688673003</v>
      </c>
      <c r="Q76" s="65">
        <f>'Growth Rates'!Q117*$D$54</f>
        <v>0.21121982253197713</v>
      </c>
      <c r="R76" s="65">
        <f>'Growth Rates'!R117*$D$54</f>
        <v>0.22259427697778489</v>
      </c>
      <c r="S76" s="65">
        <f>'Growth Rates'!S117*$D$54</f>
        <v>0.23409760399246365</v>
      </c>
      <c r="T76" s="65">
        <f>'Growth Rates'!T117*$D$54</f>
        <v>0.24573126370221868</v>
      </c>
      <c r="U76" s="65">
        <f>'Growth Rates'!U117*$D$54</f>
        <v>0.25749673277648527</v>
      </c>
      <c r="V76" s="65">
        <f>'Growth Rates'!V117*$D$54</f>
        <v>0.26939550461536338</v>
      </c>
      <c r="W76" s="65">
        <f>'Growth Rates'!W117*$D$54</f>
        <v>0.28142908953917595</v>
      </c>
      <c r="X76" s="65">
        <f>'Growth Rates'!X117*$D$54</f>
        <v>0.29359901498017527</v>
      </c>
      <c r="Y76" s="65">
        <f>'Growth Rates'!Y117*$D$54</f>
        <v>0.30590682567642108</v>
      </c>
      <c r="Z76" s="65">
        <f>'Growth Rates'!Z117*$D$54</f>
        <v>0.31835408386785552</v>
      </c>
      <c r="AA76" s="65">
        <f>'Growth Rates'!AA117*$D$54</f>
        <v>0.33094236949459876</v>
      </c>
      <c r="AB76" s="65">
        <f>'Growth Rates'!AB117*$D$54</f>
        <v>0.34367328039749306</v>
      </c>
      <c r="AC76" s="65">
        <f>'Growth Rates'!AC117*$D$54</f>
        <v>0.35654843252091717</v>
      </c>
      <c r="AD76" s="65">
        <f>'Growth Rates'!AD117*$D$54</f>
        <v>0.3695694601178996</v>
      </c>
      <c r="AE76" s="65">
        <f>'Growth Rates'!AE117*$D$54</f>
        <v>0.3827380159575558</v>
      </c>
      <c r="AF76" s="65">
        <f>'Growth Rates'!AF117*$D$54</f>
        <v>0.39605577153487542</v>
      </c>
      <c r="AG76" s="65">
        <f>'Growth Rates'!AG117*$D$54</f>
        <v>0.40952441728288602</v>
      </c>
      <c r="AH76" s="65">
        <f>'Growth Rates'!AH117*$D$54</f>
        <v>0.42314566278722165</v>
      </c>
      <c r="AI76" s="65">
        <f>'Growth Rates'!AI117*$D$54</f>
        <v>0.4369212370031213</v>
      </c>
      <c r="AJ76" s="65">
        <f>'Growth Rates'!AJ117*$D$54</f>
        <v>0.45085288847488719</v>
      </c>
      <c r="AK76" s="65">
        <f>'Growth Rates'!AK117*$D$54</f>
        <v>0.46494238555782813</v>
      </c>
    </row>
    <row r="77" spans="1:37" x14ac:dyDescent="0.35">
      <c r="A77" s="1" t="s">
        <v>12</v>
      </c>
      <c r="B77">
        <f>'Growth Rates'!B118*$D$54</f>
        <v>0</v>
      </c>
      <c r="C77" s="65">
        <f>'Growth Rates'!C118*$D$54</f>
        <v>2.140300212939546E-2</v>
      </c>
      <c r="D77" s="65">
        <f>'Growth Rates'!D118*$D$54</f>
        <v>4.3383885316284586E-2</v>
      </c>
      <c r="E77" s="65">
        <f>'Growth Rates'!E118*$D$54</f>
        <v>6.5958252349219787E-2</v>
      </c>
      <c r="F77" s="65">
        <f>'Growth Rates'!F118*$D$54</f>
        <v>8.9142127292044099E-2</v>
      </c>
      <c r="G77" s="65">
        <f>'Growth Rates'!G118*$D$54</f>
        <v>0.11295196685832475</v>
      </c>
      <c r="H77" s="65">
        <f>'Growth Rates'!H118*$D$54</f>
        <v>0.13548649321560541</v>
      </c>
      <c r="I77" s="65">
        <f>'Growth Rates'!I118*$D$54</f>
        <v>0.15661581665359361</v>
      </c>
      <c r="J77" s="65">
        <f>'Growth Rates'!J118*$D$54</f>
        <v>0.17621546909916805</v>
      </c>
      <c r="K77" s="65">
        <f>'Growth Rates'!K118*$D$54</f>
        <v>0.19416760499409827</v>
      </c>
      <c r="L77" s="65">
        <f>'Growth Rates'!L118*$D$54</f>
        <v>0.21036216446402861</v>
      </c>
      <c r="M77" s="65">
        <f>'Growth Rates'!M118*$D$54</f>
        <v>0.22469798297904192</v>
      </c>
      <c r="N77" s="65">
        <f>'Growth Rates'!N118*$D$54</f>
        <v>0.23708383207283837</v>
      </c>
      <c r="O77" s="65">
        <f>'Growth Rates'!O118*$D$54</f>
        <v>0.2496204664935027</v>
      </c>
      <c r="P77" s="65">
        <f>'Growth Rates'!P118*$D$54</f>
        <v>0.26230972190160423</v>
      </c>
      <c r="Q77" s="65">
        <f>'Growth Rates'!Q118*$D$54</f>
        <v>0.27515345630504384</v>
      </c>
      <c r="R77" s="65">
        <f>'Growth Rates'!R118*$D$54</f>
        <v>0.28815355033111112</v>
      </c>
      <c r="S77" s="65">
        <f>'Growth Rates'!S118*$D$54</f>
        <v>0.30131190750185161</v>
      </c>
      <c r="T77" s="65">
        <f>'Growth Rates'!T118*$D$54</f>
        <v>0.3146304545127887</v>
      </c>
      <c r="U77" s="65">
        <f>'Growth Rates'!U118*$D$54</f>
        <v>0.32811114151503706</v>
      </c>
      <c r="V77" s="65">
        <f>'Growth Rates'!V118*$D$54</f>
        <v>0.34175594240085072</v>
      </c>
      <c r="W77" s="65">
        <f>'Growth Rates'!W118*$D$54</f>
        <v>0.35556685509264829</v>
      </c>
      <c r="X77" s="65">
        <f>'Growth Rates'!X118*$D$54</f>
        <v>0.3695459018355558</v>
      </c>
      <c r="Y77" s="65">
        <f>'Growth Rates'!Y118*$D$54</f>
        <v>0.38369512949351148</v>
      </c>
      <c r="Z77" s="65">
        <f>'Growth Rates'!Z118*$D$54</f>
        <v>0.39801660984897508</v>
      </c>
      <c r="AA77" s="65">
        <f>'Growth Rates'!AA118*$D$54</f>
        <v>0.412512439906286</v>
      </c>
      <c r="AB77" s="65">
        <f>'Growth Rates'!AB118*$D$54</f>
        <v>0.42718474219871472</v>
      </c>
      <c r="AC77" s="65">
        <f>'Growth Rates'!AC118*$D$54</f>
        <v>0.44203566509925141</v>
      </c>
      <c r="AD77" s="65">
        <f>'Growth Rates'!AD118*$D$54</f>
        <v>0.45706738313517919</v>
      </c>
      <c r="AE77" s="65">
        <f>'Growth Rates'!AE118*$D$54</f>
        <v>0.47228209730647647</v>
      </c>
      <c r="AF77" s="65">
        <f>'Growth Rates'!AF118*$D$54</f>
        <v>0.48768203540809507</v>
      </c>
      <c r="AG77" s="65">
        <f>'Growth Rates'!AG118*$D$54</f>
        <v>0.50326945235616283</v>
      </c>
      <c r="AH77" s="65">
        <f>'Growth Rates'!AH118*$D$54</f>
        <v>0.51904663051815636</v>
      </c>
      <c r="AI77" s="65">
        <f>'Growth Rates'!AI118*$D$54</f>
        <v>0.53501588004709388</v>
      </c>
      <c r="AJ77" s="65">
        <f>'Growth Rates'!AJ118*$D$54</f>
        <v>0.55117953921979679</v>
      </c>
      <c r="AK77" s="65">
        <f>'Growth Rates'!AK118*$D$54</f>
        <v>0.56753997477926821</v>
      </c>
    </row>
    <row r="78" spans="1:37" x14ac:dyDescent="0.35">
      <c r="A78" s="1" t="s">
        <v>13</v>
      </c>
      <c r="B78">
        <f>'Growth Rates'!B119*$D$54</f>
        <v>0</v>
      </c>
      <c r="C78" s="65">
        <f>'Growth Rates'!C119*$D$54</f>
        <v>1.5061371868833816E-2</v>
      </c>
      <c r="D78" s="65">
        <f>'Growth Rates'!D119*$D$54</f>
        <v>3.040890980317552E-2</v>
      </c>
      <c r="E78" s="65">
        <f>'Growth Rates'!E119*$D$54</f>
        <v>4.6048050958269741E-2</v>
      </c>
      <c r="F78" s="65">
        <f>'Growth Rates'!F119*$D$54</f>
        <v>6.1984335795310735E-2</v>
      </c>
      <c r="G78" s="65">
        <f>'Growth Rates'!G119*$D$54</f>
        <v>7.822341004425537E-2</v>
      </c>
      <c r="H78" s="65">
        <f>'Growth Rates'!H119*$D$54</f>
        <v>9.5373086230367429E-2</v>
      </c>
      <c r="I78" s="65">
        <f>'Growth Rates'!I119*$D$54</f>
        <v>0.11347437644275711</v>
      </c>
      <c r="J78" s="65">
        <f>'Growth Rates'!J119*$D$54</f>
        <v>0.13257104551177351</v>
      </c>
      <c r="K78" s="65">
        <f>'Growth Rates'!K119*$D$54</f>
        <v>0.15270978432709603</v>
      </c>
      <c r="L78" s="65">
        <f>'Growth Rates'!L119*$D$54</f>
        <v>0.17394039656258486</v>
      </c>
      <c r="M78" s="65">
        <f>'Growth Rates'!M119*$D$54</f>
        <v>0.1963159998370996</v>
      </c>
      <c r="N78" s="65">
        <f>'Growth Rates'!N119*$D$54</f>
        <v>0.21989324242990718</v>
      </c>
      <c r="O78" s="65">
        <f>'Growth Rates'!O119*$D$54</f>
        <v>0.24403254290888476</v>
      </c>
      <c r="P78" s="65">
        <f>'Growth Rates'!P119*$D$54</f>
        <v>0.26874730017198079</v>
      </c>
      <c r="Q78" s="65">
        <f>'Growth Rates'!Q119*$D$54</f>
        <v>0.29405123253347165</v>
      </c>
      <c r="R78" s="65">
        <f>'Growth Rates'!R119*$D$54</f>
        <v>0.31995838533852816</v>
      </c>
      <c r="S78" s="65">
        <f>'Growth Rates'!S119*$D$54</f>
        <v>0.34648313875930437</v>
      </c>
      <c r="T78" s="65">
        <f>'Growth Rates'!T119*$D$54</f>
        <v>0.37364021577687839</v>
      </c>
      <c r="U78" s="65">
        <f>'Growth Rates'!U119*$D$54</f>
        <v>0.40144469035347452</v>
      </c>
      <c r="V78" s="65">
        <f>'Growth Rates'!V119*$D$54</f>
        <v>0.42991199579950207</v>
      </c>
      <c r="W78" s="65">
        <f>'Growth Rates'!W119*$D$54</f>
        <v>0.4590579333400574</v>
      </c>
      <c r="X78" s="65">
        <f>'Growth Rates'!X119*$D$54</f>
        <v>0.48889868088564203</v>
      </c>
      <c r="Y78" s="65">
        <f>'Growth Rates'!Y119*$D$54</f>
        <v>0.51945080201196592</v>
      </c>
      <c r="Z78" s="65">
        <f>'Growth Rates'!Z119*$D$54</f>
        <v>0.55073125515382015</v>
      </c>
      <c r="AA78" s="65">
        <f>'Growth Rates'!AA119*$D$54</f>
        <v>0.58275740301812318</v>
      </c>
      <c r="AB78" s="65">
        <f>'Growth Rates'!AB119*$D$54</f>
        <v>0.61554702222136315</v>
      </c>
      <c r="AC78" s="65">
        <f>'Growth Rates'!AC119*$D$54</f>
        <v>0.64911831315678925</v>
      </c>
      <c r="AD78" s="65">
        <f>'Growth Rates'!AD119*$D$54</f>
        <v>0.68348991009682492</v>
      </c>
      <c r="AE78" s="65">
        <f>'Growth Rates'!AE119*$D$54</f>
        <v>0.71868089153631409</v>
      </c>
      <c r="AF78" s="65">
        <f>'Growth Rates'!AF119*$D$54</f>
        <v>0.75471079078233938</v>
      </c>
      <c r="AG78" s="65">
        <f>'Growth Rates'!AG119*$D$54</f>
        <v>0.79159960679649055</v>
      </c>
      <c r="AH78" s="65">
        <f>'Growth Rates'!AH119*$D$54</f>
        <v>0.82936781529560299</v>
      </c>
      <c r="AI78" s="65">
        <f>'Growth Rates'!AI119*$D$54</f>
        <v>0.86803638011712581</v>
      </c>
      <c r="AJ78" s="65">
        <f>'Growth Rates'!AJ119*$D$54</f>
        <v>0.90762676485542892</v>
      </c>
      <c r="AK78" s="65">
        <f>'Growth Rates'!AK119*$D$54</f>
        <v>0.9481609447755085</v>
      </c>
    </row>
    <row r="79" spans="1:37" x14ac:dyDescent="0.35">
      <c r="A79" s="1" t="s">
        <v>14</v>
      </c>
      <c r="B79">
        <f>'Growth Rates'!B120*$D$54</f>
        <v>0</v>
      </c>
      <c r="C79" s="65">
        <f>'Growth Rates'!C120*$D$54</f>
        <v>1.8232186999114639E-2</v>
      </c>
      <c r="D79" s="65">
        <f>'Growth Rates'!D120*$D$54</f>
        <v>3.688371429920892E-2</v>
      </c>
      <c r="E79" s="65">
        <f>'Growth Rates'!E120*$D$54</f>
        <v>5.596422672720533E-2</v>
      </c>
      <c r="F79" s="65">
        <f>'Growth Rates'!F120*$D$54</f>
        <v>7.5483590941045703E-2</v>
      </c>
      <c r="G79" s="65">
        <f>'Growth Rates'!G120*$D$54</f>
        <v>9.5451900531804315E-2</v>
      </c>
      <c r="H79" s="65">
        <f>'Growth Rates'!H120*$D$54</f>
        <v>0.1149626508194225</v>
      </c>
      <c r="I79" s="65">
        <f>'Growth Rates'!I120*$D$54</f>
        <v>0.13396503660233436</v>
      </c>
      <c r="J79" s="65">
        <f>'Growth Rates'!J120*$D$54</f>
        <v>0.15240865849158522</v>
      </c>
      <c r="K79" s="65">
        <f>'Growth Rates'!K120*$D$54</f>
        <v>0.17024374035079912</v>
      </c>
      <c r="L79" s="65">
        <f>'Growth Rates'!L120*$D$54</f>
        <v>0.18742134852039136</v>
      </c>
      <c r="M79" s="65">
        <f>'Growth Rates'!M120*$D$54</f>
        <v>0.20389361150925159</v>
      </c>
      <c r="N79" s="65">
        <f>'Growth Rates'!N120*$D$54</f>
        <v>0.21961393880346097</v>
      </c>
      <c r="O79" s="65">
        <f>'Growth Rates'!O120*$D$54</f>
        <v>0.23558223854040911</v>
      </c>
      <c r="P79" s="65">
        <f>'Growth Rates'!P120*$D$54</f>
        <v>0.25180242223740795</v>
      </c>
      <c r="Q79" s="65">
        <f>'Growth Rates'!Q120*$D$54</f>
        <v>0.26827846311204318</v>
      </c>
      <c r="R79" s="65">
        <f>'Growth Rates'!R120*$D$54</f>
        <v>0.28501439705543485</v>
      </c>
      <c r="S79" s="65">
        <f>'Growth Rates'!S120*$D$54</f>
        <v>0.30201432362084962</v>
      </c>
      <c r="T79" s="65">
        <f>'Growth Rates'!T120*$D$54</f>
        <v>0.31928240702790739</v>
      </c>
      <c r="U79" s="65">
        <f>'Growth Rates'!U120*$D$54</f>
        <v>0.33682287718262799</v>
      </c>
      <c r="V79" s="65">
        <f>'Growth Rates'!V120*$D$54</f>
        <v>0.3546400307135692</v>
      </c>
      <c r="W79" s="65">
        <f>'Growth Rates'!W120*$D$54</f>
        <v>0.37273823202430739</v>
      </c>
      <c r="X79" s="65">
        <f>'Growth Rates'!X120*$D$54</f>
        <v>0.39112191436252119</v>
      </c>
      <c r="Y79" s="65">
        <f>'Growth Rates'!Y120*$D$54</f>
        <v>0.40979558090593804</v>
      </c>
      <c r="Z79" s="65">
        <f>'Growth Rates'!Z120*$D$54</f>
        <v>0.42876380586541074</v>
      </c>
      <c r="AA79" s="65">
        <f>'Growth Rates'!AA120*$D$54</f>
        <v>0.44803123560539404</v>
      </c>
      <c r="AB79" s="65">
        <f>'Growth Rates'!AB120*$D$54</f>
        <v>0.46760258978209596</v>
      </c>
      <c r="AC79" s="65">
        <f>'Growth Rates'!AC120*$D$54</f>
        <v>0.48748266249958117</v>
      </c>
      <c r="AD79" s="65">
        <f>'Growth Rates'!AD120*$D$54</f>
        <v>0.50767632348411185</v>
      </c>
      <c r="AE79" s="65">
        <f>'Growth Rates'!AE120*$D$54</f>
        <v>0.52818851927701271</v>
      </c>
      <c r="AF79" s="65">
        <f>'Growth Rates'!AF120*$D$54</f>
        <v>0.5490242744463506</v>
      </c>
      <c r="AG79" s="65">
        <f>'Growth Rates'!AG120*$D$54</f>
        <v>0.57018869281772966</v>
      </c>
      <c r="AH79" s="65">
        <f>'Growth Rates'!AH120*$D$54</f>
        <v>0.59168695872449895</v>
      </c>
      <c r="AI79" s="65">
        <f>'Growth Rates'!AI120*$D$54</f>
        <v>0.61352433827768149</v>
      </c>
      <c r="AJ79" s="65">
        <f>'Growth Rates'!AJ120*$D$54</f>
        <v>0.63570618065593609</v>
      </c>
      <c r="AK79" s="65">
        <f>'Growth Rates'!AK120*$D$54</f>
        <v>0.65823791941586518</v>
      </c>
    </row>
    <row r="80" spans="1:37" x14ac:dyDescent="0.35">
      <c r="A80" s="1" t="s">
        <v>15</v>
      </c>
      <c r="B80">
        <f>'Growth Rates'!B121*$D$54</f>
        <v>0</v>
      </c>
      <c r="C80" s="65">
        <f>'Growth Rates'!C121*$D$54</f>
        <v>1.981759456425505E-2</v>
      </c>
      <c r="D80" s="65">
        <f>'Growth Rates'!D121*$D$54</f>
        <v>4.0130628992616553E-2</v>
      </c>
      <c r="E80" s="65">
        <f>'Growth Rates'!E121*$D$54</f>
        <v>6.095148928168706E-2</v>
      </c>
      <c r="F80" s="65">
        <f>'Growth Rates'!F121*$D$54</f>
        <v>8.2292871077984261E-2</v>
      </c>
      <c r="G80" s="65">
        <f>'Growth Rates'!G121*$D$54</f>
        <v>0.1041677874191889</v>
      </c>
      <c r="H80" s="65">
        <f>'Growth Rates'!H121*$D$54</f>
        <v>0.12539494373769797</v>
      </c>
      <c r="I80" s="65">
        <f>'Growth Rates'!I121*$D$54</f>
        <v>0.14590159688851123</v>
      </c>
      <c r="J80" s="65">
        <f>'Growth Rates'!J121*$D$54</f>
        <v>0.16561606427866216</v>
      </c>
      <c r="K80" s="65">
        <f>'Growth Rates'!K121*$D$54</f>
        <v>0.18446813230587303</v>
      </c>
      <c r="L80" s="65">
        <f>'Growth Rates'!L121*$D$54</f>
        <v>0.20238946522470025</v>
      </c>
      <c r="M80" s="65">
        <f>'Growth Rates'!M121*$D$54</f>
        <v>0.21931401118319585</v>
      </c>
      <c r="N80" s="65">
        <f>'Growth Rates'!N121*$D$54</f>
        <v>0.23517840211807425</v>
      </c>
      <c r="O80" s="65">
        <f>'Growth Rates'!O121*$D$54</f>
        <v>0.25129148324524764</v>
      </c>
      <c r="P80" s="65">
        <f>'Growth Rates'!P121*$D$54</f>
        <v>0.26765715303217069</v>
      </c>
      <c r="Q80" s="65">
        <f>'Growth Rates'!Q121*$D$54</f>
        <v>0.28427937105867357</v>
      </c>
      <c r="R80" s="65">
        <f>'Growth Rates'!R121*$D$54</f>
        <v>0.30116215897495996</v>
      </c>
      <c r="S80" s="65">
        <f>'Growth Rates'!S121*$D$54</f>
        <v>0.31830960147462206</v>
      </c>
      <c r="T80" s="65">
        <f>'Growth Rates'!T121*$D$54</f>
        <v>0.33572584728290888</v>
      </c>
      <c r="U80" s="65">
        <f>'Growth Rates'!U121*$D$54</f>
        <v>0.35341511016048632</v>
      </c>
      <c r="V80" s="65">
        <f>'Growth Rates'!V121*$D$54</f>
        <v>0.3713816699229327</v>
      </c>
      <c r="W80" s="65">
        <f>'Growth Rates'!W121*$D$54</f>
        <v>0.38962987347621514</v>
      </c>
      <c r="X80" s="65">
        <f>'Growth Rates'!X121*$D$54</f>
        <v>0.40816413586839889</v>
      </c>
      <c r="Y80" s="65">
        <f>'Growth Rates'!Y121*$D$54</f>
        <v>0.42698894135784243</v>
      </c>
      <c r="Z80" s="65">
        <f>'Growth Rates'!Z121*$D$54</f>
        <v>0.44610884449813853</v>
      </c>
      <c r="AA80" s="65">
        <f>'Growth Rates'!AA121*$D$54</f>
        <v>0.46552847124006186</v>
      </c>
      <c r="AB80" s="65">
        <f>'Growth Rates'!AB121*$D$54</f>
        <v>0.48525252005079167</v>
      </c>
      <c r="AC80" s="65">
        <f>'Growth Rates'!AC121*$D$54</f>
        <v>0.5052857630506784</v>
      </c>
      <c r="AD80" s="65">
        <f>'Growth Rates'!AD121*$D$54</f>
        <v>0.52563304716783144</v>
      </c>
      <c r="AE80" s="65">
        <f>'Growth Rates'!AE121*$D$54</f>
        <v>0.5462992953108049</v>
      </c>
      <c r="AF80" s="65">
        <f>'Growth Rates'!AF121*$D$54</f>
        <v>0.56728950755966756</v>
      </c>
      <c r="AG80" s="65">
        <f>'Growth Rates'!AG121*$D$54</f>
        <v>0.58860876237574344</v>
      </c>
      <c r="AH80" s="65">
        <f>'Growth Rates'!AH121*$D$54</f>
        <v>0.6102622178303162</v>
      </c>
      <c r="AI80" s="65">
        <f>'Growth Rates'!AI121*$D$54</f>
        <v>0.63225511285259484</v>
      </c>
      <c r="AJ80" s="65">
        <f>'Growth Rates'!AJ121*$D$54</f>
        <v>0.65459276849724268</v>
      </c>
      <c r="AK80" s="65">
        <f>'Growth Rates'!AK121*$D$54</f>
        <v>0.67728058923177603</v>
      </c>
    </row>
    <row r="81" spans="1:37" x14ac:dyDescent="0.35">
      <c r="A81" s="1" t="s">
        <v>16</v>
      </c>
      <c r="B81">
        <f>'Growth Rates'!B122*$D$54</f>
        <v>0</v>
      </c>
      <c r="C81" s="65">
        <f>'Growth Rates'!C122*$D$54</f>
        <v>5.8422476719257779E-2</v>
      </c>
      <c r="D81" s="65">
        <f>'Growth Rates'!D122*$D$54</f>
        <v>0.12115070529824003</v>
      </c>
      <c r="E81" s="65">
        <f>'Growth Rates'!E122*$D$54</f>
        <v>0.18850202077850281</v>
      </c>
      <c r="F81" s="65">
        <f>'Growth Rates'!F122*$D$54</f>
        <v>0.26081714587740906</v>
      </c>
      <c r="G81" s="65">
        <f>'Growth Rates'!G122*$D$54</f>
        <v>0.33846191466597048</v>
      </c>
      <c r="H81" s="65">
        <f>'Growth Rates'!H122*$D$54</f>
        <v>0.41338412098684346</v>
      </c>
      <c r="I81" s="65">
        <f>'Growth Rates'!I122*$D$54</f>
        <v>0.48426441008451687</v>
      </c>
      <c r="J81" s="65">
        <f>'Growth Rates'!J122*$D$54</f>
        <v>0.54977671826377417</v>
      </c>
      <c r="K81" s="65">
        <f>'Growth Rates'!K122*$D$54</f>
        <v>0.60862737868854566</v>
      </c>
      <c r="L81" s="65">
        <f>'Growth Rates'!L122*$D$54</f>
        <v>0.65959589995385182</v>
      </c>
      <c r="M81" s="65">
        <f>'Growth Rates'!M122*$D$54</f>
        <v>0.70157571405848429</v>
      </c>
      <c r="N81" s="65">
        <f>'Growth Rates'!N122*$D$54</f>
        <v>0.73361306646620317</v>
      </c>
      <c r="O81" s="65">
        <f>'Growth Rates'!O122*$D$54</f>
        <v>0.76633729970954356</v>
      </c>
      <c r="P81" s="65">
        <f>'Growth Rates'!P122*$D$54</f>
        <v>0.79976314051362107</v>
      </c>
      <c r="Q81" s="65">
        <f>'Growth Rates'!Q122*$D$54</f>
        <v>0.8339056313445381</v>
      </c>
      <c r="R81" s="65">
        <f>'Growth Rates'!R122*$D$54</f>
        <v>0.86878013717886993</v>
      </c>
      <c r="S81" s="65">
        <f>'Growth Rates'!S122*$D$54</f>
        <v>0.90440235241828992</v>
      </c>
      <c r="T81" s="65">
        <f>'Growth Rates'!T122*$D$54</f>
        <v>0.94078830795244295</v>
      </c>
      <c r="U81" s="65">
        <f>'Growth Rates'!U122*$D$54</f>
        <v>0.97795437837324839</v>
      </c>
      <c r="V81" s="65">
        <f>'Growth Rates'!V122*$D$54</f>
        <v>1.0159172893438757</v>
      </c>
      <c r="W81" s="65">
        <f>'Growth Rates'!W122*$D$54</f>
        <v>1.0546941251257136</v>
      </c>
      <c r="X81" s="65">
        <f>'Growth Rates'!X122*$D$54</f>
        <v>1.0943023362667137</v>
      </c>
      <c r="Y81" s="65">
        <f>'Growth Rates'!Y122*$D$54</f>
        <v>1.1347597474545768</v>
      </c>
      <c r="Z81" s="65">
        <f>'Growth Rates'!Z122*$D$54</f>
        <v>1.1760845655383081</v>
      </c>
      <c r="AA81" s="65">
        <f>'Growth Rates'!AA122*$D$54</f>
        <v>1.2182953877217546</v>
      </c>
      <c r="AB81" s="65">
        <f>'Growth Rates'!AB122*$D$54</f>
        <v>1.2614112099328139</v>
      </c>
      <c r="AC81" s="65">
        <f>'Growth Rates'!AC122*$D$54</f>
        <v>1.3054514353720783</v>
      </c>
      <c r="AD81" s="65">
        <f>'Growth Rates'!AD122*$D$54</f>
        <v>1.3504358832447609</v>
      </c>
      <c r="AE81" s="65">
        <f>'Growth Rates'!AE122*$D$54</f>
        <v>1.3963847976798334</v>
      </c>
      <c r="AF81" s="65">
        <f>'Growth Rates'!AF122*$D$54</f>
        <v>1.4433188568403941</v>
      </c>
      <c r="AG81" s="65">
        <f>'Growth Rates'!AG122*$D$54</f>
        <v>1.491259182229357</v>
      </c>
      <c r="AH81" s="65">
        <f>'Growth Rates'!AH122*$D$54</f>
        <v>1.5402273481946591</v>
      </c>
      <c r="AI81" s="65">
        <f>'Growth Rates'!AI122*$D$54</f>
        <v>1.5902453916382575</v>
      </c>
      <c r="AJ81" s="65">
        <f>'Growth Rates'!AJ122*$D$54</f>
        <v>1.6413358219332865</v>
      </c>
      <c r="AK81" s="65">
        <f>'Growth Rates'!AK122*$D$54</f>
        <v>1.693521631053841</v>
      </c>
    </row>
    <row r="82" spans="1:37" x14ac:dyDescent="0.35">
      <c r="A82" s="1" t="s">
        <v>17</v>
      </c>
      <c r="B82">
        <f>'Growth Rates'!B123*$D$54</f>
        <v>0</v>
      </c>
      <c r="C82" s="65">
        <f>'Growth Rates'!C123*$D$54</f>
        <v>1.4187022565586961E-2</v>
      </c>
      <c r="D82" s="65">
        <f>'Growth Rates'!D123*$D$54</f>
        <v>2.8627950327165065E-2</v>
      </c>
      <c r="E82" s="65">
        <f>'Growth Rates'!E123*$D$54</f>
        <v>4.3327327426978E-2</v>
      </c>
      <c r="F82" s="65">
        <f>'Growth Rates'!F123*$D$54</f>
        <v>5.8289779333800196E-2</v>
      </c>
      <c r="G82" s="65">
        <f>'Growth Rates'!G123*$D$54</f>
        <v>7.3520014298437977E-2</v>
      </c>
      <c r="H82" s="65">
        <f>'Growth Rates'!H123*$D$54</f>
        <v>8.9461257359283092E-2</v>
      </c>
      <c r="I82" s="65">
        <f>'Growth Rates'!I123*$D$54</f>
        <v>0.10614237050645603</v>
      </c>
      <c r="J82" s="65">
        <f>'Growth Rates'!J123*$D$54</f>
        <v>0.1235938557119136</v>
      </c>
      <c r="K82" s="65">
        <f>'Growth Rates'!K123*$D$54</f>
        <v>0.14184794603356479</v>
      </c>
      <c r="L82" s="65">
        <f>'Growth Rates'!L123*$D$54</f>
        <v>0.16093870273075842</v>
      </c>
      <c r="M82" s="65">
        <f>'Growth Rates'!M123*$D$54</f>
        <v>0.18090211879365012</v>
      </c>
      <c r="N82" s="65">
        <f>'Growth Rates'!N123*$D$54</f>
        <v>0.20177622931889111</v>
      </c>
      <c r="O82" s="65">
        <f>'Growth Rates'!O123*$D$54</f>
        <v>0.22309788077379331</v>
      </c>
      <c r="P82" s="65">
        <f>'Growth Rates'!P123*$D$54</f>
        <v>0.24487666843588854</v>
      </c>
      <c r="Q82" s="65">
        <f>'Growth Rates'!Q123*$D$54</f>
        <v>0.26712239330545912</v>
      </c>
      <c r="R82" s="65">
        <f>'Growth Rates'!R123*$D$54</f>
        <v>0.28984506651623315</v>
      </c>
      <c r="S82" s="65">
        <f>'Growth Rates'!S123*$D$54</f>
        <v>0.31305491384064632</v>
      </c>
      <c r="T82" s="65">
        <f>'Growth Rates'!T123*$D$54</f>
        <v>0.33676238029169481</v>
      </c>
      <c r="U82" s="65">
        <f>'Growth Rates'!U123*$D$54</f>
        <v>0.36097813482345392</v>
      </c>
      <c r="V82" s="65">
        <f>'Growth Rates'!V123*$D$54</f>
        <v>0.38571307513237379</v>
      </c>
      <c r="W82" s="65">
        <f>'Growth Rates'!W123*$D$54</f>
        <v>0.41097833256151689</v>
      </c>
      <c r="X82" s="65">
        <f>'Growth Rates'!X123*$D$54</f>
        <v>0.43678527710994097</v>
      </c>
      <c r="Y82" s="65">
        <f>'Growth Rates'!Y123*$D$54</f>
        <v>0.46314552254948327</v>
      </c>
      <c r="Z82" s="65">
        <f>'Growth Rates'!Z123*$D$54</f>
        <v>0.49007093165124932</v>
      </c>
      <c r="AA82" s="65">
        <f>'Growth Rates'!AA123*$D$54</f>
        <v>0.51757362152415709</v>
      </c>
      <c r="AB82" s="65">
        <f>'Growth Rates'!AB123*$D$54</f>
        <v>0.54566596906794007</v>
      </c>
      <c r="AC82" s="65">
        <f>'Growth Rates'!AC123*$D$54</f>
        <v>0.57436061654306181</v>
      </c>
      <c r="AD82" s="65">
        <f>'Growth Rates'!AD123*$D$54</f>
        <v>0.60367047726005008</v>
      </c>
      <c r="AE82" s="65">
        <f>'Growth Rates'!AE123*$D$54</f>
        <v>0.63360874139081058</v>
      </c>
      <c r="AF82" s="65">
        <f>'Growth Rates'!AF123*$D$54</f>
        <v>0.66418888190453462</v>
      </c>
      <c r="AG82" s="65">
        <f>'Growth Rates'!AG123*$D$54</f>
        <v>0.69542466063087283</v>
      </c>
      <c r="AH82" s="65">
        <f>'Growth Rates'!AH123*$D$54</f>
        <v>0.72733013445310379</v>
      </c>
      <c r="AI82" s="65">
        <f>'Growth Rates'!AI123*$D$54</f>
        <v>0.75991966163408342</v>
      </c>
      <c r="AJ82" s="65">
        <f>'Growth Rates'!AJ123*$D$54</f>
        <v>0.79320790827782317</v>
      </c>
      <c r="AK82" s="65">
        <f>'Growth Rates'!AK123*$D$54</f>
        <v>0.82720985492960464</v>
      </c>
    </row>
    <row r="83" spans="1:37" x14ac:dyDescent="0.35">
      <c r="A83" s="1" t="s">
        <v>18</v>
      </c>
      <c r="B83">
        <f>'Growth Rates'!B124*$D$54</f>
        <v>0</v>
      </c>
      <c r="C83" s="65">
        <f>'Growth Rates'!C124*$D$54</f>
        <v>4.8971982250279322E-3</v>
      </c>
      <c r="D83" s="65">
        <f>'Growth Rates'!D124*$D$54</f>
        <v>9.8246505638655175E-3</v>
      </c>
      <c r="E83" s="65">
        <f>'Growth Rates'!E124*$D$54</f>
        <v>1.4782543921628744E-2</v>
      </c>
      <c r="F83" s="65">
        <f>'Growth Rates'!F124*$D$54</f>
        <v>1.9771066358103842E-2</v>
      </c>
      <c r="G83" s="65">
        <f>'Growth Rates'!G124*$D$54</f>
        <v>2.47904070948805E-2</v>
      </c>
      <c r="H83" s="65">
        <f>'Growth Rates'!H124*$D$54</f>
        <v>3.0661772783879018E-2</v>
      </c>
      <c r="I83" s="65">
        <f>'Growth Rates'!I124*$D$54</f>
        <v>3.7402220423571109E-2</v>
      </c>
      <c r="J83" s="65">
        <f>'Growth Rates'!J124*$D$54</f>
        <v>4.5031530866705007E-2</v>
      </c>
      <c r="K83" s="65">
        <f>'Growth Rates'!K124*$D$54</f>
        <v>5.3572305112148826E-2</v>
      </c>
      <c r="L83" s="65">
        <f>'Growth Rates'!L124*$D$54</f>
        <v>6.3050075353092927E-2</v>
      </c>
      <c r="M83" s="65">
        <f>'Growth Rates'!M124*$D$54</f>
        <v>7.3493431541930554E-2</v>
      </c>
      <c r="N83" s="65">
        <f>'Growth Rates'!N124*$D$54</f>
        <v>8.4934164345923713E-2</v>
      </c>
      <c r="O83" s="65">
        <f>'Growth Rates'!O124*$D$54</f>
        <v>9.6526006348792118E-2</v>
      </c>
      <c r="P83" s="65">
        <f>'Growth Rates'!P124*$D$54</f>
        <v>0.10827095340083441</v>
      </c>
      <c r="Q83" s="65">
        <f>'Growth Rates'!Q124*$D$54</f>
        <v>0.12017102771354003</v>
      </c>
      <c r="R83" s="65">
        <f>'Growth Rates'!R124*$D$54</f>
        <v>0.13222827820776781</v>
      </c>
      <c r="S83" s="65">
        <f>'Growth Rates'!S124*$D$54</f>
        <v>0.14444478086652346</v>
      </c>
      <c r="T83" s="65">
        <f>'Growth Rates'!T124*$D$54</f>
        <v>0.1568226390923958</v>
      </c>
      <c r="U83" s="65">
        <f>'Growth Rates'!U124*$D$54</f>
        <v>0.16936398406971551</v>
      </c>
      <c r="V83" s="65">
        <f>'Growth Rates'!V124*$D$54</f>
        <v>0.1820709751314957</v>
      </c>
      <c r="W83" s="65">
        <f>'Growth Rates'!W124*$D$54</f>
        <v>0.19494580013121984</v>
      </c>
      <c r="X83" s="65">
        <f>'Growth Rates'!X124*$D$54</f>
        <v>0.20799067581954034</v>
      </c>
      <c r="Y83" s="65">
        <f>'Growth Rates'!Y124*$D$54</f>
        <v>0.22120784822595216</v>
      </c>
      <c r="Z83" s="65">
        <f>'Growth Rates'!Z124*$D$54</f>
        <v>0.23459959304550784</v>
      </c>
      <c r="AA83" s="65">
        <f>'Growth Rates'!AA124*$D$54</f>
        <v>0.24816821603064029</v>
      </c>
      <c r="AB83" s="65">
        <f>'Growth Rates'!AB124*$D$54</f>
        <v>0.26191605338816032</v>
      </c>
      <c r="AC83" s="65">
        <f>'Growth Rates'!AC124*$D$54</f>
        <v>0.27584547218149863</v>
      </c>
      <c r="AD83" s="65">
        <f>'Growth Rates'!AD124*$D$54</f>
        <v>0.28995887073825927</v>
      </c>
      <c r="AE83" s="65">
        <f>'Growth Rates'!AE124*$D$54</f>
        <v>0.30425867906315757</v>
      </c>
      <c r="AF83" s="65">
        <f>'Growth Rates'!AF124*$D$54</f>
        <v>0.31874735925641112</v>
      </c>
      <c r="AG83" s="65">
        <f>'Growth Rates'!AG124*$D$54</f>
        <v>0.3334274059376573</v>
      </c>
      <c r="AH83" s="65">
        <f>'Growth Rates'!AH124*$D$54</f>
        <v>0.34830134667546925</v>
      </c>
      <c r="AI83" s="65">
        <f>'Growth Rates'!AI124*$D$54</f>
        <v>0.36337174242254622</v>
      </c>
      <c r="AJ83" s="65">
        <f>'Growth Rates'!AJ124*$D$54</f>
        <v>0.37864118795665064</v>
      </c>
      <c r="AK83" s="65">
        <f>'Growth Rates'!AK124*$D$54</f>
        <v>0.39411231232736949</v>
      </c>
    </row>
    <row r="84" spans="1:37" x14ac:dyDescent="0.35">
      <c r="A84" s="1" t="s">
        <v>46</v>
      </c>
      <c r="B84">
        <f>'Growth Rates'!B125*$D$54</f>
        <v>0</v>
      </c>
      <c r="C84" s="65">
        <f>'Growth Rates'!C125*$D$54</f>
        <v>3.9635189128509399E-3</v>
      </c>
      <c r="D84" s="65">
        <f>'Growth Rates'!D125*$D$54</f>
        <v>7.9468554202660885E-3</v>
      </c>
      <c r="E84" s="65">
        <f>'Growth Rates'!E125*$D$54</f>
        <v>1.1950108610218368E-2</v>
      </c>
      <c r="F84" s="65">
        <f>'Growth Rates'!F125*$D$54</f>
        <v>1.5973378066120432E-2</v>
      </c>
      <c r="G84" s="65">
        <f>'Growth Rates'!G125*$D$54</f>
        <v>2.0016763869301908E-2</v>
      </c>
      <c r="H84" s="65">
        <f>'Growth Rates'!H125*$D$54</f>
        <v>2.5473601823967119E-2</v>
      </c>
      <c r="I84" s="65">
        <f>'Growth Rates'!I125*$D$54</f>
        <v>3.2369668349575179E-2</v>
      </c>
      <c r="J84" s="65">
        <f>'Growth Rates'!J125*$D$54</f>
        <v>4.0738270494618686E-2</v>
      </c>
      <c r="K84" s="65">
        <f>'Growth Rates'!K125*$D$54</f>
        <v>5.062051198095862E-2</v>
      </c>
      <c r="L84" s="65">
        <f>'Growth Rates'!L125*$D$54</f>
        <v>6.206562740701016E-2</v>
      </c>
      <c r="M84" s="65">
        <f>'Growth Rates'!M125*$D$54</f>
        <v>7.5131388388090484E-2</v>
      </c>
      <c r="N84" s="65">
        <f>'Growth Rates'!N125*$D$54</f>
        <v>8.9884586294381383E-2</v>
      </c>
      <c r="O84" s="65">
        <f>'Growth Rates'!O125*$D$54</f>
        <v>0.10488858856507934</v>
      </c>
      <c r="P84" s="65">
        <f>'Growth Rates'!P125*$D$54</f>
        <v>0.12014765887437916</v>
      </c>
      <c r="Q84" s="65">
        <f>'Growth Rates'!Q125*$D$54</f>
        <v>0.13566613337893704</v>
      </c>
      <c r="R84" s="65">
        <f>'Growth Rates'!R125*$D$54</f>
        <v>0.15144842195007233</v>
      </c>
      <c r="S84" s="65">
        <f>'Growth Rates'!S125*$D$54</f>
        <v>0.16749900942691689</v>
      </c>
      <c r="T84" s="65">
        <f>'Growth Rates'!T125*$D$54</f>
        <v>0.1838224568908679</v>
      </c>
      <c r="U84" s="65">
        <f>'Growth Rates'!U125*$D$54</f>
        <v>0.20042340296170608</v>
      </c>
      <c r="V84" s="65">
        <f>'Growth Rates'!V125*$D$54</f>
        <v>0.21730656511574836</v>
      </c>
      <c r="W84" s="65">
        <f>'Growth Rates'!W125*$D$54</f>
        <v>0.23447674102640942</v>
      </c>
      <c r="X84" s="65">
        <f>'Growth Rates'!X125*$D$54</f>
        <v>0.25193880992755185</v>
      </c>
      <c r="Y84" s="65">
        <f>'Growth Rates'!Y125*$D$54</f>
        <v>0.26969773400001351</v>
      </c>
      <c r="Z84" s="65">
        <f>'Growth Rates'!Z125*$D$54</f>
        <v>0.28775855978170706</v>
      </c>
      <c r="AA84" s="65">
        <f>'Growth Rates'!AA125*$D$54</f>
        <v>0.30612641960168951</v>
      </c>
      <c r="AB84" s="65">
        <f>'Growth Rates'!AB125*$D$54</f>
        <v>0.32480653303861157</v>
      </c>
      <c r="AC84" s="65">
        <f>'Growth Rates'!AC125*$D$54</f>
        <v>0.34380420840396142</v>
      </c>
      <c r="AD84" s="65">
        <f>'Growth Rates'!AD125*$D$54</f>
        <v>0.36312484425052222</v>
      </c>
      <c r="AE84" s="65">
        <f>'Growth Rates'!AE125*$D$54</f>
        <v>0.38277393090647438</v>
      </c>
      <c r="AF84" s="65">
        <f>'Growth Rates'!AF125*$D$54</f>
        <v>0.40275705203557793</v>
      </c>
      <c r="AG84" s="65">
        <f>'Growth Rates'!AG125*$D$54</f>
        <v>0.4230798862238761</v>
      </c>
      <c r="AH84" s="65">
        <f>'Growth Rates'!AH125*$D$54</f>
        <v>0.44374820859337533</v>
      </c>
      <c r="AI84" s="65">
        <f>'Growth Rates'!AI125*$D$54</f>
        <v>0.46476789244315608</v>
      </c>
      <c r="AJ84" s="65">
        <f>'Growth Rates'!AJ125*$D$54</f>
        <v>0.48614491091838308</v>
      </c>
      <c r="AK84" s="65">
        <f>'Growth Rates'!AK125*$D$54</f>
        <v>0.50788533870768904</v>
      </c>
    </row>
    <row r="85" spans="1:37" x14ac:dyDescent="0.35">
      <c r="A85" s="1" t="s">
        <v>47</v>
      </c>
      <c r="B85">
        <f>'Growth Rates'!B126*$D$54</f>
        <v>0</v>
      </c>
      <c r="C85" s="65">
        <f>'Growth Rates'!C126*$D$54</f>
        <v>1.5854075651404111E-3</v>
      </c>
      <c r="D85" s="65">
        <f>'Growth Rates'!D126*$D$54</f>
        <v>3.173985945411018E-3</v>
      </c>
      <c r="E85" s="65">
        <f>'Growth Rates'!E126*$D$54</f>
        <v>4.7657414824422541E-3</v>
      </c>
      <c r="F85" s="65">
        <f>'Growth Rates'!F126*$D$54</f>
        <v>6.3606805305475326E-3</v>
      </c>
      <c r="G85" s="65">
        <f>'Growth Rates'!G126*$D$54</f>
        <v>7.9588094567491219E-3</v>
      </c>
      <c r="H85" s="65">
        <f>'Growth Rates'!H126*$D$54</f>
        <v>1.0246416862540445E-2</v>
      </c>
      <c r="I85" s="65">
        <f>'Growth Rates'!I126*$D$54</f>
        <v>1.3228803317576464E-2</v>
      </c>
      <c r="J85" s="65">
        <f>'Growth Rates'!J126*$D$54</f>
        <v>1.6913066567349342E-2</v>
      </c>
      <c r="K85" s="65">
        <f>'Growth Rates'!K126*$D$54</f>
        <v>2.1308129462667472E-2</v>
      </c>
      <c r="L85" s="65">
        <f>'Growth Rates'!L126*$D$54</f>
        <v>2.6424775766874065E-2</v>
      </c>
      <c r="M85" s="65">
        <f>'Growth Rates'!M126*$D$54</f>
        <v>3.2275694040710318E-2</v>
      </c>
      <c r="N85" s="65">
        <f>'Growth Rates'!N126*$D$54</f>
        <v>3.8875529853597567E-2</v>
      </c>
      <c r="O85" s="65">
        <f>'Growth Rates'!O126*$D$54</f>
        <v>4.5528164352988044E-2</v>
      </c>
      <c r="P85" s="65">
        <f>'Growth Rates'!P126*$D$54</f>
        <v>5.2234019928373669E-2</v>
      </c>
      <c r="Q85" s="65">
        <f>'Growth Rates'!Q126*$D$54</f>
        <v>5.899352234836229E-2</v>
      </c>
      <c r="R85" s="65">
        <f>'Growth Rates'!R126*$D$54</f>
        <v>6.5807100787710876E-2</v>
      </c>
      <c r="S85" s="65">
        <f>'Growth Rates'!S126*$D$54</f>
        <v>7.2675187854574164E-2</v>
      </c>
      <c r="T85" s="65">
        <f>'Growth Rates'!T126*$D$54</f>
        <v>7.9598219617972407E-2</v>
      </c>
      <c r="U85" s="65">
        <f>'Growth Rates'!U126*$D$54</f>
        <v>8.6576635635477892E-2</v>
      </c>
      <c r="V85" s="65">
        <f>'Growth Rates'!V126*$D$54</f>
        <v>9.3610878981123302E-2</v>
      </c>
      <c r="W85" s="65">
        <f>'Growth Rates'!W126*$D$54</f>
        <v>0.10070139627353397</v>
      </c>
      <c r="X85" s="65">
        <f>'Growth Rates'!X126*$D$54</f>
        <v>0.10784863770428393</v>
      </c>
      <c r="Y85" s="65">
        <f>'Growth Rates'!Y126*$D$54</f>
        <v>0.11505305706647979</v>
      </c>
      <c r="Z85" s="65">
        <f>'Growth Rates'!Z126*$D$54</f>
        <v>0.12231511178357332</v>
      </c>
      <c r="AA85" s="65">
        <f>'Growth Rates'!AA126*$D$54</f>
        <v>0.12963526293840363</v>
      </c>
      <c r="AB85" s="65">
        <f>'Growth Rates'!AB126*$D$54</f>
        <v>0.13701397530247242</v>
      </c>
      <c r="AC85" s="65">
        <f>'Growth Rates'!AC126*$D$54</f>
        <v>0.14445171736545392</v>
      </c>
      <c r="AD85" s="65">
        <f>'Growth Rates'!AD126*$D$54</f>
        <v>0.15194896136493921</v>
      </c>
      <c r="AE85" s="65">
        <f>'Growth Rates'!AE126*$D$54</f>
        <v>0.1595061833164203</v>
      </c>
      <c r="AF85" s="65">
        <f>'Growth Rates'!AF126*$D$54</f>
        <v>0.16712386304351323</v>
      </c>
      <c r="AG85" s="65">
        <f>'Growth Rates'!AG126*$D$54</f>
        <v>0.17480248420842306</v>
      </c>
      <c r="AH85" s="65">
        <f>'Growth Rates'!AH126*$D$54</f>
        <v>0.18254253434265208</v>
      </c>
      <c r="AI85" s="65">
        <f>'Growth Rates'!AI126*$D$54</f>
        <v>0.19034450487795493</v>
      </c>
      <c r="AJ85" s="65">
        <f>'Growth Rates'!AJ126*$D$54</f>
        <v>0.19820889117754015</v>
      </c>
      <c r="AK85" s="65">
        <f>'Growth Rates'!AK126*$D$54</f>
        <v>0.20613619256752205</v>
      </c>
    </row>
    <row r="86" spans="1:37" x14ac:dyDescent="0.35">
      <c r="A86" s="1" t="s">
        <v>48</v>
      </c>
      <c r="B86">
        <f>'Growth Rates'!B127*$D$54</f>
        <v>0</v>
      </c>
      <c r="C86" s="65">
        <f>'Growth Rates'!C127*$D$54</f>
        <v>1.161581281391233E-2</v>
      </c>
      <c r="D86" s="65">
        <f>'Growth Rates'!D127*$D$54</f>
        <v>2.340183688491038E-2</v>
      </c>
      <c r="E86" s="65">
        <f>'Growth Rates'!E127*$D$54</f>
        <v>3.5360566388176098E-2</v>
      </c>
      <c r="F86" s="65">
        <f>'Growth Rates'!F127*$D$54</f>
        <v>4.7494532047060681E-2</v>
      </c>
      <c r="G86" s="65">
        <f>'Growth Rates'!G127*$D$54</f>
        <v>5.9806301668639816E-2</v>
      </c>
      <c r="H86" s="65">
        <f>'Growth Rates'!H127*$D$54</f>
        <v>7.2508835853954234E-2</v>
      </c>
      <c r="I86" s="65">
        <f>'Growth Rates'!I127*$D$54</f>
        <v>8.561412928608049E-2</v>
      </c>
      <c r="J86" s="65">
        <f>'Growth Rates'!J127*$D$54</f>
        <v>9.9134650551220962E-2</v>
      </c>
      <c r="K86" s="65">
        <f>'Growth Rates'!K127*$D$54</f>
        <v>0.11308336138939573</v>
      </c>
      <c r="L86" s="65">
        <f>'Growth Rates'!L127*$D$54</f>
        <v>0.12747373683564656</v>
      </c>
      <c r="M86" s="65">
        <f>'Growth Rates'!M127*$D$54</f>
        <v>0.14231978629461989</v>
      </c>
      <c r="N86" s="65">
        <f>'Growth Rates'!N127*$D$54</f>
        <v>0.15763607559363779</v>
      </c>
      <c r="O86" s="65">
        <f>'Growth Rates'!O127*$D$54</f>
        <v>0.17320325559285063</v>
      </c>
      <c r="P86" s="65">
        <f>'Growth Rates'!P127*$D$54</f>
        <v>0.18902543604379249</v>
      </c>
      <c r="Q86" s="65">
        <f>'Growth Rates'!Q127*$D$54</f>
        <v>0.20510679401837903</v>
      </c>
      <c r="R86" s="65">
        <f>'Growth Rates'!R127*$D$54</f>
        <v>0.22145157501165899</v>
      </c>
      <c r="S86" s="65">
        <f>'Growth Rates'!S127*$D$54</f>
        <v>0.23806409406262891</v>
      </c>
      <c r="T86" s="65">
        <f>'Growth Rates'!T127*$D$54</f>
        <v>0.25494873689340791</v>
      </c>
      <c r="U86" s="65">
        <f>'Growth Rates'!U127*$D$54</f>
        <v>0.27210996106707303</v>
      </c>
      <c r="V86" s="65">
        <f>'Growth Rates'!V127*$D$54</f>
        <v>0.28955229716446024</v>
      </c>
      <c r="W86" s="65">
        <f>'Growth Rates'!W127*$D$54</f>
        <v>0.30728034998024273</v>
      </c>
      <c r="X86" s="65">
        <f>'Growth Rates'!X127*$D$54</f>
        <v>0.32529879973860126</v>
      </c>
      <c r="Y86" s="65">
        <f>'Growth Rates'!Y127*$D$54</f>
        <v>0.34361240332880799</v>
      </c>
      <c r="Z86" s="65">
        <f>'Growth Rates'!Z127*$D$54</f>
        <v>0.36222599556105045</v>
      </c>
      <c r="AA86" s="65">
        <f>'Growth Rates'!AA127*$D$54</f>
        <v>0.38114449044282622</v>
      </c>
      <c r="AB86" s="65">
        <f>'Growth Rates'!AB127*$D$54</f>
        <v>0.40037288247624603</v>
      </c>
      <c r="AC86" s="65">
        <f>'Growth Rates'!AC127*$D$54</f>
        <v>0.4199162479765875</v>
      </c>
      <c r="AD86" s="65">
        <f>'Growth Rates'!AD127*$D$54</f>
        <v>0.43977974641244744</v>
      </c>
      <c r="AE86" s="65">
        <f>'Growth Rates'!AE127*$D$54</f>
        <v>0.45996862176784692</v>
      </c>
      <c r="AF86" s="65">
        <f>'Growth Rates'!AF127*$D$54</f>
        <v>0.48048820392664887</v>
      </c>
      <c r="AG86" s="65">
        <f>'Growth Rates'!AG127*$D$54</f>
        <v>0.50134391007965207</v>
      </c>
      <c r="AH86" s="65">
        <f>'Growth Rates'!AH127*$D$54</f>
        <v>0.52254124615473563</v>
      </c>
      <c r="AI86" s="65">
        <f>'Growth Rates'!AI127*$D$54</f>
        <v>0.54408580827042996</v>
      </c>
      <c r="AJ86" s="65">
        <f>'Growth Rates'!AJ127*$D$54</f>
        <v>0.5659832842132968</v>
      </c>
      <c r="AK86" s="65">
        <f>'Growth Rates'!AK127*$D$54</f>
        <v>0.58823945493951169</v>
      </c>
    </row>
    <row r="87" spans="1:37" x14ac:dyDescent="0.35">
      <c r="A87" s="1" t="s">
        <v>19</v>
      </c>
      <c r="B87">
        <f>'Growth Rates'!B128*$D$54</f>
        <v>0</v>
      </c>
      <c r="C87" s="65">
        <f>'Growth Rates'!C128*$D$54</f>
        <v>1.585407565140411E-2</v>
      </c>
      <c r="D87" s="65">
        <f>'Growth Rates'!D128*$D$54</f>
        <v>3.2025232815836267E-2</v>
      </c>
      <c r="E87" s="65">
        <f>'Growth Rates'!E128*$D$54</f>
        <v>4.8519813123557042E-2</v>
      </c>
      <c r="F87" s="65">
        <f>'Growth Rates'!F128*$D$54</f>
        <v>6.5344285037432309E-2</v>
      </c>
      <c r="G87" s="65">
        <f>'Growth Rates'!G128*$D$54</f>
        <v>8.2505246389585091E-2</v>
      </c>
      <c r="H87" s="65">
        <f>'Growth Rates'!H128*$D$54</f>
        <v>9.9563695513317799E-2</v>
      </c>
      <c r="I87" s="65">
        <f>'Growth Rates'!I128*$D$54</f>
        <v>0.11650020691516874</v>
      </c>
      <c r="J87" s="65">
        <f>'Growth Rates'!J128*$D$54</f>
        <v>0.13329515289522678</v>
      </c>
      <c r="K87" s="65">
        <f>'Growth Rates'!K128*$D$54</f>
        <v>0.1499287394874301</v>
      </c>
      <c r="L87" s="65">
        <f>'Growth Rates'!L128*$D$54</f>
        <v>0.16638104354205757</v>
      </c>
      <c r="M87" s="65">
        <f>'Growth Rates'!M128*$D$54</f>
        <v>0.18263205085993972</v>
      </c>
      <c r="N87" s="65">
        <f>'Growth Rates'!N128*$D$54</f>
        <v>0.19866169528236413</v>
      </c>
      <c r="O87" s="65">
        <f>'Growth Rates'!O128*$D$54</f>
        <v>0.214954786910871</v>
      </c>
      <c r="P87" s="65">
        <f>'Growth Rates'!P128*$D$54</f>
        <v>0.23151565550029246</v>
      </c>
      <c r="Q87" s="65">
        <f>'Growth Rates'!Q128*$D$54</f>
        <v>0.24834870196498104</v>
      </c>
      <c r="R87" s="65">
        <f>'Growth Rates'!R128*$D$54</f>
        <v>0.26545839954831679</v>
      </c>
      <c r="S87" s="65">
        <f>'Growth Rates'!S128*$D$54</f>
        <v>0.28284929501143458</v>
      </c>
      <c r="T87" s="65">
        <f>'Growth Rates'!T128*$D$54</f>
        <v>0.30052600984148875</v>
      </c>
      <c r="U87" s="65">
        <f>'Growth Rates'!U128*$D$54</f>
        <v>0.31849324147977492</v>
      </c>
      <c r="V87" s="65">
        <f>'Growth Rates'!V128*$D$54</f>
        <v>0.33675576457003636</v>
      </c>
      <c r="W87" s="65">
        <f>'Growth Rates'!W128*$D$54</f>
        <v>0.35531843222728621</v>
      </c>
      <c r="X87" s="65">
        <f>'Growth Rates'!X128*$D$54</f>
        <v>0.37418617732748288</v>
      </c>
      <c r="Y87" s="65">
        <f>'Growth Rates'!Y128*$D$54</f>
        <v>0.39336401381840136</v>
      </c>
      <c r="Z87" s="65">
        <f>'Growth Rates'!Z128*$D$54</f>
        <v>0.41285703805204804</v>
      </c>
      <c r="AA87" s="65">
        <f>'Growth Rates'!AA128*$D$54</f>
        <v>0.43267043013897472</v>
      </c>
      <c r="AB87" s="65">
        <f>'Growth Rates'!AB128*$D$54</f>
        <v>0.45280945532485001</v>
      </c>
      <c r="AC87" s="65">
        <f>'Growth Rates'!AC128*$D$54</f>
        <v>0.47327946538965521</v>
      </c>
      <c r="AD87" s="65">
        <f>'Growth Rates'!AD128*$D$54</f>
        <v>0.49408590006987546</v>
      </c>
      <c r="AE87" s="65">
        <f>'Growth Rates'!AE128*$D$54</f>
        <v>0.51523428850406527</v>
      </c>
      <c r="AF87" s="65">
        <f>'Growth Rates'!AF128*$D$54</f>
        <v>0.53673025070217084</v>
      </c>
      <c r="AG87" s="65">
        <f>'Growth Rates'!AG128*$D$54</f>
        <v>0.55857949903900228</v>
      </c>
      <c r="AH87" s="65">
        <f>'Growth Rates'!AH128*$D$54</f>
        <v>0.58078783977224968</v>
      </c>
      <c r="AI87" s="65">
        <f>'Growth Rates'!AI128*$D$54</f>
        <v>0.60336117458544791</v>
      </c>
      <c r="AJ87" s="65">
        <f>'Growth Rates'!AJ128*$D$54</f>
        <v>0.62630550215630099</v>
      </c>
      <c r="AK87" s="65">
        <f>'Growth Rates'!AK128*$D$54</f>
        <v>0.64962691975078113</v>
      </c>
    </row>
    <row r="88" spans="1:37" x14ac:dyDescent="0.35">
      <c r="A88" s="1" t="s">
        <v>20</v>
      </c>
      <c r="B88">
        <f>'Growth Rates'!B129*$D$54</f>
        <v>0</v>
      </c>
      <c r="C88" s="65">
        <f>'Growth Rates'!C129*$D$54</f>
        <v>3.2528732299331196E-2</v>
      </c>
      <c r="D88" s="65">
        <f>'Growth Rates'!D129*$D$54</f>
        <v>6.6392286569072076E-2</v>
      </c>
      <c r="E88" s="65">
        <f>'Growth Rates'!E129*$D$54</f>
        <v>0.1016454374520305</v>
      </c>
      <c r="F88" s="65">
        <f>'Growth Rates'!F129*$D$54</f>
        <v>0.13834520727764307</v>
      </c>
      <c r="G88" s="65">
        <f>'Growth Rates'!G129*$D$54</f>
        <v>0.17655095829617198</v>
      </c>
      <c r="H88" s="65">
        <f>'Growth Rates'!H129*$D$54</f>
        <v>0.21410711716889913</v>
      </c>
      <c r="I88" s="65">
        <f>'Growth Rates'!I129*$D$54</f>
        <v>0.2508151927461989</v>
      </c>
      <c r="J88" s="65">
        <f>'Growth Rates'!J129*$D$54</f>
        <v>0.28647436926096542</v>
      </c>
      <c r="K88" s="65">
        <f>'Growth Rates'!K129*$D$54</f>
        <v>0.32088324856864719</v>
      </c>
      <c r="L88" s="65">
        <f>'Growth Rates'!L129*$D$54</f>
        <v>0.35384167054194088</v>
      </c>
      <c r="M88" s="65">
        <f>'Growth Rates'!M129*$D$54</f>
        <v>0.3851525898400468</v>
      </c>
      <c r="N88" s="65">
        <f>'Growth Rates'!N129*$D$54</f>
        <v>0.41462398547586021</v>
      </c>
      <c r="O88" s="65">
        <f>'Growth Rates'!O129*$D$54</f>
        <v>0.44483279119075259</v>
      </c>
      <c r="P88" s="65">
        <f>'Growth Rates'!P129*$D$54</f>
        <v>0.47579745787966765</v>
      </c>
      <c r="Q88" s="65">
        <f>'Growth Rates'!Q129*$D$54</f>
        <v>0.50753689810132918</v>
      </c>
      <c r="R88" s="65">
        <f>'Growth Rates'!R129*$D$54</f>
        <v>0.54007049762962822</v>
      </c>
      <c r="S88" s="65">
        <f>'Growth Rates'!S129*$D$54</f>
        <v>0.57341812729404096</v>
      </c>
      <c r="T88" s="65">
        <f>'Growth Rates'!T129*$D$54</f>
        <v>0.60760015511630827</v>
      </c>
      <c r="U88" s="65">
        <f>'Growth Rates'!U129*$D$54</f>
        <v>0.64263745875078959</v>
      </c>
      <c r="V88" s="65">
        <f>'Growth Rates'!V129*$D$54</f>
        <v>0.67855143823608877</v>
      </c>
      <c r="W88" s="65">
        <f>'Growth Rates'!W129*$D$54</f>
        <v>0.71536402906574204</v>
      </c>
      <c r="X88" s="65">
        <f>'Growth Rates'!X129*$D$54</f>
        <v>0.75309771558595051</v>
      </c>
      <c r="Y88" s="65">
        <f>'Growth Rates'!Y129*$D$54</f>
        <v>0.79177554472853928</v>
      </c>
      <c r="Z88" s="65">
        <f>'Growth Rates'!Z129*$D$54</f>
        <v>0.83142114008753287</v>
      </c>
      <c r="AA88" s="65">
        <f>'Growth Rates'!AA129*$D$54</f>
        <v>0.87205871634794241</v>
      </c>
      <c r="AB88" s="65">
        <f>'Growth Rates'!AB129*$D$54</f>
        <v>0.91371309407558043</v>
      </c>
      <c r="AC88" s="65">
        <f>'Growth Rates'!AC129*$D$54</f>
        <v>0.95640971487693294</v>
      </c>
      <c r="AD88" s="65">
        <f>'Growth Rates'!AD129*$D$54</f>
        <v>1.0001746569383503</v>
      </c>
      <c r="AE88" s="65">
        <f>'Growth Rates'!AE129*$D$54</f>
        <v>1.0450346509540487</v>
      </c>
      <c r="AF88" s="65">
        <f>'Growth Rates'!AF129*$D$54</f>
        <v>1.0910170964526489</v>
      </c>
      <c r="AG88" s="65">
        <f>'Growth Rates'!AG129*$D$54</f>
        <v>1.1381500785322232</v>
      </c>
      <c r="AH88" s="65">
        <f>'Growth Rates'!AH129*$D$54</f>
        <v>1.1864623850140761</v>
      </c>
      <c r="AI88" s="65">
        <f>'Growth Rates'!AI129*$D$54</f>
        <v>1.2359835240257318</v>
      </c>
      <c r="AJ88" s="65">
        <f>'Growth Rates'!AJ129*$D$54</f>
        <v>1.2867437420238705</v>
      </c>
      <c r="AK88" s="65">
        <f>'Growth Rates'!AK129*$D$54</f>
        <v>1.3387740422682195</v>
      </c>
    </row>
    <row r="89" spans="1:37" x14ac:dyDescent="0.35">
      <c r="A89" s="1" t="s">
        <v>21</v>
      </c>
      <c r="B89">
        <f>'Growth Rates'!B130*$D$54</f>
        <v>0</v>
      </c>
      <c r="C89" s="65">
        <f>'Growth Rates'!C130*$D$54</f>
        <v>1.4268668086263699E-2</v>
      </c>
      <c r="D89" s="65">
        <f>'Growth Rates'!D130*$D$54</f>
        <v>2.8794172198080135E-2</v>
      </c>
      <c r="E89" s="65">
        <f>'Growth Rates'!E130*$D$54</f>
        <v>4.3581135383909293E-2</v>
      </c>
      <c r="F89" s="65">
        <f>'Growth Rates'!F130*$D$54</f>
        <v>5.8634263907083345E-2</v>
      </c>
      <c r="G89" s="65">
        <f>'Growth Rates'!G130*$D$54</f>
        <v>7.3958348743674587E-2</v>
      </c>
      <c r="H89" s="65">
        <f>'Growth Rates'!H130*$D$54</f>
        <v>8.931064935552048E-2</v>
      </c>
      <c r="I89" s="65">
        <f>'Growth Rates'!I130*$D$54</f>
        <v>0.10468290088336872</v>
      </c>
      <c r="J89" s="65">
        <f>'Growth Rates'!J130*$D$54</f>
        <v>0.12006667259971568</v>
      </c>
      <c r="K89" s="65">
        <f>'Growth Rates'!K130*$D$54</f>
        <v>0.13545337455829434</v>
      </c>
      <c r="L89" s="65">
        <f>'Growth Rates'!L130*$D$54</f>
        <v>0.15083426459070959</v>
      </c>
      <c r="M89" s="65">
        <f>'Growth Rates'!M130*$D$54</f>
        <v>0.16620045564447294</v>
      </c>
      <c r="N89" s="65">
        <f>'Growth Rates'!N130*$D$54</f>
        <v>0.18154292345590775</v>
      </c>
      <c r="O89" s="65">
        <f>'Growth Rates'!O130*$D$54</f>
        <v>0.19713087075232549</v>
      </c>
      <c r="P89" s="65">
        <f>'Growth Rates'!P130*$D$54</f>
        <v>0.21296822520548592</v>
      </c>
      <c r="Q89" s="65">
        <f>'Growth Rates'!Q130*$D$54</f>
        <v>0.22905897732989691</v>
      </c>
      <c r="R89" s="65">
        <f>'Growth Rates'!R130*$D$54</f>
        <v>0.24540718148829857</v>
      </c>
      <c r="S89" s="65">
        <f>'Growth Rates'!S130*$D$54</f>
        <v>0.26201695691323462</v>
      </c>
      <c r="T89" s="65">
        <f>'Growth Rates'!T130*$D$54</f>
        <v>0.27889248874496958</v>
      </c>
      <c r="U89" s="65">
        <f>'Growth Rates'!U130*$D$54</f>
        <v>0.29603802908601234</v>
      </c>
      <c r="V89" s="65">
        <f>'Growth Rates'!V130*$D$54</f>
        <v>0.3134578980725119</v>
      </c>
      <c r="W89" s="65">
        <f>'Growth Rates'!W130*$D$54</f>
        <v>0.33115648496279532</v>
      </c>
      <c r="X89" s="65">
        <f>'Growth Rates'!X130*$D$54</f>
        <v>0.34913824924332337</v>
      </c>
      <c r="Y89" s="65">
        <f>'Growth Rates'!Y130*$D$54</f>
        <v>0.36740772175233993</v>
      </c>
      <c r="Z89" s="65">
        <f>'Growth Rates'!Z130*$D$54</f>
        <v>0.38596950582150064</v>
      </c>
      <c r="AA89" s="65">
        <f>'Growth Rates'!AA130*$D$54</f>
        <v>0.40482827843576791</v>
      </c>
      <c r="AB89" s="65">
        <f>'Growth Rates'!AB130*$D$54</f>
        <v>0.42398879141186341</v>
      </c>
      <c r="AC89" s="65">
        <f>'Growth Rates'!AC130*$D$54</f>
        <v>0.44345587259557662</v>
      </c>
      <c r="AD89" s="65">
        <f>'Growth Rates'!AD130*$D$54</f>
        <v>0.46323442707822915</v>
      </c>
      <c r="AE89" s="65">
        <f>'Growth Rates'!AE130*$D$54</f>
        <v>0.48332943843260406</v>
      </c>
      <c r="AF89" s="65">
        <f>'Growth Rates'!AF130*$D$54</f>
        <v>0.50374596996864895</v>
      </c>
      <c r="AG89" s="65">
        <f>'Growth Rates'!AG130*$D$54</f>
        <v>0.52448916600927065</v>
      </c>
      <c r="AH89" s="65">
        <f>'Growth Rates'!AH130*$D$54</f>
        <v>0.54556425318654223</v>
      </c>
      <c r="AI89" s="65">
        <f>'Growth Rates'!AI130*$D$54</f>
        <v>0.5669765417586502</v>
      </c>
      <c r="AJ89" s="65">
        <f>'Growth Rates'!AJ130*$D$54</f>
        <v>0.58873142694791181</v>
      </c>
      <c r="AK89" s="65">
        <f>'Growth Rates'!AK130*$D$54</f>
        <v>0.61083439030020181</v>
      </c>
    </row>
    <row r="90" spans="1:37" x14ac:dyDescent="0.35">
      <c r="A90" s="1" t="s">
        <v>22</v>
      </c>
      <c r="B90">
        <f>'Growth Rates'!B131*$D$54</f>
        <v>0</v>
      </c>
      <c r="C90" s="65">
        <f>'Growth Rates'!C131*$D$54</f>
        <v>2.4573817259676282E-2</v>
      </c>
      <c r="D90" s="65">
        <f>'Growth Rates'!D131*$D$54</f>
        <v>4.9909422854402523E-2</v>
      </c>
      <c r="E90" s="65">
        <f>'Growth Rates'!E131*$D$54</f>
        <v>7.6030432222565267E-2</v>
      </c>
      <c r="F90" s="65">
        <f>'Growth Rates'!F131*$D$54</f>
        <v>0.10296119288114115</v>
      </c>
      <c r="G90" s="65">
        <f>'Growth Rates'!G131*$D$54</f>
        <v>0.13072680712013285</v>
      </c>
      <c r="H90" s="65">
        <f>'Growth Rates'!H131*$D$54</f>
        <v>0.15803396884383281</v>
      </c>
      <c r="I90" s="65">
        <f>'Growth Rates'!I131*$D$54</f>
        <v>0.18479044556219948</v>
      </c>
      <c r="J90" s="65">
        <f>'Growth Rates'!J131*$D$54</f>
        <v>0.21090350565659369</v>
      </c>
      <c r="K90" s="65">
        <f>'Growth Rates'!K131*$D$54</f>
        <v>0.23628043280175706</v>
      </c>
      <c r="L90" s="65">
        <f>'Growth Rates'!L131*$D$54</f>
        <v>0.26082905622563091</v>
      </c>
      <c r="M90" s="65">
        <f>'Growth Rates'!M131*$D$54</f>
        <v>0.28445829275290896</v>
      </c>
      <c r="N90" s="65">
        <f>'Growth Rates'!N131*$D$54</f>
        <v>0.30707869633469415</v>
      </c>
      <c r="O90" s="65">
        <f>'Growth Rates'!O131*$D$54</f>
        <v>0.33017412839169685</v>
      </c>
      <c r="P90" s="65">
        <f>'Growth Rates'!P131*$D$54</f>
        <v>0.35375456452189674</v>
      </c>
      <c r="Q90" s="65">
        <f>'Growth Rates'!Q131*$D$54</f>
        <v>0.37783018981083083</v>
      </c>
      <c r="R90" s="65">
        <f>'Growth Rates'!R131*$D$54</f>
        <v>0.40241140323083247</v>
      </c>
      <c r="S90" s="65">
        <f>'Growth Rates'!S131*$D$54</f>
        <v>0.42750882213265406</v>
      </c>
      <c r="T90" s="65">
        <f>'Growth Rates'!T131*$D$54</f>
        <v>0.45313328683141396</v>
      </c>
      <c r="U90" s="65">
        <f>'Growth Rates'!U131*$D$54</f>
        <v>0.47929586528884777</v>
      </c>
      <c r="V90" s="65">
        <f>'Growth Rates'!V131*$D$54</f>
        <v>0.50600785789388769</v>
      </c>
      <c r="W90" s="65">
        <f>'Growth Rates'!W131*$D$54</f>
        <v>0.53328080234363351</v>
      </c>
      <c r="X90" s="65">
        <f>'Growth Rates'!X131*$D$54</f>
        <v>0.56112647862682397</v>
      </c>
      <c r="Y90" s="65">
        <f>'Growth Rates'!Y131*$D$54</f>
        <v>0.58955691411196143</v>
      </c>
      <c r="Z90" s="65">
        <f>'Growth Rates'!Z131*$D$54</f>
        <v>0.61858438874228683</v>
      </c>
      <c r="AA90" s="65">
        <f>'Growth Rates'!AA131*$D$54</f>
        <v>0.64822144033984908</v>
      </c>
      <c r="AB90" s="65">
        <f>'Growth Rates'!AB131*$D$54</f>
        <v>0.67848087002096003</v>
      </c>
      <c r="AC90" s="65">
        <f>'Growth Rates'!AC131*$D$54</f>
        <v>0.70937574772537426</v>
      </c>
      <c r="AD90" s="65">
        <f>'Growth Rates'!AD131*$D$54</f>
        <v>0.74091941786158122</v>
      </c>
      <c r="AE90" s="65">
        <f>'Growth Rates'!AE131*$D$54</f>
        <v>0.77312550507064859</v>
      </c>
      <c r="AF90" s="65">
        <f>'Growth Rates'!AF131*$D$54</f>
        <v>0.80600792011110645</v>
      </c>
      <c r="AG90" s="65">
        <f>'Growth Rates'!AG131*$D$54</f>
        <v>0.83958086586741398</v>
      </c>
      <c r="AH90" s="65">
        <f>'Growth Rates'!AH131*$D$54</f>
        <v>0.87385884348460374</v>
      </c>
      <c r="AI90" s="65">
        <f>'Growth Rates'!AI131*$D$54</f>
        <v>0.90885665863175469</v>
      </c>
      <c r="AJ90" s="65">
        <f>'Growth Rates'!AJ131*$D$54</f>
        <v>0.94458942789699563</v>
      </c>
      <c r="AK90" s="65">
        <f>'Growth Rates'!AK131*$D$54</f>
        <v>0.98107258531680674</v>
      </c>
    </row>
    <row r="91" spans="1:37" x14ac:dyDescent="0.35">
      <c r="A91" s="1" t="s">
        <v>23</v>
      </c>
      <c r="B91">
        <f>'Growth Rates'!B132*$D$54</f>
        <v>0</v>
      </c>
      <c r="C91" s="65">
        <f>'Growth Rates'!C132*$D$54</f>
        <v>1.7784076418816741E-2</v>
      </c>
      <c r="D91" s="65">
        <f>'Growth Rates'!D132*$D$54</f>
        <v>3.5967133366078687E-2</v>
      </c>
      <c r="E91" s="65">
        <f>'Growth Rates'!E132*$D$54</f>
        <v>5.4558121852697358E-2</v>
      </c>
      <c r="F91" s="65">
        <f>'Growth Rates'!F132*$D$54</f>
        <v>7.3566193702883809E-2</v>
      </c>
      <c r="G91" s="65">
        <f>'Growth Rates'!G132*$D$54</f>
        <v>9.3000706059336108E-2</v>
      </c>
      <c r="H91" s="65">
        <f>'Growth Rates'!H132*$D$54</f>
        <v>0.11337293428068669</v>
      </c>
      <c r="I91" s="65">
        <f>'Growth Rates'!I132*$D$54</f>
        <v>0.1347269954894082</v>
      </c>
      <c r="J91" s="65">
        <f>'Growth Rates'!J132*$D$54</f>
        <v>0.15710966504380994</v>
      </c>
      <c r="K91" s="65">
        <f>'Growth Rates'!K132*$D$54</f>
        <v>0.18057054215859258</v>
      </c>
      <c r="L91" s="65">
        <f>'Growth Rates'!L132*$D$54</f>
        <v>0.20516222723893315</v>
      </c>
      <c r="M91" s="65">
        <f>'Growth Rates'!M132*$D$54</f>
        <v>0.23094051179360009</v>
      </c>
      <c r="N91" s="65">
        <f>'Growth Rates'!N132*$D$54</f>
        <v>0.25796458186188392</v>
      </c>
      <c r="O91" s="65">
        <f>'Growth Rates'!O132*$D$54</f>
        <v>0.2857020837023922</v>
      </c>
      <c r="P91" s="65">
        <f>'Growth Rates'!P132*$D$54</f>
        <v>0.31417185181682439</v>
      </c>
      <c r="Q91" s="65">
        <f>'Growth Rates'!Q132*$D$54</f>
        <v>0.34339321793516114</v>
      </c>
      <c r="R91" s="65">
        <f>'Growth Rates'!R132*$D$54</f>
        <v>0.37338602414242417</v>
      </c>
      <c r="S91" s="65">
        <f>'Growth Rates'!S132*$D$54</f>
        <v>0.40417063635197942</v>
      </c>
      <c r="T91" s="65">
        <f>'Growth Rates'!T132*$D$54</f>
        <v>0.43576795813453456</v>
      </c>
      <c r="U91" s="65">
        <f>'Growth Rates'!U132*$D$54</f>
        <v>0.46819944491221865</v>
      </c>
      <c r="V91" s="65">
        <f>'Growth Rates'!V132*$D$54</f>
        <v>0.50148711852738559</v>
      </c>
      <c r="W91" s="65">
        <f>'Growth Rates'!W132*$D$54</f>
        <v>0.53565358219603065</v>
      </c>
      <c r="X91" s="65">
        <f>'Growth Rates'!X132*$D$54</f>
        <v>0.57072203585597503</v>
      </c>
      <c r="Y91" s="65">
        <f>'Growth Rates'!Y132*$D$54</f>
        <v>0.60671629192024179</v>
      </c>
      <c r="Z91" s="65">
        <f>'Growth Rates'!Z132*$D$54</f>
        <v>0.6436607914463166</v>
      </c>
      <c r="AA91" s="65">
        <f>'Growth Rates'!AA132*$D$54</f>
        <v>0.68158062073227732</v>
      </c>
      <c r="AB91" s="65">
        <f>'Growth Rates'!AB132*$D$54</f>
        <v>0.72050152835105674</v>
      </c>
      <c r="AC91" s="65">
        <f>'Growth Rates'!AC132*$D$54</f>
        <v>0.76044994263440935</v>
      </c>
      <c r="AD91" s="65">
        <f>'Growth Rates'!AD132*$D$54</f>
        <v>0.80145298961845146</v>
      </c>
      <c r="AE91" s="65">
        <f>'Growth Rates'!AE132*$D$54</f>
        <v>0.84353851146296088</v>
      </c>
      <c r="AF91" s="65">
        <f>'Growth Rates'!AF132*$D$54</f>
        <v>0.88673508535694545</v>
      </c>
      <c r="AG91" s="65">
        <f>'Growth Rates'!AG132*$D$54</f>
        <v>0.93107204292331336</v>
      </c>
      <c r="AH91" s="65">
        <f>'Growth Rates'!AH132*$D$54</f>
        <v>0.97657949013582623</v>
      </c>
      <c r="AI91" s="65">
        <f>'Growth Rates'!AI132*$D$54</f>
        <v>1.0232883277618554</v>
      </c>
      <c r="AJ91" s="65">
        <f>'Growth Rates'!AJ132*$D$54</f>
        <v>1.0712302723448266</v>
      </c>
      <c r="AK91" s="65">
        <f>'Growth Rates'!AK132*$D$54</f>
        <v>1.1204378777405954</v>
      </c>
    </row>
    <row r="92" spans="1:37" x14ac:dyDescent="0.35">
      <c r="A92" s="1" t="s">
        <v>24</v>
      </c>
      <c r="B92">
        <f>'Growth Rates'!B133*$D$54</f>
        <v>0</v>
      </c>
      <c r="C92" s="65">
        <f>'Growth Rates'!C133*$D$54</f>
        <v>2.9330039955097517E-2</v>
      </c>
      <c r="D92" s="65">
        <f>'Growth Rates'!D133*$D$54</f>
        <v>5.9745291388533607E-2</v>
      </c>
      <c r="E92" s="65">
        <f>'Growth Rates'!E133*$D$54</f>
        <v>9.1285907125006935E-2</v>
      </c>
      <c r="F92" s="65">
        <f>'Growth Rates'!F133*$D$54</f>
        <v>0.12399352564372963</v>
      </c>
      <c r="G92" s="65">
        <f>'Growth Rates'!G133*$D$54</f>
        <v>0.15791132604764518</v>
      </c>
      <c r="H92" s="65">
        <f>'Growth Rates'!H133*$D$54</f>
        <v>0.19077544837414784</v>
      </c>
      <c r="I92" s="65">
        <f>'Growth Rates'!I133*$D$54</f>
        <v>0.22238728079735903</v>
      </c>
      <c r="J92" s="65">
        <f>'Growth Rates'!J133*$D$54</f>
        <v>0.252549986680281</v>
      </c>
      <c r="K92" s="65">
        <f>'Growth Rates'!K133*$D$54</f>
        <v>0.28107048238411581</v>
      </c>
      <c r="L92" s="65">
        <f>'Growth Rates'!L133*$D$54</f>
        <v>0.30776144268440897</v>
      </c>
      <c r="M92" s="65">
        <f>'Growth Rates'!M133*$D$54</f>
        <v>0.33244330559369101</v>
      </c>
      <c r="N92" s="65">
        <f>'Growth Rates'!N133*$D$54</f>
        <v>0.354946247356969</v>
      </c>
      <c r="O92" s="65">
        <f>'Growth Rates'!O133*$D$54</f>
        <v>0.37789924795551261</v>
      </c>
      <c r="P92" s="65">
        <f>'Growth Rates'!P133*$D$54</f>
        <v>0.40131130856602704</v>
      </c>
      <c r="Q92" s="65">
        <f>'Growth Rates'!Q133*$D$54</f>
        <v>0.42519161038875164</v>
      </c>
      <c r="R92" s="65">
        <f>'Growth Rates'!R133*$D$54</f>
        <v>0.44954951824793077</v>
      </c>
      <c r="S92" s="65">
        <f>'Growth Rates'!S133*$D$54</f>
        <v>0.47439458426429343</v>
      </c>
      <c r="T92" s="65">
        <f>'Growth Rates'!T133*$D$54</f>
        <v>0.4997365516009834</v>
      </c>
      <c r="U92" s="65">
        <f>'Growth Rates'!U133*$D$54</f>
        <v>0.52558535828440722</v>
      </c>
      <c r="V92" s="65">
        <f>'Growth Rates'!V133*$D$54</f>
        <v>0.55195114110149945</v>
      </c>
      <c r="W92" s="65">
        <f>'Growth Rates'!W133*$D$54</f>
        <v>0.57884423957493358</v>
      </c>
      <c r="X92" s="65">
        <f>'Growth Rates'!X133*$D$54</f>
        <v>0.6062752000178363</v>
      </c>
      <c r="Y92" s="65">
        <f>'Growth Rates'!Y133*$D$54</f>
        <v>0.63425477966959709</v>
      </c>
      <c r="Z92" s="65">
        <f>'Growth Rates'!Z133*$D$54</f>
        <v>0.66279395091439319</v>
      </c>
      <c r="AA92" s="65">
        <f>'Growth Rates'!AA133*$D$54</f>
        <v>0.69190390558408521</v>
      </c>
      <c r="AB92" s="65">
        <f>'Growth Rates'!AB133*$D$54</f>
        <v>0.72159605934717108</v>
      </c>
      <c r="AC92" s="65">
        <f>'Growth Rates'!AC133*$D$54</f>
        <v>0.75188205618551873</v>
      </c>
      <c r="AD92" s="65">
        <f>'Growth Rates'!AD133*$D$54</f>
        <v>0.78277377296063311</v>
      </c>
      <c r="AE92" s="65">
        <f>'Growth Rates'!AE133*$D$54</f>
        <v>0.81428332407124981</v>
      </c>
      <c r="AF92" s="65">
        <f>'Growth Rates'!AF133*$D$54</f>
        <v>0.84642306620407914</v>
      </c>
      <c r="AG92" s="65">
        <f>'Growth Rates'!AG133*$D$54</f>
        <v>0.87920560317956487</v>
      </c>
      <c r="AH92" s="65">
        <f>'Growth Rates'!AH133*$D$54</f>
        <v>0.91264379089456038</v>
      </c>
      <c r="AI92" s="65">
        <f>'Growth Rates'!AI133*$D$54</f>
        <v>0.9467507423638557</v>
      </c>
      <c r="AJ92" s="65">
        <f>'Growth Rates'!AJ133*$D$54</f>
        <v>0.98153983286253688</v>
      </c>
      <c r="AK92" s="65">
        <f>'Growth Rates'!AK133*$D$54</f>
        <v>1.017024705171192</v>
      </c>
    </row>
    <row r="93" spans="1:37" x14ac:dyDescent="0.35">
      <c r="A93" s="1" t="s">
        <v>25</v>
      </c>
      <c r="B93">
        <f>'Growth Rates'!B134*$D$54</f>
        <v>0</v>
      </c>
      <c r="C93" s="65">
        <f>'Growth Rates'!C134*$D$54</f>
        <v>0.10496498322265523</v>
      </c>
      <c r="D93" s="65">
        <f>'Growth Rates'!D134*$D$54</f>
        <v>0.22382878709583082</v>
      </c>
      <c r="E93" s="65">
        <f>'Growth Rates'!E134*$D$54</f>
        <v>0.35843180838370792</v>
      </c>
      <c r="F93" s="65">
        <f>'Growth Rates'!F134*$D$54</f>
        <v>0.51085813792601409</v>
      </c>
      <c r="G93" s="65">
        <f>'Growth Rates'!G134*$D$54</f>
        <v>0.68346782911600135</v>
      </c>
      <c r="H93" s="65">
        <f>'Growth Rates'!H134*$D$54</f>
        <v>0.85887774644606052</v>
      </c>
      <c r="I93" s="65">
        <f>'Growth Rates'!I134*$D$54</f>
        <v>1.0326923393960159</v>
      </c>
      <c r="J93" s="65">
        <f>'Growth Rates'!J134*$D$54</f>
        <v>1.1999990491580241</v>
      </c>
      <c r="K93" s="65">
        <f>'Growth Rates'!K134*$D$54</f>
        <v>1.3555668233195108</v>
      </c>
      <c r="L93" s="65">
        <f>'Growth Rates'!L134*$D$54</f>
        <v>1.4940925523747142</v>
      </c>
      <c r="M93" s="65">
        <f>'Growth Rates'!M134*$D$54</f>
        <v>1.6104816846354797</v>
      </c>
      <c r="N93" s="65">
        <f>'Growth Rates'!N134*$D$54</f>
        <v>1.7001442057881284</v>
      </c>
      <c r="O93" s="65">
        <f>'Growth Rates'!O134*$D$54</f>
        <v>1.7931520233438871</v>
      </c>
      <c r="P93" s="65">
        <f>'Growth Rates'!P134*$D$54</f>
        <v>1.889629949854096</v>
      </c>
      <c r="Q93" s="65">
        <f>'Growth Rates'!Q134*$D$54</f>
        <v>1.9897074546093181</v>
      </c>
      <c r="R93" s="65">
        <f>'Growth Rates'!R134*$D$54</f>
        <v>2.0935188373816427</v>
      </c>
      <c r="S93" s="65">
        <f>'Growth Rates'!S134*$D$54</f>
        <v>2.2012034086492904</v>
      </c>
      <c r="T93" s="65">
        <f>'Growth Rates'!T134*$D$54</f>
        <v>2.3129056765453746</v>
      </c>
      <c r="U93" s="65">
        <f>'Growth Rates'!U134*$D$54</f>
        <v>2.4287755407816936</v>
      </c>
      <c r="V93" s="65">
        <f>'Growth Rates'!V134*$D$54</f>
        <v>2.5489684938077946</v>
      </c>
      <c r="W93" s="65">
        <f>'Growth Rates'!W134*$D$54</f>
        <v>2.6736458294752534</v>
      </c>
      <c r="X93" s="65">
        <f>'Growth Rates'!X134*$D$54</f>
        <v>2.8029748594871933</v>
      </c>
      <c r="Y93" s="65">
        <f>'Growth Rates'!Y134*$D$54</f>
        <v>2.9371291379235012</v>
      </c>
      <c r="Z93" s="65">
        <f>'Growth Rates'!Z134*$D$54</f>
        <v>3.0762886941430501</v>
      </c>
      <c r="AA93" s="65">
        <f>'Growth Rates'!AA134*$D$54</f>
        <v>3.2206402743754765</v>
      </c>
      <c r="AB93" s="65">
        <f>'Growth Rates'!AB134*$D$54</f>
        <v>3.370377592326705</v>
      </c>
      <c r="AC93" s="65">
        <f>'Growth Rates'!AC134*$D$54</f>
        <v>3.5257015891345405</v>
      </c>
      <c r="AD93" s="65">
        <f>'Growth Rates'!AD134*$D$54</f>
        <v>3.6868207030231601</v>
      </c>
      <c r="AE93" s="65">
        <f>'Growth Rates'!AE134*$D$54</f>
        <v>3.8539511490183824</v>
      </c>
      <c r="AF93" s="65">
        <f>'Growth Rates'!AF134*$D$54</f>
        <v>4.0273172090990723</v>
      </c>
      <c r="AG93" s="65">
        <f>'Growth Rates'!AG134*$D$54</f>
        <v>4.2071515331740565</v>
      </c>
      <c r="AH93" s="65">
        <f>'Growth Rates'!AH134*$D$54</f>
        <v>4.3936954512884441</v>
      </c>
      <c r="AI93" s="65">
        <f>'Growth Rates'!AI134*$D$54</f>
        <v>4.5871992974783273</v>
      </c>
      <c r="AJ93" s="65">
        <f>'Growth Rates'!AJ134*$D$54</f>
        <v>4.7879227457084541</v>
      </c>
      <c r="AK93" s="65">
        <f>'Growth Rates'!AK134*$D$54</f>
        <v>4.9961351583436837</v>
      </c>
    </row>
    <row r="94" spans="1:37" x14ac:dyDescent="0.35">
      <c r="A94" s="1" t="s">
        <v>26</v>
      </c>
      <c r="B94">
        <f>'Growth Rates'!B135*$D$54</f>
        <v>0</v>
      </c>
      <c r="C94" s="65">
        <f>'Growth Rates'!C135*$D$54</f>
        <v>8.7197416082721718E-3</v>
      </c>
      <c r="D94" s="65">
        <f>'Growth Rates'!D135*$D$54</f>
        <v>1.7535400374235368E-2</v>
      </c>
      <c r="E94" s="65">
        <f>'Growth Rates'!E135*$D$54</f>
        <v>2.6448031386624188E-2</v>
      </c>
      <c r="F94" s="65">
        <f>'Growth Rates'!F135*$D$54</f>
        <v>3.5458701340149279E-2</v>
      </c>
      <c r="G94" s="65">
        <f>'Growth Rates'!G135*$D$54</f>
        <v>4.4568488663163042E-2</v>
      </c>
      <c r="H94" s="65">
        <f>'Growth Rates'!H135*$D$54</f>
        <v>5.4137314620115812E-2</v>
      </c>
      <c r="I94" s="65">
        <f>'Growth Rates'!I135*$D$54</f>
        <v>6.4178430486800997E-2</v>
      </c>
      <c r="J94" s="65">
        <f>'Growth Rates'!J135*$D$54</f>
        <v>7.4705840532929932E-2</v>
      </c>
      <c r="K94" s="65">
        <f>'Growth Rates'!K135*$D$54</f>
        <v>8.5734334312384017E-2</v>
      </c>
      <c r="L94" s="65">
        <f>'Growth Rates'!L135*$D$54</f>
        <v>9.7279520991412238E-2</v>
      </c>
      <c r="M94" s="65">
        <f>'Growth Rates'!M135*$D$54</f>
        <v>0.10935786582546281</v>
      </c>
      <c r="N94" s="65">
        <f>'Growth Rates'!N135*$D$54</f>
        <v>0.1219867289030022</v>
      </c>
      <c r="O94" s="65">
        <f>'Growth Rates'!O135*$D$54</f>
        <v>0.13479239606362714</v>
      </c>
      <c r="P94" s="65">
        <f>'Growth Rates'!P135*$D$54</f>
        <v>0.14777734256450073</v>
      </c>
      <c r="Q94" s="65">
        <f>'Growth Rates'!Q135*$D$54</f>
        <v>0.1609440783163866</v>
      </c>
      <c r="R94" s="65">
        <f>'Growth Rates'!R135*$D$54</f>
        <v>0.17429514836879892</v>
      </c>
      <c r="S94" s="65">
        <f>'Growth Rates'!S135*$D$54</f>
        <v>0.18783313340194491</v>
      </c>
      <c r="T94" s="65">
        <f>'Growth Rates'!T135*$D$54</f>
        <v>0.20156065022555503</v>
      </c>
      <c r="U94" s="65">
        <f>'Growth Rates'!U135*$D$54</f>
        <v>0.21548035228469567</v>
      </c>
      <c r="V94" s="65">
        <f>'Growth Rates'!V135*$D$54</f>
        <v>0.22959493017266422</v>
      </c>
      <c r="W94" s="65">
        <f>'Growth Rates'!W135*$D$54</f>
        <v>0.24390711215106439</v>
      </c>
      <c r="X94" s="65">
        <f>'Growth Rates'!X135*$D$54</f>
        <v>0.25841966467716226</v>
      </c>
      <c r="Y94" s="65">
        <f>'Growth Rates'!Y135*$D$54</f>
        <v>0.27313539293862549</v>
      </c>
      <c r="Z94" s="65">
        <f>'Growth Rates'!Z135*$D$54</f>
        <v>0.28805714139574901</v>
      </c>
      <c r="AA94" s="65">
        <f>'Growth Rates'!AA135*$D$54</f>
        <v>0.30318779433127246</v>
      </c>
      <c r="AB94" s="65">
        <f>'Growth Rates'!AB135*$D$54</f>
        <v>0.31853027640789316</v>
      </c>
      <c r="AC94" s="65">
        <f>'Growth Rates'!AC135*$D$54</f>
        <v>0.33408755323358652</v>
      </c>
      <c r="AD94" s="65">
        <f>'Growth Rates'!AD135*$D$54</f>
        <v>0.34986263193483957</v>
      </c>
      <c r="AE94" s="65">
        <f>'Growth Rates'!AE135*$D$54</f>
        <v>0.36585856173791015</v>
      </c>
      <c r="AF94" s="65">
        <f>'Growth Rates'!AF135*$D$54</f>
        <v>0.38207843455822377</v>
      </c>
      <c r="AG94" s="65">
        <f>'Growth Rates'!AG135*$D$54</f>
        <v>0.39852538559802181</v>
      </c>
      <c r="AH94" s="65">
        <f>'Growth Rates'!AH135*$D$54</f>
        <v>0.41520259395237702</v>
      </c>
      <c r="AI94" s="65">
        <f>'Growth Rates'!AI135*$D$54</f>
        <v>0.43211328322369313</v>
      </c>
      <c r="AJ94" s="65">
        <f>'Growth Rates'!AJ135*$D$54</f>
        <v>0.44926072214480767</v>
      </c>
      <c r="AK94" s="65">
        <f>'Growth Rates'!AK135*$D$54</f>
        <v>0.46664822521081795</v>
      </c>
    </row>
    <row r="95" spans="1:37" x14ac:dyDescent="0.35">
      <c r="A95" s="1" t="s">
        <v>27</v>
      </c>
      <c r="B95">
        <f>'Growth Rates'!B136*$D$54</f>
        <v>0</v>
      </c>
      <c r="C95" s="65">
        <f>'Growth Rates'!C136*$D$54</f>
        <v>1.8232186999114639E-2</v>
      </c>
      <c r="D95" s="65">
        <f>'Growth Rates'!D136*$D$54</f>
        <v>3.688371429920892E-2</v>
      </c>
      <c r="E95" s="65">
        <f>'Growth Rates'!E136*$D$54</f>
        <v>5.596422672720533E-2</v>
      </c>
      <c r="F95" s="65">
        <f>'Growth Rates'!F136*$D$54</f>
        <v>7.5483590941045703E-2</v>
      </c>
      <c r="G95" s="65">
        <f>'Growth Rates'!G136*$D$54</f>
        <v>9.5451900531804315E-2</v>
      </c>
      <c r="H95" s="65">
        <f>'Growth Rates'!H136*$D$54</f>
        <v>0.11537196370994943</v>
      </c>
      <c r="I95" s="65">
        <f>'Growth Rates'!I136*$D$54</f>
        <v>0.13521990502150141</v>
      </c>
      <c r="J95" s="65">
        <f>'Growth Rates'!J136*$D$54</f>
        <v>0.15497142351452489</v>
      </c>
      <c r="K95" s="65">
        <f>'Growth Rates'!K136*$D$54</f>
        <v>0.17460183849770849</v>
      </c>
      <c r="L95" s="65">
        <f>'Growth Rates'!L136*$D$54</f>
        <v>0.19408613743636235</v>
      </c>
      <c r="M95" s="65">
        <f>'Growth Rates'!M136*$D$54</f>
        <v>0.21339902587077661</v>
      </c>
      <c r="N95" s="65">
        <f>'Growth Rates'!N136*$D$54</f>
        <v>0.23251497923115522</v>
      </c>
      <c r="O95" s="65">
        <f>'Growth Rates'!O136*$D$54</f>
        <v>0.25199413570538087</v>
      </c>
      <c r="P95" s="65">
        <f>'Growth Rates'!P136*$D$54</f>
        <v>0.27184339615261693</v>
      </c>
      <c r="Q95" s="65">
        <f>'Growth Rates'!Q136*$D$54</f>
        <v>0.29206979254835047</v>
      </c>
      <c r="R95" s="65">
        <f>'Growth Rates'!R136*$D$54</f>
        <v>0.31268049047560298</v>
      </c>
      <c r="S95" s="65">
        <f>'Growth Rates'!S136*$D$54</f>
        <v>0.3336827916634732</v>
      </c>
      <c r="T95" s="65">
        <f>'Growth Rates'!T136*$D$54</f>
        <v>0.35508413657391297</v>
      </c>
      <c r="U95" s="65">
        <f>'Growth Rates'!U136*$D$54</f>
        <v>0.37689210703765114</v>
      </c>
      <c r="V95" s="65">
        <f>'Growth Rates'!V136*$D$54</f>
        <v>0.39911442894020022</v>
      </c>
      <c r="W95" s="65">
        <f>'Growth Rates'!W136*$D$54</f>
        <v>0.4217589749588978</v>
      </c>
      <c r="X95" s="65">
        <f>'Growth Rates'!X136*$D$54</f>
        <v>0.44483376735195063</v>
      </c>
      <c r="Y95" s="65">
        <f>'Growth Rates'!Y136*$D$54</f>
        <v>0.46834698080047149</v>
      </c>
      <c r="Z95" s="65">
        <f>'Growth Rates'!Z136*$D$54</f>
        <v>0.4923069453045143</v>
      </c>
      <c r="AA95" s="65">
        <f>'Growth Rates'!AA136*$D$54</f>
        <v>0.51672214913413383</v>
      </c>
      <c r="AB95" s="65">
        <f>'Growth Rates'!AB136*$D$54</f>
        <v>0.54160124183651615</v>
      </c>
      <c r="AC95" s="65">
        <f>'Growth Rates'!AC136*$D$54</f>
        <v>0.56695303730024382</v>
      </c>
      <c r="AD95" s="65">
        <f>'Growth Rates'!AD136*$D$54</f>
        <v>0.59278651687778228</v>
      </c>
      <c r="AE95" s="65">
        <f>'Growth Rates'!AE136*$D$54</f>
        <v>0.61911083256729393</v>
      </c>
      <c r="AF95" s="65">
        <f>'Growth Rates'!AF136*$D$54</f>
        <v>0.64593531025490625</v>
      </c>
      <c r="AG95" s="65">
        <f>'Growth Rates'!AG136*$D$54</f>
        <v>0.67326945301858321</v>
      </c>
      <c r="AH95" s="65">
        <f>'Growth Rates'!AH136*$D$54</f>
        <v>0.70112294449476997</v>
      </c>
      <c r="AI95" s="65">
        <f>'Growth Rates'!AI136*$D$54</f>
        <v>0.72950565230900433</v>
      </c>
      <c r="AJ95" s="65">
        <f>'Growth Rates'!AJ136*$D$54</f>
        <v>0.758427631571709</v>
      </c>
      <c r="AK95" s="65">
        <f>'Growth Rates'!AK136*$D$54</f>
        <v>0.78789912844040533</v>
      </c>
    </row>
    <row r="96" spans="1:37" x14ac:dyDescent="0.35">
      <c r="A96" s="1" t="s">
        <v>28</v>
      </c>
      <c r="B96">
        <f>'Growth Rates'!B137*$D$54</f>
        <v>0</v>
      </c>
      <c r="C96" s="65">
        <f>'Growth Rates'!C137*$D$54</f>
        <v>2.5477723762839913E-2</v>
      </c>
      <c r="D96" s="65">
        <f>'Growth Rates'!D137*$D$54</f>
        <v>5.1774308772980698E-2</v>
      </c>
      <c r="E96" s="65">
        <f>'Growth Rates'!E137*$D$54</f>
        <v>7.8916073462499473E-2</v>
      </c>
      <c r="F96" s="65">
        <f>'Growth Rates'!F137*$D$54</f>
        <v>0.10693018214532372</v>
      </c>
      <c r="G96" s="65">
        <f>'Growth Rates'!G137*$D$54</f>
        <v>0.13584467220411289</v>
      </c>
      <c r="H96" s="65">
        <f>'Growth Rates'!H137*$D$54</f>
        <v>0.164416780498084</v>
      </c>
      <c r="I96" s="65">
        <f>'Growth Rates'!I137*$D$54</f>
        <v>0.1925572404191481</v>
      </c>
      <c r="J96" s="65">
        <f>'Growth Rates'!J137*$D$54</f>
        <v>0.22017568980859217</v>
      </c>
      <c r="K96" s="65">
        <f>'Growth Rates'!K137*$D$54</f>
        <v>0.24718113077091053</v>
      </c>
      <c r="L96" s="65">
        <f>'Growth Rates'!L137*$D$54</f>
        <v>0.27348240861957596</v>
      </c>
      <c r="M96" s="65">
        <f>'Growth Rates'!M137*$D$54</f>
        <v>0.29898870663399141</v>
      </c>
      <c r="N96" s="65">
        <f>'Growth Rates'!N137*$D$54</f>
        <v>0.323610053048553</v>
      </c>
      <c r="O96" s="65">
        <f>'Growth Rates'!O137*$D$54</f>
        <v>0.34878669383883004</v>
      </c>
      <c r="P96" s="65">
        <f>'Growth Rates'!P137*$D$54</f>
        <v>0.3745311527652419</v>
      </c>
      <c r="Q96" s="65">
        <f>'Growth Rates'!Q137*$D$54</f>
        <v>0.40085623604123116</v>
      </c>
      <c r="R96" s="65">
        <f>'Growth Rates'!R137*$D$54</f>
        <v>0.42777503870353101</v>
      </c>
      <c r="S96" s="65">
        <f>'Growth Rates'!S137*$D$54</f>
        <v>0.45530095112610497</v>
      </c>
      <c r="T96" s="65">
        <f>'Growth Rates'!T137*$D$54</f>
        <v>0.48344766568099645</v>
      </c>
      <c r="U96" s="65">
        <f>'Growth Rates'!U137*$D$54</f>
        <v>0.51222918354940428</v>
      </c>
      <c r="V96" s="65">
        <f>'Growth Rates'!V137*$D$54</f>
        <v>0.54165982168637017</v>
      </c>
      <c r="W96" s="65">
        <f>'Growth Rates'!W137*$D$54</f>
        <v>0.57175421994254327</v>
      </c>
      <c r="X96" s="65">
        <f>'Growth Rates'!X137*$D$54</f>
        <v>0.60252734834656518</v>
      </c>
      <c r="Y96" s="65">
        <f>'Growth Rates'!Y137*$D$54</f>
        <v>0.63399451455169686</v>
      </c>
      <c r="Z96" s="65">
        <f>'Growth Rates'!Z137*$D$54</f>
        <v>0.66617137145039174</v>
      </c>
      <c r="AA96" s="65">
        <f>'Growth Rates'!AA137*$D$54</f>
        <v>0.69907392496060405</v>
      </c>
      <c r="AB96" s="65">
        <f>'Growth Rates'!AB137*$D$54</f>
        <v>0.73271854198770392</v>
      </c>
      <c r="AC96" s="65">
        <f>'Growth Rates'!AC137*$D$54</f>
        <v>0.76712195856596066</v>
      </c>
      <c r="AD96" s="65">
        <f>'Growth Rates'!AD137*$D$54</f>
        <v>0.80230128818364432</v>
      </c>
      <c r="AE96" s="65">
        <f>'Growth Rates'!AE137*$D$54</f>
        <v>0.83827403029588499</v>
      </c>
      <c r="AF96" s="65">
        <f>'Growth Rates'!AF137*$D$54</f>
        <v>0.87505807902952881</v>
      </c>
      <c r="AG96" s="65">
        <f>'Growth Rates'!AG137*$D$54</f>
        <v>0.91267173208431374</v>
      </c>
      <c r="AH96" s="65">
        <f>'Growth Rates'!AH137*$D$54</f>
        <v>0.95113369983480023</v>
      </c>
      <c r="AI96" s="65">
        <f>'Growth Rates'!AI137*$D$54</f>
        <v>0.99046311463757986</v>
      </c>
      <c r="AJ96" s="65">
        <f>'Growth Rates'!AJ137*$D$54</f>
        <v>1.0306795403483915</v>
      </c>
      <c r="AK96" s="65">
        <f>'Growth Rates'!AK137*$D$54</f>
        <v>1.0718029820538844</v>
      </c>
    </row>
    <row r="97" spans="1:37" x14ac:dyDescent="0.35">
      <c r="A97" s="1" t="s">
        <v>29</v>
      </c>
      <c r="B97">
        <f>'Growth Rates'!B138*$D$54</f>
        <v>0</v>
      </c>
      <c r="C97" s="65">
        <f>'Growth Rates'!C138*$D$54</f>
        <v>3.0288126551928658E-3</v>
      </c>
      <c r="D97" s="65">
        <f>'Growth Rates'!D138*$D$54</f>
        <v>6.0691979889851456E-3</v>
      </c>
      <c r="E97" s="65">
        <f>'Growth Rates'!E138*$D$54</f>
        <v>9.12120021899788E-3</v>
      </c>
      <c r="F97" s="65">
        <f>'Growth Rates'!F138*$D$54</f>
        <v>1.2184863731801557E-2</v>
      </c>
      <c r="G97" s="65">
        <f>'Growth Rates'!G138*$D$54</f>
        <v>1.5260233083561399E-2</v>
      </c>
      <c r="H97" s="65">
        <f>'Growth Rates'!H138*$D$54</f>
        <v>1.8777533824450732E-2</v>
      </c>
      <c r="I97" s="65">
        <f>'Growth Rates'!I138*$D$54</f>
        <v>2.2742199916587411E-2</v>
      </c>
      <c r="J97" s="65">
        <f>'Growth Rates'!J138*$D$54</f>
        <v>2.7160400650974241E-2</v>
      </c>
      <c r="K97" s="65">
        <f>'Growth Rates'!K138*$D$54</f>
        <v>3.2039056595846736E-2</v>
      </c>
      <c r="L97" s="65">
        <f>'Growth Rates'!L138*$D$54</f>
        <v>3.7385857605954073E-2</v>
      </c>
      <c r="M97" s="65">
        <f>'Growth Rates'!M138*$D$54</f>
        <v>4.3209282958179218E-2</v>
      </c>
      <c r="N97" s="65">
        <f>'Growth Rates'!N138*$D$54</f>
        <v>4.9518623687079433E-2</v>
      </c>
      <c r="O97" s="65">
        <f>'Growth Rates'!O138*$D$54</f>
        <v>5.5875586330356851E-2</v>
      </c>
      <c r="P97" s="65">
        <f>'Growth Rates'!P138*$D$54</f>
        <v>6.2280530330753051E-2</v>
      </c>
      <c r="Q97" s="65">
        <f>'Growth Rates'!Q138*$D$54</f>
        <v>6.8733817844026893E-2</v>
      </c>
      <c r="R97" s="65">
        <f>'Growth Rates'!R138*$D$54</f>
        <v>7.5235813759432377E-2</v>
      </c>
      <c r="S97" s="65">
        <f>'Growth Rates'!S138*$D$54</f>
        <v>8.1786885720350144E-2</v>
      </c>
      <c r="T97" s="65">
        <f>'Growth Rates'!T138*$D$54</f>
        <v>8.8387404145075593E-2</v>
      </c>
      <c r="U97" s="65">
        <f>'Growth Rates'!U138*$D$54</f>
        <v>9.5037742247763166E-2</v>
      </c>
      <c r="V97" s="65">
        <f>'Growth Rates'!V138*$D$54</f>
        <v>0.1017382760595294</v>
      </c>
      <c r="W97" s="65">
        <f>'Growth Rates'!W138*$D$54</f>
        <v>0.10848938444971452</v>
      </c>
      <c r="X97" s="65">
        <f>'Growth Rates'!X138*$D$54</f>
        <v>0.11529144914730519</v>
      </c>
      <c r="Y97" s="65">
        <f>'Growth Rates'!Y138*$D$54</f>
        <v>0.12214485476251867</v>
      </c>
      <c r="Z97" s="65">
        <f>'Growth Rates'!Z138*$D$54</f>
        <v>0.12904998880854981</v>
      </c>
      <c r="AA97" s="65">
        <f>'Growth Rates'!AA138*$D$54</f>
        <v>0.13600724172348219</v>
      </c>
      <c r="AB97" s="65">
        <f>'Growth Rates'!AB138*$D$54</f>
        <v>0.14301700689236493</v>
      </c>
      <c r="AC97" s="65">
        <f>'Growth Rates'!AC138*$D$54</f>
        <v>0.15007968066945576</v>
      </c>
      <c r="AD97" s="65">
        <f>'Growth Rates'!AD138*$D$54</f>
        <v>0.15719566240063224</v>
      </c>
      <c r="AE97" s="65">
        <f>'Growth Rates'!AE138*$D$54</f>
        <v>0.16436535444597186</v>
      </c>
      <c r="AF97" s="65">
        <f>'Growth Rates'!AF138*$D$54</f>
        <v>0.17158916220250303</v>
      </c>
      <c r="AG97" s="65">
        <f>'Growth Rates'!AG138*$D$54</f>
        <v>0.17886749412712713</v>
      </c>
      <c r="AH97" s="65">
        <f>'Growth Rates'!AH138*$D$54</f>
        <v>0.18620076175971451</v>
      </c>
      <c r="AI97" s="65">
        <f>'Growth Rates'!AI138*$D$54</f>
        <v>0.19358937974637361</v>
      </c>
      <c r="AJ97" s="65">
        <f>'Growth Rates'!AJ138*$D$54</f>
        <v>0.20103376586289681</v>
      </c>
      <c r="AK97" s="65">
        <f>'Growth Rates'!AK138*$D$54</f>
        <v>0.20853434103838267</v>
      </c>
    </row>
    <row r="98" spans="1:37" x14ac:dyDescent="0.35">
      <c r="A98" s="1" t="s">
        <v>30</v>
      </c>
      <c r="B98">
        <f>'Growth Rates'!B139*$D$54</f>
        <v>0</v>
      </c>
      <c r="C98" s="65">
        <f>'Growth Rates'!C139*$D$54</f>
        <v>0</v>
      </c>
      <c r="D98" s="65">
        <f>'Growth Rates'!D139*$D$54</f>
        <v>0</v>
      </c>
      <c r="E98" s="65">
        <f>'Growth Rates'!E139*$D$54</f>
        <v>0</v>
      </c>
      <c r="F98" s="65">
        <f>'Growth Rates'!F139*$D$54</f>
        <v>0</v>
      </c>
      <c r="G98" s="65">
        <f>'Growth Rates'!G139*$D$54</f>
        <v>0</v>
      </c>
      <c r="H98" s="65">
        <f>'Growth Rates'!H139*$D$54</f>
        <v>1.9251377576705116E-3</v>
      </c>
      <c r="I98" s="65">
        <f>'Growth Rates'!I139*$D$54</f>
        <v>5.7847639421202768E-3</v>
      </c>
      <c r="J98" s="65">
        <f>'Growth Rates'!J139*$D$54</f>
        <v>1.1602323352424414E-2</v>
      </c>
      <c r="K98" s="65">
        <f>'Growth Rates'!K139*$D$54</f>
        <v>1.9415582667101527E-2</v>
      </c>
      <c r="L98" s="65">
        <f>'Growth Rates'!L139*$D$54</f>
        <v>2.9277032102126052E-2</v>
      </c>
      <c r="M98" s="65">
        <f>'Growth Rates'!M139*$D$54</f>
        <v>4.1254466830208628E-2</v>
      </c>
      <c r="N98" s="65">
        <f>'Growth Rates'!N139*$D$54</f>
        <v>5.5431757070015512E-2</v>
      </c>
      <c r="O98" s="65">
        <f>'Growth Rates'!O139*$D$54</f>
        <v>6.9850061243899239E-2</v>
      </c>
      <c r="P98" s="65">
        <f>'Growth Rates'!P139*$D$54</f>
        <v>8.4513476588738923E-2</v>
      </c>
      <c r="Q98" s="65">
        <f>'Growth Rates'!Q139*$D$54</f>
        <v>9.9426169994440844E-2</v>
      </c>
      <c r="R98" s="65">
        <f>'Growth Rates'!R139*$D$54</f>
        <v>0.1145923791880398</v>
      </c>
      <c r="S98" s="65">
        <f>'Growth Rates'!S139*$D$54</f>
        <v>0.13001641393792979</v>
      </c>
      <c r="T98" s="65">
        <f>'Growth Rates'!T139*$D$54</f>
        <v>0.14570265727856793</v>
      </c>
      <c r="U98" s="65">
        <f>'Growth Rates'!U139*$D$54</f>
        <v>0.1616555667559969</v>
      </c>
      <c r="V98" s="65">
        <f>'Growth Rates'!V139*$D$54</f>
        <v>0.17787967569454224</v>
      </c>
      <c r="W98" s="65">
        <f>'Growth Rates'!W139*$D$54</f>
        <v>0.19437959448504277</v>
      </c>
      <c r="X98" s="65">
        <f>'Growth Rates'!X139*$D$54</f>
        <v>0.21116001189498193</v>
      </c>
      <c r="Y98" s="65">
        <f>'Growth Rates'!Y139*$D$54</f>
        <v>0.22822569640088997</v>
      </c>
      <c r="Z98" s="65">
        <f>'Growth Rates'!Z139*$D$54</f>
        <v>0.24558149754339856</v>
      </c>
      <c r="AA98" s="65">
        <f>'Growth Rates'!AA139*$D$54</f>
        <v>0.26323234730532979</v>
      </c>
      <c r="AB98" s="65">
        <f>'Growth Rates'!AB139*$D$54</f>
        <v>0.28118326151321371</v>
      </c>
      <c r="AC98" s="65">
        <f>'Growth Rates'!AC139*$D$54</f>
        <v>0.29943934126263178</v>
      </c>
      <c r="AD98" s="65">
        <f>'Growth Rates'!AD139*$D$54</f>
        <v>0.31800577436778982</v>
      </c>
      <c r="AE98" s="65">
        <f>'Growth Rates'!AE139*$D$54</f>
        <v>0.3368878368357357</v>
      </c>
      <c r="AF98" s="65">
        <f>'Growth Rates'!AF139*$D$54</f>
        <v>0.35609089436563657</v>
      </c>
      <c r="AG98" s="65">
        <f>'Growth Rates'!AG139*$D$54</f>
        <v>0.37562040387354567</v>
      </c>
      <c r="AH98" s="65">
        <f>'Growth Rates'!AH139*$D$54</f>
        <v>0.39548191504308933</v>
      </c>
      <c r="AI98" s="65">
        <f>'Growth Rates'!AI139*$D$54</f>
        <v>0.41568107190251519</v>
      </c>
      <c r="AJ98" s="65">
        <f>'Growth Rates'!AJ139*$D$54</f>
        <v>0.43622361442855129</v>
      </c>
      <c r="AK98" s="65">
        <f>'Growth Rates'!AK139*$D$54</f>
        <v>0.45711538017753006</v>
      </c>
    </row>
    <row r="99" spans="1:37" x14ac:dyDescent="0.35">
      <c r="A99" s="1" t="s">
        <v>31</v>
      </c>
      <c r="B99">
        <f>'Growth Rates'!B140*$D$54</f>
        <v>0</v>
      </c>
      <c r="C99" s="65">
        <f>'Growth Rates'!C140*$D$54</f>
        <v>2.2195705911965753E-2</v>
      </c>
      <c r="D99" s="65">
        <f>'Growth Rates'!D140*$D$54</f>
        <v>4.5012891589466468E-2</v>
      </c>
      <c r="E99" s="65">
        <f>'Growth Rates'!E140*$D$54</f>
        <v>6.8468958465937285E-2</v>
      </c>
      <c r="F99" s="65">
        <f>'Growth Rates'!F140*$D$54</f>
        <v>9.2581795214949275E-2</v>
      </c>
      <c r="G99" s="65">
        <f>'Growth Rates'!G140*$D$54</f>
        <v>0.11736979139293356</v>
      </c>
      <c r="H99" s="65">
        <f>'Growth Rates'!H140*$D$54</f>
        <v>0.14298186197446763</v>
      </c>
      <c r="I99" s="65">
        <f>'Growth Rates'!I140*$D$54</f>
        <v>0.16944839877730269</v>
      </c>
      <c r="J99" s="65">
        <f>'Growth Rates'!J140*$D$54</f>
        <v>0.19680101078989617</v>
      </c>
      <c r="K99" s="65">
        <f>'Growth Rates'!K140*$D$54</f>
        <v>0.22507257631447031</v>
      </c>
      <c r="L99" s="65">
        <f>'Growth Rates'!L140*$D$54</f>
        <v>0.2542972974767303</v>
      </c>
      <c r="M99" s="65">
        <f>'Growth Rates'!M140*$D$54</f>
        <v>0.28451075721522767</v>
      </c>
      <c r="N99" s="65">
        <f>'Growth Rates'!N140*$D$54</f>
        <v>0.31574997886900513</v>
      </c>
      <c r="O99" s="65">
        <f>'Growth Rates'!O140*$D$54</f>
        <v>0.34789513795074223</v>
      </c>
      <c r="P99" s="65">
        <f>'Growth Rates'!P140*$D$54</f>
        <v>0.38097250664584958</v>
      </c>
      <c r="Q99" s="65">
        <f>'Growth Rates'!Q140*$D$54</f>
        <v>0.41500911903311499</v>
      </c>
      <c r="R99" s="65">
        <f>'Growth Rates'!R140*$D$54</f>
        <v>0.45003279317961109</v>
      </c>
      <c r="S99" s="65">
        <f>'Growth Rates'!S140*$D$54</f>
        <v>0.48607215387635555</v>
      </c>
      <c r="T99" s="65">
        <f>'Growth Rates'!T140*$D$54</f>
        <v>0.52315665603330574</v>
      </c>
      <c r="U99" s="65">
        <f>'Growth Rates'!U140*$D$54</f>
        <v>0.56131660875280753</v>
      </c>
      <c r="V99" s="65">
        <f>'Growth Rates'!V140*$D$54</f>
        <v>0.60058320010117472</v>
      </c>
      <c r="W99" s="65">
        <f>'Growth Rates'!W140*$D$54</f>
        <v>0.64098852259864469</v>
      </c>
      <c r="X99" s="65">
        <f>'Growth Rates'!X140*$D$54</f>
        <v>0.68256559944854112</v>
      </c>
      <c r="Y99" s="65">
        <f>'Growth Rates'!Y140*$D$54</f>
        <v>0.72534841152708462</v>
      </c>
      <c r="Z99" s="65">
        <f>'Growth Rates'!Z140*$D$54</f>
        <v>0.7693719251559058</v>
      </c>
      <c r="AA99" s="65">
        <f>'Growth Rates'!AA140*$D$54</f>
        <v>0.81467212067996309</v>
      </c>
      <c r="AB99" s="65">
        <f>'Growth Rates'!AB140*$D$54</f>
        <v>0.86128602187421766</v>
      </c>
      <c r="AC99" s="65">
        <f>'Growth Rates'!AC140*$D$54</f>
        <v>0.90925172620310579</v>
      </c>
      <c r="AD99" s="65">
        <f>'Growth Rates'!AD140*$D$54</f>
        <v>0.95860843595753176</v>
      </c>
      <c r="AE99" s="65">
        <f>'Growth Rates'!AE140*$D$54</f>
        <v>1.009396490294836</v>
      </c>
      <c r="AF99" s="65">
        <f>'Growth Rates'!AF140*$D$54</f>
        <v>1.061657398207922</v>
      </c>
      <c r="AG99" s="65">
        <f>'Growth Rates'!AG140*$D$54</f>
        <v>1.1154338724504873</v>
      </c>
      <c r="AH99" s="65">
        <f>'Growth Rates'!AH140*$D$54</f>
        <v>1.1707698644460873</v>
      </c>
      <c r="AI99" s="65">
        <f>'Growth Rates'!AI140*$D$54</f>
        <v>1.2277106002095595</v>
      </c>
      <c r="AJ99" s="65">
        <f>'Growth Rates'!AJ140*$D$54</f>
        <v>1.2863026173101726</v>
      </c>
      <c r="AK99" s="65">
        <f>'Growth Rates'!AK140*$D$54</f>
        <v>1.3465938029067033</v>
      </c>
    </row>
    <row r="100" spans="1:37" x14ac:dyDescent="0.35">
      <c r="A100" s="1" t="s">
        <v>32</v>
      </c>
      <c r="B100">
        <f>'Growth Rates'!B141*$D$54</f>
        <v>0</v>
      </c>
      <c r="C100" s="65">
        <f>'Growth Rates'!C141*$D$54</f>
        <v>1.9024890781684931E-2</v>
      </c>
      <c r="D100" s="65">
        <f>'Growth Rates'!D141*$D$54</f>
        <v>3.8506378942130229E-2</v>
      </c>
      <c r="E100" s="65">
        <f>'Growth Rates'!E141*$D$54</f>
        <v>5.8455422818426361E-2</v>
      </c>
      <c r="F100" s="65">
        <f>'Growth Rates'!F141*$D$54</f>
        <v>7.8883243747753615E-2</v>
      </c>
      <c r="G100" s="65">
        <f>'Growth Rates'!G141*$D$54</f>
        <v>9.9801332379384697E-2</v>
      </c>
      <c r="H100" s="65">
        <f>'Growth Rates'!H141*$D$54</f>
        <v>0.12096645367676084</v>
      </c>
      <c r="I100" s="65">
        <f>'Growth Rates'!I141*$D$54</f>
        <v>0.14237244206883248</v>
      </c>
      <c r="J100" s="65">
        <f>'Growth Rates'!J141*$D$54</f>
        <v>0.1640127775533359</v>
      </c>
      <c r="K100" s="65">
        <f>'Growth Rates'!K141*$D$54</f>
        <v>0.1858805846418741</v>
      </c>
      <c r="L100" s="65">
        <f>'Growth Rates'!L141*$D$54</f>
        <v>0.20796863178751807</v>
      </c>
      <c r="M100" s="65">
        <f>'Growth Rates'!M141*$D$54</f>
        <v>0.23026933130749005</v>
      </c>
      <c r="N100" s="65">
        <f>'Growth Rates'!N141*$D$54</f>
        <v>0.25277473981279941</v>
      </c>
      <c r="O100" s="65">
        <f>'Growth Rates'!O141*$D$54</f>
        <v>0.27577526730522556</v>
      </c>
      <c r="P100" s="65">
        <f>'Growth Rates'!P141*$D$54</f>
        <v>0.29928180640248503</v>
      </c>
      <c r="Q100" s="65">
        <f>'Growth Rates'!Q141*$D$54</f>
        <v>0.32330548935988423</v>
      </c>
      <c r="R100" s="65">
        <f>'Growth Rates'!R141*$D$54</f>
        <v>0.34785769334234623</v>
      </c>
      <c r="S100" s="65">
        <f>'Growth Rates'!S141*$D$54</f>
        <v>0.3729500458124223</v>
      </c>
      <c r="T100" s="65">
        <f>'Growth Rates'!T141*$D$54</f>
        <v>0.39859443003684014</v>
      </c>
      <c r="U100" s="65">
        <f>'Growth Rates'!U141*$D$54</f>
        <v>0.42480299071419514</v>
      </c>
      <c r="V100" s="65">
        <f>'Growth Rates'!V141*$D$54</f>
        <v>0.45158813972645195</v>
      </c>
      <c r="W100" s="65">
        <f>'Growth Rates'!W141*$D$54</f>
        <v>0.47896256201697845</v>
      </c>
      <c r="X100" s="65">
        <f>'Growth Rates'!X141*$D$54</f>
        <v>0.50693922159789651</v>
      </c>
      <c r="Y100" s="65">
        <f>'Growth Rates'!Y141*$D$54</f>
        <v>0.53553136768959464</v>
      </c>
      <c r="Z100" s="65">
        <f>'Growth Rates'!Z141*$D$54</f>
        <v>0.56475254099531025</v>
      </c>
      <c r="AA100" s="65">
        <f>'Growth Rates'!AA141*$D$54</f>
        <v>0.59461658011375162</v>
      </c>
      <c r="AB100" s="65">
        <f>'Growth Rates'!AB141*$D$54</f>
        <v>0.6251376280927986</v>
      </c>
      <c r="AC100" s="65">
        <f>'Growth Rates'!AC141*$D$54</f>
        <v>0.65633013912738469</v>
      </c>
      <c r="AD100" s="65">
        <f>'Growth Rates'!AD141*$D$54</f>
        <v>0.68820888540473157</v>
      </c>
      <c r="AE100" s="65">
        <f>'Growth Rates'!AE141*$D$54</f>
        <v>0.72078896410018023</v>
      </c>
      <c r="AF100" s="65">
        <f>'Growth Rates'!AF141*$D$54</f>
        <v>0.75408580452692875</v>
      </c>
      <c r="AG100" s="65">
        <f>'Growth Rates'!AG141*$D$54</f>
        <v>0.78811517544306564</v>
      </c>
      <c r="AH100" s="65">
        <f>'Growth Rates'!AH141*$D$54</f>
        <v>0.82289319251935777</v>
      </c>
      <c r="AI100" s="65">
        <f>'Growth Rates'!AI141*$D$54</f>
        <v>0.85843632597132824</v>
      </c>
      <c r="AJ100" s="65">
        <f>'Growth Rates'!AJ141*$D$54</f>
        <v>0.89476140835924201</v>
      </c>
      <c r="AK100" s="65">
        <f>'Growth Rates'!AK141*$D$54</f>
        <v>0.93188564255968975</v>
      </c>
    </row>
    <row r="101" spans="1:37" x14ac:dyDescent="0.35">
      <c r="A101" s="1" t="s">
        <v>33</v>
      </c>
      <c r="B101">
        <f>'Growth Rates'!B142*$D$54</f>
        <v>0</v>
      </c>
      <c r="C101" s="65">
        <f>'Growth Rates'!C142*$D$54</f>
        <v>6.3416302605616443E-3</v>
      </c>
      <c r="D101" s="65">
        <f>'Growth Rates'!D142*$D$54</f>
        <v>1.2733993563207832E-2</v>
      </c>
      <c r="E101" s="65">
        <f>'Growth Rates'!E142*$D$54</f>
        <v>1.9177495772275201E-2</v>
      </c>
      <c r="F101" s="65">
        <f>'Growth Rates'!F142*$D$54</f>
        <v>2.5672545999015074E-2</v>
      </c>
      <c r="G101" s="65">
        <f>'Growth Rates'!G142*$D$54</f>
        <v>3.2219556627568771E-2</v>
      </c>
      <c r="H101" s="65">
        <f>'Growth Rates'!H142*$D$54</f>
        <v>3.9879559062976785E-2</v>
      </c>
      <c r="I101" s="65">
        <f>'Growth Rates'!I142*$D$54</f>
        <v>4.8681154388813402E-2</v>
      </c>
      <c r="J101" s="65">
        <f>'Growth Rates'!J142*$D$54</f>
        <v>5.8657575784184568E-2</v>
      </c>
      <c r="K101" s="65">
        <f>'Growth Rates'!K142*$D$54</f>
        <v>6.9846896493985108E-2</v>
      </c>
      <c r="L101" s="65">
        <f>'Growth Rates'!L142*$D$54</f>
        <v>8.2292270577625573E-2</v>
      </c>
      <c r="M101" s="65">
        <f>'Growth Rates'!M142*$D$54</f>
        <v>9.6042208555662908E-2</v>
      </c>
      <c r="N101" s="65">
        <f>'Growth Rates'!N142*$D$54</f>
        <v>0.11115089040480258</v>
      </c>
      <c r="O101" s="65">
        <f>'Growth Rates'!O142*$D$54</f>
        <v>0.1265164198453777</v>
      </c>
      <c r="P101" s="65">
        <f>'Growth Rates'!P142*$D$54</f>
        <v>0.14214316328644253</v>
      </c>
      <c r="Q101" s="65">
        <f>'Growth Rates'!Q142*$D$54</f>
        <v>0.15803556136600552</v>
      </c>
      <c r="R101" s="65">
        <f>'Growth Rates'!R142*$D$54</f>
        <v>0.17419813021292094</v>
      </c>
      <c r="S101" s="65">
        <f>'Growth Rates'!S142*$D$54</f>
        <v>0.19063546273023407</v>
      </c>
      <c r="T101" s="65">
        <f>'Growth Rates'!T142*$D$54</f>
        <v>0.20735222990034144</v>
      </c>
      <c r="U101" s="65">
        <f>'Growth Rates'!U142*$D$54</f>
        <v>0.22435318211234059</v>
      </c>
      <c r="V101" s="65">
        <f>'Growth Rates'!V142*$D$54</f>
        <v>0.24164315051194385</v>
      </c>
      <c r="W101" s="65">
        <f>'Growth Rates'!W142*$D$54</f>
        <v>0.25922704837434024</v>
      </c>
      <c r="X101" s="65">
        <f>'Growth Rates'!X142*$D$54</f>
        <v>0.27710987250039748</v>
      </c>
      <c r="Y101" s="65">
        <f>'Growth Rates'!Y142*$D$54</f>
        <v>0.29529670463659752</v>
      </c>
      <c r="Z101" s="65">
        <f>'Growth Rates'!Z142*$D$54</f>
        <v>0.31379271291911304</v>
      </c>
      <c r="AA101" s="65">
        <f>'Growth Rates'!AA142*$D$54</f>
        <v>0.33260315334243123</v>
      </c>
      <c r="AB101" s="65">
        <f>'Growth Rates'!AB142*$D$54</f>
        <v>0.35173337125294596</v>
      </c>
      <c r="AC101" s="65">
        <f>'Growth Rates'!AC142*$D$54</f>
        <v>0.37118880286793948</v>
      </c>
      <c r="AD101" s="65">
        <f>'Growth Rates'!AD142*$D$54</f>
        <v>0.39097497682038784</v>
      </c>
      <c r="AE101" s="65">
        <f>'Growth Rates'!AE142*$D$54</f>
        <v>0.41109751573002784</v>
      </c>
      <c r="AF101" s="65">
        <f>'Growth Rates'!AF142*$D$54</f>
        <v>0.43156213780113167</v>
      </c>
      <c r="AG101" s="65">
        <f>'Growth Rates'!AG142*$D$54</f>
        <v>0.45237465844744429</v>
      </c>
      <c r="AH101" s="65">
        <f>'Growth Rates'!AH142*$D$54</f>
        <v>0.47354099194474425</v>
      </c>
      <c r="AI101" s="65">
        <f>'Growth Rates'!AI142*$D$54</f>
        <v>0.49506715311149835</v>
      </c>
      <c r="AJ101" s="65">
        <f>'Growth Rates'!AJ142*$D$54</f>
        <v>0.51695925901808715</v>
      </c>
      <c r="AK101" s="65">
        <f>'Growth Rates'!AK142*$D$54</f>
        <v>0.53922353072508789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43"/>
  <sheetViews>
    <sheetView workbookViewId="0"/>
  </sheetViews>
  <sheetFormatPr defaultRowHeight="14.5" x14ac:dyDescent="0.35"/>
  <cols>
    <col min="1" max="1" width="20.1796875" customWidth="1"/>
    <col min="2" max="21" width="10.1796875" customWidth="1"/>
    <col min="22" max="22" width="12.81640625" customWidth="1"/>
    <col min="23" max="33" width="10.1796875" customWidth="1"/>
  </cols>
  <sheetData>
    <row r="1" spans="1:33" s="4" customFormat="1" x14ac:dyDescent="0.35">
      <c r="A1" s="5" t="s">
        <v>667</v>
      </c>
      <c r="B1" s="61">
        <v>2020</v>
      </c>
      <c r="C1" s="61">
        <v>2021</v>
      </c>
      <c r="D1" s="61">
        <v>2022</v>
      </c>
      <c r="E1" s="61">
        <v>2023</v>
      </c>
      <c r="F1" s="61">
        <v>2024</v>
      </c>
      <c r="G1" s="61">
        <v>2025</v>
      </c>
      <c r="H1" s="61">
        <v>2026</v>
      </c>
      <c r="I1" s="61">
        <v>2027</v>
      </c>
      <c r="J1" s="61">
        <v>2028</v>
      </c>
      <c r="K1" s="61">
        <v>2029</v>
      </c>
      <c r="L1" s="61">
        <v>2030</v>
      </c>
      <c r="M1" s="61">
        <v>2031</v>
      </c>
      <c r="N1" s="61">
        <v>2032</v>
      </c>
      <c r="O1" s="61">
        <v>2033</v>
      </c>
      <c r="P1" s="61">
        <v>2034</v>
      </c>
      <c r="Q1" s="61">
        <v>2035</v>
      </c>
      <c r="R1" s="61">
        <v>2036</v>
      </c>
      <c r="S1" s="61">
        <v>2037</v>
      </c>
      <c r="T1" s="61">
        <v>2038</v>
      </c>
      <c r="U1" s="61">
        <v>2039</v>
      </c>
      <c r="V1" s="61">
        <v>2040</v>
      </c>
      <c r="W1" s="61">
        <v>2041</v>
      </c>
      <c r="X1" s="61">
        <v>2042</v>
      </c>
      <c r="Y1" s="61">
        <v>2043</v>
      </c>
      <c r="Z1" s="61">
        <v>2044</v>
      </c>
      <c r="AA1" s="61">
        <v>2045</v>
      </c>
      <c r="AB1" s="61">
        <v>2046</v>
      </c>
      <c r="AC1" s="61">
        <v>2047</v>
      </c>
      <c r="AD1" s="61">
        <v>2048</v>
      </c>
      <c r="AE1" s="61">
        <v>2049</v>
      </c>
      <c r="AF1" s="61">
        <v>2050</v>
      </c>
      <c r="AG1" s="61"/>
    </row>
    <row r="2" spans="1:33" x14ac:dyDescent="0.35">
      <c r="A2" s="88" t="s">
        <v>3</v>
      </c>
      <c r="B2" s="78">
        <f>'Rescale to Fit GDP Proj'!G60</f>
        <v>9.1119442052520441E-2</v>
      </c>
      <c r="C2" s="78">
        <f>'Rescale to Fit GDP Proj'!H60</f>
        <v>0.10992164481222293</v>
      </c>
      <c r="D2" s="78">
        <f>'Rescale to Fit GDP Proj'!I60</f>
        <v>0.12846827630811863</v>
      </c>
      <c r="E2" s="78">
        <f>'Rescale to Fit GDP Proj'!J60</f>
        <v>0.14672695928315435</v>
      </c>
      <c r="F2" s="78">
        <f>'Rescale to Fit GDP Proj'!K60</f>
        <v>0.16466525509445246</v>
      </c>
      <c r="G2" s="78">
        <f>'Rescale to Fit GDP Proj'!L60</f>
        <v>0.18225075664629842</v>
      </c>
      <c r="H2" s="78">
        <f>'Rescale to Fit GDP Proj'!M60</f>
        <v>0.19945118318559568</v>
      </c>
      <c r="I2" s="78">
        <f>'Rescale to Fit GDP Proj'!N60</f>
        <v>0.21623447658632067</v>
      </c>
      <c r="J2" s="78">
        <f>'Rescale to Fit GDP Proj'!O60</f>
        <v>0.23330167617821232</v>
      </c>
      <c r="K2" s="78">
        <f>'Rescale to Fit GDP Proj'!P60</f>
        <v>0.25065758451840042</v>
      </c>
      <c r="L2" s="78">
        <f>'Rescale to Fit GDP Proj'!Q60</f>
        <v>0.26830708540407117</v>
      </c>
      <c r="M2" s="78">
        <f>'Rescale to Fit GDP Proj'!R60</f>
        <v>0.28625514524672391</v>
      </c>
      <c r="N2" s="78">
        <f>'Rescale to Fit GDP Proj'!S60</f>
        <v>0.30450681446967498</v>
      </c>
      <c r="O2" s="78">
        <f>'Rescale to Fit GDP Proj'!T60</f>
        <v>0.32306722892920159</v>
      </c>
      <c r="P2" s="78">
        <f>'Rescale to Fit GDP Proj'!U60</f>
        <v>0.34194161135972545</v>
      </c>
      <c r="Q2" s="78">
        <f>'Rescale to Fit GDP Proj'!V60</f>
        <v>0.36113527284344416</v>
      </c>
      <c r="R2" s="78">
        <f>'Rescale to Fit GDP Proj'!W60</f>
        <v>0.38065361430482131</v>
      </c>
      <c r="S2" s="78">
        <f>'Rescale to Fit GDP Proj'!X60</f>
        <v>0.40050212803035912</v>
      </c>
      <c r="T2" s="78">
        <f>'Rescale to Fit GDP Proj'!Y60</f>
        <v>0.42068639921407813</v>
      </c>
      <c r="U2" s="78">
        <f>'Rescale to Fit GDP Proj'!Z60</f>
        <v>0.44121210752914097</v>
      </c>
      <c r="V2" s="78">
        <f>'Rescale to Fit GDP Proj'!AA60</f>
        <v>0.46208502872606139</v>
      </c>
      <c r="W2" s="78">
        <f>'Rescale to Fit GDP Proj'!AB60</f>
        <v>0.48331103625794897</v>
      </c>
      <c r="X2" s="78">
        <f>'Rescale to Fit GDP Proj'!AC60</f>
        <v>0.50489610293324594</v>
      </c>
      <c r="Y2" s="78">
        <f>'Rescale to Fit GDP Proj'!AD60</f>
        <v>0.52684630259642207</v>
      </c>
      <c r="Z2" s="78">
        <f>'Rescale to Fit GDP Proj'!AE60</f>
        <v>0.54916781183710062</v>
      </c>
      <c r="AA2" s="78">
        <f>'Rescale to Fit GDP Proj'!AF60</f>
        <v>0.57186691172809445</v>
      </c>
      <c r="AB2" s="78">
        <f>'Rescale to Fit GDP Proj'!AG60</f>
        <v>0.5949499895928444</v>
      </c>
      <c r="AC2" s="78">
        <f>'Rescale to Fit GDP Proj'!AH60</f>
        <v>0.61842354080275441</v>
      </c>
      <c r="AD2" s="78">
        <f>'Rescale to Fit GDP Proj'!AI60</f>
        <v>0.64229417060493132</v>
      </c>
      <c r="AE2" s="78">
        <f>'Rescale to Fit GDP Proj'!AJ60</f>
        <v>0.66656859598084184</v>
      </c>
      <c r="AF2" s="78">
        <f>'Rescale to Fit GDP Proj'!AK60</f>
        <v>0.69125364753641128</v>
      </c>
    </row>
    <row r="3" spans="1:33" x14ac:dyDescent="0.35">
      <c r="A3" s="88" t="s">
        <v>40</v>
      </c>
      <c r="B3" s="78">
        <f>'Rescale to Fit GDP Proj'!G61</f>
        <v>-5.02033792688844E-2</v>
      </c>
      <c r="C3" s="78">
        <f>'Rescale to Fit GDP Proj'!H61</f>
        <v>-5.8689098163756628E-2</v>
      </c>
      <c r="D3" s="78">
        <f>'Rescale to Fit GDP Proj'!I61</f>
        <v>-6.5924385767191673E-2</v>
      </c>
      <c r="E3" s="78">
        <f>'Rescale to Fit GDP Proj'!J61</f>
        <v>-7.1946272197845273E-2</v>
      </c>
      <c r="F3" s="78">
        <f>'Rescale to Fit GDP Proj'!K61</f>
        <v>-7.678564405320247E-2</v>
      </c>
      <c r="G3" s="78">
        <f>'Rescale to Fit GDP Proj'!L61</f>
        <v>-8.0467508765575624E-2</v>
      </c>
      <c r="H3" s="78">
        <f>'Rescale to Fit GDP Proj'!M61</f>
        <v>-8.3011209743449332E-2</v>
      </c>
      <c r="I3" s="78">
        <f>'Rescale to Fit GDP Proj'!N61</f>
        <v>-8.4430594889102858E-2</v>
      </c>
      <c r="J3" s="78">
        <f>'Rescale to Fit GDP Proj'!O61</f>
        <v>-8.5847141264465049E-2</v>
      </c>
      <c r="K3" s="78">
        <f>'Rescale to Fit GDP Proj'!P61</f>
        <v>-8.726085454707655E-2</v>
      </c>
      <c r="L3" s="78">
        <f>'Rescale to Fit GDP Proj'!Q61</f>
        <v>-8.8671740403122826E-2</v>
      </c>
      <c r="M3" s="78">
        <f>'Rescale to Fit GDP Proj'!R61</f>
        <v>-9.0079804487457005E-2</v>
      </c>
      <c r="N3" s="78">
        <f>'Rescale to Fit GDP Proj'!S61</f>
        <v>-9.1485052443622497E-2</v>
      </c>
      <c r="O3" s="78">
        <f>'Rescale to Fit GDP Proj'!T61</f>
        <v>-9.2887489903875617E-2</v>
      </c>
      <c r="P3" s="78">
        <f>'Rescale to Fit GDP Proj'!U61</f>
        <v>-9.4287122489208244E-2</v>
      </c>
      <c r="Q3" s="78">
        <f>'Rescale to Fit GDP Proj'!V61</f>
        <v>-9.5683955809370211E-2</v>
      </c>
      <c r="R3" s="78">
        <f>'Rescale to Fit GDP Proj'!W61</f>
        <v>-9.7077995462891836E-2</v>
      </c>
      <c r="S3" s="78">
        <f>'Rescale to Fit GDP Proj'!X61</f>
        <v>-9.8469247037106494E-2</v>
      </c>
      <c r="T3" s="78">
        <f>'Rescale to Fit GDP Proj'!Y61</f>
        <v>-9.9857716108172678E-2</v>
      </c>
      <c r="U3" s="78">
        <f>'Rescale to Fit GDP Proj'!Z61</f>
        <v>-0.10124340824109676</v>
      </c>
      <c r="V3" s="78">
        <f>'Rescale to Fit GDP Proj'!AA61</f>
        <v>-0.102626328989755</v>
      </c>
      <c r="W3" s="78">
        <f>'Rescale to Fit GDP Proj'!AB61</f>
        <v>-0.1040064838969159</v>
      </c>
      <c r="X3" s="78">
        <f>'Rescale to Fit GDP Proj'!AC61</f>
        <v>-0.10538387849426249</v>
      </c>
      <c r="Y3" s="78">
        <f>'Rescale to Fit GDP Proj'!AD61</f>
        <v>-0.10675851830241437</v>
      </c>
      <c r="Z3" s="78">
        <f>'Rescale to Fit GDP Proj'!AE61</f>
        <v>-0.10813040883094999</v>
      </c>
      <c r="AA3" s="78">
        <f>'Rescale to Fit GDP Proj'!AF61</f>
        <v>-0.10949955557842846</v>
      </c>
      <c r="AB3" s="78">
        <f>'Rescale to Fit GDP Proj'!AG61</f>
        <v>-0.11086596403241204</v>
      </c>
      <c r="AC3" s="78">
        <f>'Rescale to Fit GDP Proj'!AH61</f>
        <v>-0.11222963966948767</v>
      </c>
      <c r="AD3" s="78">
        <f>'Rescale to Fit GDP Proj'!AI61</f>
        <v>-0.1135905879552891</v>
      </c>
      <c r="AE3" s="78">
        <f>'Rescale to Fit GDP Proj'!AJ61</f>
        <v>-0.11494881434451891</v>
      </c>
      <c r="AF3" s="78">
        <f>'Rescale to Fit GDP Proj'!AK61</f>
        <v>-0.11630432428097025</v>
      </c>
    </row>
    <row r="4" spans="1:33" x14ac:dyDescent="0.35">
      <c r="A4" s="88" t="s">
        <v>41</v>
      </c>
      <c r="B4" s="78">
        <f>'Rescale to Fit GDP Proj'!G62</f>
        <v>0.24332835817848564</v>
      </c>
      <c r="C4" s="78">
        <f>'Rescale to Fit GDP Proj'!H62</f>
        <v>0.29720202949741759</v>
      </c>
      <c r="D4" s="78">
        <f>'Rescale to Fit GDP Proj'!I62</f>
        <v>0.35060741428873105</v>
      </c>
      <c r="E4" s="78">
        <f>'Rescale to Fit GDP Proj'!J62</f>
        <v>0.4031997293442422</v>
      </c>
      <c r="F4" s="78">
        <f>'Rescale to Fit GDP Proj'!K62</f>
        <v>0.45462358035656331</v>
      </c>
      <c r="G4" s="78">
        <f>'Rescale to Fit GDP Proj'!L62</f>
        <v>0.50451667487363394</v>
      </c>
      <c r="H4" s="78">
        <f>'Rescale to Fit GDP Proj'!M62</f>
        <v>0.55251383179905589</v>
      </c>
      <c r="I4" s="78">
        <f>'Rescale to Fit GDP Proj'!N62</f>
        <v>0.59825123068761077</v>
      </c>
      <c r="J4" s="78">
        <f>'Rescale to Fit GDP Proj'!O62</f>
        <v>0.64554370113837656</v>
      </c>
      <c r="K4" s="78">
        <f>'Rescale to Fit GDP Proj'!P62</f>
        <v>0.69444411558446828</v>
      </c>
      <c r="L4" s="78">
        <f>'Rescale to Fit GDP Proj'!Q62</f>
        <v>0.74500714412172719</v>
      </c>
      <c r="M4" s="78">
        <f>'Rescale to Fit GDP Proj'!R62</f>
        <v>0.79728931562925276</v>
      </c>
      <c r="N4" s="78">
        <f>'Rescale to Fit GDP Proj'!S62</f>
        <v>0.85134908096803441</v>
      </c>
      <c r="O4" s="78">
        <f>'Rescale to Fit GDP Proj'!T62</f>
        <v>0.90724687832833473</v>
      </c>
      <c r="P4" s="78">
        <f>'Rescale to Fit GDP Proj'!U62</f>
        <v>0.96504520079888501</v>
      </c>
      <c r="Q4" s="78">
        <f>'Rescale to Fit GDP Proj'!V62</f>
        <v>1.0248086662334339</v>
      </c>
      <c r="R4" s="78">
        <f>'Rescale to Fit GDP Proj'!W62</f>
        <v>1.0866040894927578</v>
      </c>
      <c r="S4" s="78">
        <f>'Rescale to Fit GDP Proj'!X62</f>
        <v>1.1505005571428986</v>
      </c>
      <c r="T4" s="78">
        <f>'Rescale to Fit GDP Proj'!Y62</f>
        <v>1.2165695046931442</v>
      </c>
      <c r="U4" s="78">
        <f>'Rescale to Fit GDP Proj'!Z62</f>
        <v>1.2848847964600982</v>
      </c>
      <c r="V4" s="78">
        <f>'Rescale to Fit GDP Proj'!AA62</f>
        <v>1.3555228081471287</v>
      </c>
      <c r="W4" s="78">
        <f>'Rescale to Fit GDP Proj'!AB62</f>
        <v>1.4285625122315182</v>
      </c>
      <c r="X4" s="78">
        <f>'Rescale to Fit GDP Proj'!AC62</f>
        <v>1.5040855662547765</v>
      </c>
      <c r="Y4" s="78">
        <f>'Rescale to Fit GDP Proj'!AD62</f>
        <v>1.5821764041148261</v>
      </c>
      <c r="Z4" s="78">
        <f>'Rescale to Fit GDP Proj'!AE62</f>
        <v>1.6629223304621172</v>
      </c>
      <c r="AA4" s="78">
        <f>'Rescale to Fit GDP Proj'!AF62</f>
        <v>1.7464136183052164</v>
      </c>
      <c r="AB4" s="78">
        <f>'Rescale to Fit GDP Proj'!AG62</f>
        <v>1.8327436099349808</v>
      </c>
      <c r="AC4" s="78">
        <f>'Rescale to Fit GDP Proj'!AH62</f>
        <v>1.9220088212801574</v>
      </c>
      <c r="AD4" s="78">
        <f>'Rescale to Fit GDP Proj'!AI62</f>
        <v>2.0143090498110698</v>
      </c>
      <c r="AE4" s="78">
        <f>'Rescale to Fit GDP Proj'!AJ62</f>
        <v>2.1097474861120333</v>
      </c>
      <c r="AF4" s="78">
        <f>'Rescale to Fit GDP Proj'!AK62</f>
        <v>2.2084308292472294</v>
      </c>
    </row>
    <row r="5" spans="1:33" x14ac:dyDescent="0.35">
      <c r="A5" s="88" t="s">
        <v>4</v>
      </c>
      <c r="B5" s="78">
        <f>'Rescale to Fit GDP Proj'!G63</f>
        <v>-5.9333584145230565E-2</v>
      </c>
      <c r="C5" s="78">
        <f>'Rescale to Fit GDP Proj'!H63</f>
        <v>-6.798637149157466E-2</v>
      </c>
      <c r="D5" s="78">
        <f>'Rescale to Fit GDP Proj'!I63</f>
        <v>-7.3898583239598942E-2</v>
      </c>
      <c r="E5" s="78">
        <f>'Rescale to Fit GDP Proj'!J63</f>
        <v>-7.7145603785472722E-2</v>
      </c>
      <c r="F5" s="78">
        <f>'Rescale to Fit GDP Proj'!K63</f>
        <v>-7.7772818543677236E-2</v>
      </c>
      <c r="G5" s="78">
        <f>'Rescale to Fit GDP Proj'!L63</f>
        <v>-7.5796628834979743E-2</v>
      </c>
      <c r="H5" s="78">
        <f>'Rescale to Fit GDP Proj'!M63</f>
        <v>-7.1204927187015182E-2</v>
      </c>
      <c r="I5" s="78">
        <f>'Rescale to Fit GDP Proj'!N63</f>
        <v>-6.3957049796470711E-2</v>
      </c>
      <c r="J5" s="78">
        <f>'Rescale to Fit GDP Proj'!O63</f>
        <v>-5.6636363244447457E-2</v>
      </c>
      <c r="K5" s="78">
        <f>'Rescale to Fit GDP Proj'!P63</f>
        <v>-4.9242136120394499E-2</v>
      </c>
      <c r="L5" s="78">
        <f>'Rescale to Fit GDP Proj'!Q63</f>
        <v>-4.1773629666314656E-2</v>
      </c>
      <c r="M5" s="78">
        <f>'Rescale to Fit GDP Proj'!R63</f>
        <v>-3.4230097702955389E-2</v>
      </c>
      <c r="N5" s="78">
        <f>'Rescale to Fit GDP Proj'!S63</f>
        <v>-2.6610786555257639E-2</v>
      </c>
      <c r="O5" s="78">
        <f>'Rescale to Fit GDP Proj'!T63</f>
        <v>-1.8914934977056271E-2</v>
      </c>
      <c r="P5" s="78">
        <f>'Rescale to Fit GDP Proj'!U63</f>
        <v>-1.1141774075023739E-2</v>
      </c>
      <c r="Q5" s="78">
        <f>'Rescale to Fit GDP Proj'!V63</f>
        <v>-3.2905272318500089E-3</v>
      </c>
      <c r="R5" s="78">
        <f>'Rescale to Fit GDP Proj'!W63</f>
        <v>4.6395899713494318E-3</v>
      </c>
      <c r="S5" s="78">
        <f>'Rescale to Fit GDP Proj'!X63</f>
        <v>1.2649369833404953E-2</v>
      </c>
      <c r="T5" s="78">
        <f>'Rescale to Fit GDP Proj'!Y63</f>
        <v>2.0739612612251403E-2</v>
      </c>
      <c r="U5" s="78">
        <f>'Rescale to Fit GDP Proj'!Z63</f>
        <v>2.8911126604881866E-2</v>
      </c>
      <c r="V5" s="78">
        <f>'Rescale to Fit GDP Proj'!AA63</f>
        <v>3.7164728228105119E-2</v>
      </c>
      <c r="W5" s="78">
        <f>'Rescale to Fit GDP Proj'!AB63</f>
        <v>4.5501242100113207E-2</v>
      </c>
      <c r="X5" s="78">
        <f>'Rescale to Fit GDP Proj'!AC63</f>
        <v>5.3921501122869739E-2</v>
      </c>
      <c r="Y5" s="78">
        <f>'Rescale to Fit GDP Proj'!AD63</f>
        <v>6.2426346565324822E-2</v>
      </c>
      <c r="Z5" s="78">
        <f>'Rescale to Fit GDP Proj'!AE63</f>
        <v>7.1016628147466884E-2</v>
      </c>
      <c r="AA5" s="78">
        <f>'Rescale to Fit GDP Proj'!AF63</f>
        <v>7.9693204125217618E-2</v>
      </c>
      <c r="AB5" s="78">
        <f>'Rescale to Fit GDP Proj'!AG63</f>
        <v>8.8456941376180681E-2</v>
      </c>
      <c r="AC5" s="78">
        <f>'Rescale to Fit GDP Proj'!AH63</f>
        <v>9.7308715486251682E-2</v>
      </c>
      <c r="AD5" s="78">
        <f>'Rescale to Fit GDP Proj'!AI63</f>
        <v>0.106249410837098</v>
      </c>
      <c r="AE5" s="78">
        <f>'Rescale to Fit GDP Proj'!AJ63</f>
        <v>0.11527992069451717</v>
      </c>
      <c r="AF5" s="78">
        <f>'Rescale to Fit GDP Proj'!AK63</f>
        <v>0.12440114729768346</v>
      </c>
    </row>
    <row r="6" spans="1:33" x14ac:dyDescent="0.35">
      <c r="A6" s="88" t="s">
        <v>5</v>
      </c>
      <c r="B6" s="78">
        <f>'Rescale to Fit GDP Proj'!G64</f>
        <v>-3.9555997981004119E-3</v>
      </c>
      <c r="C6" s="78">
        <f>'Rescale to Fit GDP Proj'!H64</f>
        <v>-1.3639986261348757E-3</v>
      </c>
      <c r="D6" s="78">
        <f>'Rescale to Fit GDP Proj'!I64</f>
        <v>4.62757402372742E-3</v>
      </c>
      <c r="E6" s="78">
        <f>'Rescale to Fit GDP Proj'!J64</f>
        <v>1.4081645823341185E-2</v>
      </c>
      <c r="F6" s="78">
        <f>'Rescale to Fit GDP Proj'!K64</f>
        <v>2.7105467738837083E-2</v>
      </c>
      <c r="G6" s="78">
        <f>'Rescale to Fit GDP Proj'!L64</f>
        <v>4.3852999566578989E-2</v>
      </c>
      <c r="H6" s="78">
        <f>'Rescale to Fit GDP Proj'!M64</f>
        <v>6.4527902896530903E-2</v>
      </c>
      <c r="I6" s="78">
        <f>'Rescale to Fit GDP Proj'!N64</f>
        <v>8.9387621775066234E-2</v>
      </c>
      <c r="J6" s="78">
        <f>'Rescale to Fit GDP Proj'!O64</f>
        <v>0.11496827250107911</v>
      </c>
      <c r="K6" s="78">
        <f>'Rescale to Fit GDP Proj'!P64</f>
        <v>0.14129076209814631</v>
      </c>
      <c r="L6" s="78">
        <f>'Rescale to Fit GDP Proj'!Q64</f>
        <v>0.1683766038935284</v>
      </c>
      <c r="M6" s="78">
        <f>'Rescale to Fit GDP Proj'!R64</f>
        <v>0.19624793510097652</v>
      </c>
      <c r="N6" s="78">
        <f>'Rescale to Fit GDP Proj'!S64</f>
        <v>0.22492753491344064</v>
      </c>
      <c r="O6" s="78">
        <f>'Rescale to Fit GDP Proj'!T64</f>
        <v>0.25443884312046622</v>
      </c>
      <c r="P6" s="78">
        <f>'Rescale to Fit GDP Proj'!U64</f>
        <v>0.28480597926549556</v>
      </c>
      <c r="Q6" s="78">
        <f>'Rescale to Fit GDP Proj'!V64</f>
        <v>0.31605376235873073</v>
      </c>
      <c r="R6" s="78">
        <f>'Rescale to Fit GDP Proj'!W64</f>
        <v>0.34820773116166981</v>
      </c>
      <c r="S6" s="78">
        <f>'Rescale to Fit GDP Proj'!X64</f>
        <v>0.38129416505989405</v>
      </c>
      <c r="T6" s="78">
        <f>'Rescale to Fit GDP Proj'!Y64</f>
        <v>0.41534010554116674</v>
      </c>
      <c r="U6" s="78">
        <f>'Rescale to Fit GDP Proj'!Z64</f>
        <v>0.45037337829639634</v>
      </c>
      <c r="V6" s="78">
        <f>'Rescale to Fit GDP Proj'!AA64</f>
        <v>0.48642261596152758</v>
      </c>
      <c r="W6" s="78">
        <f>'Rescale to Fit GDP Proj'!AB64</f>
        <v>0.52351728151894761</v>
      </c>
      <c r="X6" s="78">
        <f>'Rescale to Fit GDP Proj'!AC64</f>
        <v>0.56168769237753291</v>
      </c>
      <c r="Y6" s="78">
        <f>'Rescale to Fit GDP Proj'!AD64</f>
        <v>0.60096504515101712</v>
      </c>
      <c r="Z6" s="78">
        <f>'Rescale to Fit GDP Proj'!AE64</f>
        <v>0.64138144115493234</v>
      </c>
      <c r="AA6" s="78">
        <f>'Rescale to Fit GDP Proj'!AF64</f>
        <v>0.68296991264296125</v>
      </c>
      <c r="AB6" s="78">
        <f>'Rescale to Fit GDP Proj'!AG64</f>
        <v>0.7257644498041429</v>
      </c>
      <c r="AC6" s="78">
        <f>'Rescale to Fit GDP Proj'!AH64</f>
        <v>0.76980002854299889</v>
      </c>
      <c r="AD6" s="78">
        <f>'Rescale to Fit GDP Proj'!AI64</f>
        <v>0.81511263906528164</v>
      </c>
      <c r="AE6" s="78">
        <f>'Rescale to Fit GDP Proj'!AJ64</f>
        <v>0.86173931529271042</v>
      </c>
      <c r="AF6" s="78">
        <f>'Rescale to Fit GDP Proj'!AK64</f>
        <v>0.909718165130735</v>
      </c>
    </row>
    <row r="7" spans="1:33" x14ac:dyDescent="0.35">
      <c r="A7" s="88" t="s">
        <v>6</v>
      </c>
      <c r="B7" s="78">
        <f>'Rescale to Fit GDP Proj'!G65</f>
        <v>3.7579410879870642E-2</v>
      </c>
      <c r="C7" s="78">
        <f>'Rescale to Fit GDP Proj'!H65</f>
        <v>4.652510790847926E-2</v>
      </c>
      <c r="D7" s="78">
        <f>'Rescale to Fit GDP Proj'!I65</f>
        <v>5.6798998394496772E-2</v>
      </c>
      <c r="E7" s="78">
        <f>'Rescale to Fit GDP Proj'!J65</f>
        <v>6.8445552441674495E-2</v>
      </c>
      <c r="F7" s="78">
        <f>'Rescale to Fit GDP Proj'!K65</f>
        <v>8.1515763624015983E-2</v>
      </c>
      <c r="G7" s="78">
        <f>'Rescale to Fit GDP Proj'!L65</f>
        <v>9.6067518662441981E-2</v>
      </c>
      <c r="H7" s="78">
        <f>'Rescale to Fit GDP Proj'!M65</f>
        <v>0.11216602167284355</v>
      </c>
      <c r="I7" s="78">
        <f>'Rescale to Fit GDP Proj'!N65</f>
        <v>0.12988427730972665</v>
      </c>
      <c r="J7" s="78">
        <f>'Rescale to Fit GDP Proj'!O65</f>
        <v>0.14794947411023571</v>
      </c>
      <c r="K7" s="78">
        <f>'Rescale to Fit GDP Proj'!P65</f>
        <v>0.16636840552929547</v>
      </c>
      <c r="L7" s="78">
        <f>'Rescale to Fit GDP Proj'!Q65</f>
        <v>0.18514799804447191</v>
      </c>
      <c r="M7" s="78">
        <f>'Rescale to Fit GDP Proj'!R65</f>
        <v>0.20429531376068791</v>
      </c>
      <c r="N7" s="78">
        <f>'Rescale to Fit GDP Proj'!S65</f>
        <v>0.22381755306594325</v>
      </c>
      <c r="O7" s="78">
        <f>'Rescale to Fit GDP Proj'!T65</f>
        <v>0.24372205733903468</v>
      </c>
      <c r="P7" s="78">
        <f>'Rescale to Fit GDP Proj'!U65</f>
        <v>0.2640163117102976</v>
      </c>
      <c r="Q7" s="78">
        <f>'Rescale to Fit GDP Proj'!V65</f>
        <v>0.28470794787640408</v>
      </c>
      <c r="R7" s="78">
        <f>'Rescale to Fit GDP Proj'!W65</f>
        <v>0.30580474697027921</v>
      </c>
      <c r="S7" s="78">
        <f>'Rescale to Fit GDP Proj'!X65</f>
        <v>0.32731464248721143</v>
      </c>
      <c r="T7" s="78">
        <f>'Rescale to Fit GDP Proj'!Y65</f>
        <v>0.34924572326826075</v>
      </c>
      <c r="U7" s="78">
        <f>'Rescale to Fit GDP Proj'!Z65</f>
        <v>0.37160623654208386</v>
      </c>
      <c r="V7" s="78">
        <f>'Rescale to Fit GDP Proj'!AA65</f>
        <v>0.39440459102632169</v>
      </c>
      <c r="W7" s="78">
        <f>'Rescale to Fit GDP Proj'!AB65</f>
        <v>0.41764936008971532</v>
      </c>
      <c r="X7" s="78">
        <f>'Rescale to Fit GDP Proj'!AC65</f>
        <v>0.44134928497613923</v>
      </c>
      <c r="Y7" s="78">
        <f>'Rescale to Fit GDP Proj'!AD65</f>
        <v>0.46551327809176424</v>
      </c>
      <c r="Z7" s="78">
        <f>'Rescale to Fit GDP Proj'!AE65</f>
        <v>0.49015042635658629</v>
      </c>
      <c r="AA7" s="78">
        <f>'Rescale to Fit GDP Proj'!AF65</f>
        <v>0.51526999462158185</v>
      </c>
      <c r="AB7" s="78">
        <f>'Rescale to Fit GDP Proj'!AG65</f>
        <v>0.54088142915277437</v>
      </c>
      <c r="AC7" s="78">
        <f>'Rescale to Fit GDP Proj'!AH65</f>
        <v>0.56699436118352209</v>
      </c>
      <c r="AD7" s="78">
        <f>'Rescale to Fit GDP Proj'!AI65</f>
        <v>0.59361861053636389</v>
      </c>
      <c r="AE7" s="78">
        <f>'Rescale to Fit GDP Proj'!AJ65</f>
        <v>0.6207641893157837</v>
      </c>
      <c r="AF7" s="78">
        <f>'Rescale to Fit GDP Proj'!AK65</f>
        <v>0.6484413056732834</v>
      </c>
    </row>
    <row r="8" spans="1:33" x14ac:dyDescent="0.35">
      <c r="A8" s="88" t="s">
        <v>7</v>
      </c>
      <c r="B8" s="78">
        <f>'Rescale to Fit GDP Proj'!G66</f>
        <v>-2.0533102473596663E-2</v>
      </c>
      <c r="C8" s="78">
        <f>'Rescale to Fit GDP Proj'!H66</f>
        <v>-2.6101588396591043E-2</v>
      </c>
      <c r="D8" s="78">
        <f>'Rescale to Fit GDP Proj'!I66</f>
        <v>-3.3145046497211839E-2</v>
      </c>
      <c r="E8" s="78">
        <f>'Rescale to Fit GDP Proj'!J66</f>
        <v>-4.162499837171095E-2</v>
      </c>
      <c r="F8" s="78">
        <f>'Rescale to Fit GDP Proj'!K66</f>
        <v>-5.1494725750162479E-2</v>
      </c>
      <c r="G8" s="78">
        <f>'Rescale to Fit GDP Proj'!L66</f>
        <v>-6.2699699258007349E-2</v>
      </c>
      <c r="H8" s="78">
        <f>'Rescale to Fit GDP Proj'!M66</f>
        <v>-7.5178081275776715E-2</v>
      </c>
      <c r="I8" s="78">
        <f>'Rescale to Fit GDP Proj'!N66</f>
        <v>-8.8861296399461456E-2</v>
      </c>
      <c r="J8" s="78">
        <f>'Rescale to Fit GDP Proj'!O66</f>
        <v>-0.10228357261073755</v>
      </c>
      <c r="K8" s="78">
        <f>'Rescale to Fit GDP Proj'!P66</f>
        <v>-0.11544988601466459</v>
      </c>
      <c r="L8" s="78">
        <f>'Rescale to Fit GDP Proj'!Q66</f>
        <v>-0.12836511782197874</v>
      </c>
      <c r="M8" s="78">
        <f>'Rescale to Fit GDP Proj'!R66</f>
        <v>-0.14103405615872744</v>
      </c>
      <c r="N8" s="78">
        <f>'Rescale to Fit GDP Proj'!S66</f>
        <v>-0.15346139784139437</v>
      </c>
      <c r="O8" s="78">
        <f>'Rescale to Fit GDP Proj'!T66</f>
        <v>-0.16565175011817276</v>
      </c>
      <c r="P8" s="78">
        <f>'Rescale to Fit GDP Proj'!U66</f>
        <v>-0.17760963237703306</v>
      </c>
      <c r="Q8" s="78">
        <f>'Rescale to Fit GDP Proj'!V66</f>
        <v>-0.18933947782121691</v>
      </c>
      <c r="R8" s="78">
        <f>'Rescale to Fit GDP Proj'!W66</f>
        <v>-0.20084563511278014</v>
      </c>
      <c r="S8" s="78">
        <f>'Rescale to Fit GDP Proj'!X66</f>
        <v>-0.21213236998479326</v>
      </c>
      <c r="T8" s="78">
        <f>'Rescale to Fit GDP Proj'!Y66</f>
        <v>-0.22320386682279708</v>
      </c>
      <c r="U8" s="78">
        <f>'Rescale to Fit GDP Proj'!Z66</f>
        <v>-0.23406423021610021</v>
      </c>
      <c r="V8" s="78">
        <f>'Rescale to Fit GDP Proj'!AA66</f>
        <v>-0.24471748647949298</v>
      </c>
      <c r="W8" s="78">
        <f>'Rescale to Fit GDP Proj'!AB66</f>
        <v>-0.2551675851459429</v>
      </c>
      <c r="X8" s="78">
        <f>'Rescale to Fit GDP Proj'!AC66</f>
        <v>-0.2654184004308236</v>
      </c>
      <c r="Y8" s="78">
        <f>'Rescale to Fit GDP Proj'!AD66</f>
        <v>-0.27547373266822162</v>
      </c>
      <c r="Z8" s="78">
        <f>'Rescale to Fit GDP Proj'!AE66</f>
        <v>-0.28533730971985244</v>
      </c>
      <c r="AA8" s="78">
        <f>'Rescale to Fit GDP Proj'!AF66</f>
        <v>-0.29501278835710865</v>
      </c>
      <c r="AB8" s="78">
        <f>'Rescale to Fit GDP Proj'!AG66</f>
        <v>-0.30450375561675241</v>
      </c>
      <c r="AC8" s="78">
        <f>'Rescale to Fit GDP Proj'!AH66</f>
        <v>-0.31381373013075475</v>
      </c>
      <c r="AD8" s="78">
        <f>'Rescale to Fit GDP Proj'!AI66</f>
        <v>-0.32294616343077504</v>
      </c>
      <c r="AE8" s="78">
        <f>'Rescale to Fit GDP Proj'!AJ66</f>
        <v>-0.33190444122776397</v>
      </c>
      <c r="AF8" s="78">
        <f>'Rescale to Fit GDP Proj'!AK66</f>
        <v>-0.34069188466716432</v>
      </c>
    </row>
    <row r="9" spans="1:33" x14ac:dyDescent="0.35">
      <c r="A9" s="88" t="s">
        <v>8</v>
      </c>
      <c r="B9" s="78">
        <f>'Rescale to Fit GDP Proj'!G67</f>
        <v>9.9801332379384697E-2</v>
      </c>
      <c r="C9" s="78">
        <f>'Rescale to Fit GDP Proj'!H67</f>
        <v>0.11900000990706536</v>
      </c>
      <c r="D9" s="78">
        <f>'Rescale to Fit GDP Proj'!I67</f>
        <v>0.13634243944756805</v>
      </c>
      <c r="E9" s="78">
        <f>'Rescale to Fit GDP Proj'!J67</f>
        <v>0.15170236063618786</v>
      </c>
      <c r="F9" s="78">
        <f>'Rescale to Fit GDP Proj'!K67</f>
        <v>0.16496560051137832</v>
      </c>
      <c r="G9" s="78">
        <f>'Rescale to Fit GDP Proj'!L67</f>
        <v>0.17603147023288598</v>
      </c>
      <c r="H9" s="78">
        <f>'Rescale to Fit GDP Proj'!M67</f>
        <v>0.18481402403479885</v>
      </c>
      <c r="I9" s="78">
        <f>'Rescale to Fit GDP Proj'!N67</f>
        <v>0.19124315864883995</v>
      </c>
      <c r="J9" s="78">
        <f>'Rescale to Fit GDP Proj'!O67</f>
        <v>0.1977145776812376</v>
      </c>
      <c r="K9" s="78">
        <f>'Rescale to Fit GDP Proj'!P67</f>
        <v>0.20422855923661132</v>
      </c>
      <c r="L9" s="78">
        <f>'Rescale to Fit GDP Proj'!Q67</f>
        <v>0.21078538324867485</v>
      </c>
      <c r="M9" s="78">
        <f>'Rescale to Fit GDP Proj'!R67</f>
        <v>0.2173853314922656</v>
      </c>
      <c r="N9" s="78">
        <f>'Rescale to Fit GDP Proj'!S67</f>
        <v>0.22402868759545458</v>
      </c>
      <c r="O9" s="78">
        <f>'Rescale to Fit GDP Proj'!T67</f>
        <v>0.23071573705173418</v>
      </c>
      <c r="P9" s="78">
        <f>'Rescale to Fit GDP Proj'!U67</f>
        <v>0.23744676723228772</v>
      </c>
      <c r="Q9" s="78">
        <f>'Rescale to Fit GDP Proj'!V67</f>
        <v>0.24422206739833871</v>
      </c>
      <c r="R9" s="78">
        <f>'Rescale to Fit GDP Proj'!W67</f>
        <v>0.25104192871358194</v>
      </c>
      <c r="S9" s="78">
        <f>'Rescale to Fit GDP Proj'!X67</f>
        <v>0.25790664425669552</v>
      </c>
      <c r="T9" s="78">
        <f>'Rescale to Fit GDP Proj'!Y67</f>
        <v>0.26481650903393611</v>
      </c>
      <c r="U9" s="78">
        <f>'Rescale to Fit GDP Proj'!Z67</f>
        <v>0.27177181999181654</v>
      </c>
      <c r="V9" s="78">
        <f>'Rescale to Fit GDP Proj'!AA67</f>
        <v>0.278772876029867</v>
      </c>
      <c r="W9" s="78">
        <f>'Rescale to Fit GDP Proj'!AB67</f>
        <v>0.28581997801347964</v>
      </c>
      <c r="X9" s="78">
        <f>'Rescale to Fit GDP Proj'!AC67</f>
        <v>0.29291342878683857</v>
      </c>
      <c r="Y9" s="78">
        <f>'Rescale to Fit GDP Proj'!AD67</f>
        <v>0.30005353318593392</v>
      </c>
      <c r="Z9" s="78">
        <f>'Rescale to Fit GDP Proj'!AE67</f>
        <v>0.30724059805166215</v>
      </c>
      <c r="AA9" s="78">
        <f>'Rescale to Fit GDP Proj'!AF67</f>
        <v>0.31447493224301215</v>
      </c>
      <c r="AB9" s="78">
        <f>'Rescale to Fit GDP Proj'!AG67</f>
        <v>0.32175684665033877</v>
      </c>
      <c r="AC9" s="78">
        <f>'Rescale to Fit GDP Proj'!AH67</f>
        <v>0.3290866542087223</v>
      </c>
      <c r="AD9" s="78">
        <f>'Rescale to Fit GDP Proj'!AI67</f>
        <v>0.33646466991141744</v>
      </c>
      <c r="AE9" s="78">
        <f>'Rescale to Fit GDP Proj'!AJ67</f>
        <v>0.34389121082338903</v>
      </c>
      <c r="AF9" s="78">
        <f>'Rescale to Fit GDP Proj'!AK67</f>
        <v>0.35136659609493881</v>
      </c>
    </row>
    <row r="10" spans="1:33" x14ac:dyDescent="0.35">
      <c r="A10" s="88" t="s">
        <v>9</v>
      </c>
      <c r="B10" s="78">
        <f>'Rescale to Fit GDP Proj'!G68</f>
        <v>1.5558696311455897E-3</v>
      </c>
      <c r="C10" s="78">
        <f>'Rescale to Fit GDP Proj'!H68</f>
        <v>2.2943539129457757E-3</v>
      </c>
      <c r="D10" s="78">
        <f>'Rescale to Fit GDP Proj'!I68</f>
        <v>3.4608658786525093E-3</v>
      </c>
      <c r="E10" s="78">
        <f>'Rescale to Fit GDP Proj'!J68</f>
        <v>5.0570575856319685E-3</v>
      </c>
      <c r="F10" s="78">
        <f>'Rescale to Fit GDP Proj'!K68</f>
        <v>7.0852755338072894E-3</v>
      </c>
      <c r="G10" s="78">
        <f>'Rescale to Fit GDP Proj'!L68</f>
        <v>9.5485663566591359E-3</v>
      </c>
      <c r="H10" s="78">
        <f>'Rescale to Fit GDP Proj'!M68</f>
        <v>1.2450684399256753E-2</v>
      </c>
      <c r="I10" s="78">
        <f>'Rescale to Fit GDP Proj'!N68</f>
        <v>1.5796101209514864E-2</v>
      </c>
      <c r="J10" s="78">
        <f>'Rescale to Fit GDP Proj'!O68</f>
        <v>1.915541822661955E-2</v>
      </c>
      <c r="K10" s="78">
        <f>'Rescale to Fit GDP Proj'!P68</f>
        <v>2.2528693205930293E-2</v>
      </c>
      <c r="L10" s="78">
        <f>'Rescale to Fit GDP Proj'!Q68</f>
        <v>2.5915984142780089E-2</v>
      </c>
      <c r="M10" s="78">
        <f>'Rescale to Fit GDP Proj'!R68</f>
        <v>2.931734927347238E-2</v>
      </c>
      <c r="N10" s="78">
        <f>'Rescale to Fit GDP Proj'!S68</f>
        <v>3.2732847076282788E-2</v>
      </c>
      <c r="O10" s="78">
        <f>'Rescale to Fit GDP Proj'!T68</f>
        <v>3.6162536272463949E-2</v>
      </c>
      <c r="P10" s="78">
        <f>'Rescale to Fit GDP Proj'!U68</f>
        <v>3.9606475827255183E-2</v>
      </c>
      <c r="Q10" s="78">
        <f>'Rescale to Fit GDP Proj'!V68</f>
        <v>4.3064724950896478E-2</v>
      </c>
      <c r="R10" s="78">
        <f>'Rescale to Fit GDP Proj'!W68</f>
        <v>4.6537343099646605E-2</v>
      </c>
      <c r="S10" s="78">
        <f>'Rescale to Fit GDP Proj'!X68</f>
        <v>5.0024389976804848E-2</v>
      </c>
      <c r="T10" s="78">
        <f>'Rescale to Fit GDP Proj'!Y68</f>
        <v>5.3525925533737556E-2</v>
      </c>
      <c r="U10" s="78">
        <f>'Rescale to Fit GDP Proj'!Z68</f>
        <v>5.7042009970909406E-2</v>
      </c>
      <c r="V10" s="78">
        <f>'Rescale to Fit GDP Proj'!AA68</f>
        <v>6.0572703738917676E-2</v>
      </c>
      <c r="W10" s="78">
        <f>'Rescale to Fit GDP Proj'!AB68</f>
        <v>6.4118067539531962E-2</v>
      </c>
      <c r="X10" s="78">
        <f>'Rescale to Fit GDP Proj'!AC68</f>
        <v>6.767816232673779E-2</v>
      </c>
      <c r="Y10" s="78">
        <f>'Rescale to Fit GDP Proj'!AD68</f>
        <v>7.1253049307784588E-2</v>
      </c>
      <c r="Z10" s="78">
        <f>'Rescale to Fit GDP Proj'!AE68</f>
        <v>7.4842789944237556E-2</v>
      </c>
      <c r="AA10" s="78">
        <f>'Rescale to Fit GDP Proj'!AF68</f>
        <v>7.8447445953035058E-2</v>
      </c>
      <c r="AB10" s="78">
        <f>'Rescale to Fit GDP Proj'!AG68</f>
        <v>8.2067079307549001E-2</v>
      </c>
      <c r="AC10" s="78">
        <f>'Rescale to Fit GDP Proj'!AH68</f>
        <v>8.5701752238651063E-2</v>
      </c>
      <c r="AD10" s="78">
        <f>'Rescale to Fit GDP Proj'!AI68</f>
        <v>8.9351527235781755E-2</v>
      </c>
      <c r="AE10" s="78">
        <f>'Rescale to Fit GDP Proj'!AJ68</f>
        <v>9.3016467048025547E-2</v>
      </c>
      <c r="AF10" s="78">
        <f>'Rescale to Fit GDP Proj'!AK68</f>
        <v>9.6696634685189131E-2</v>
      </c>
    </row>
    <row r="11" spans="1:33" x14ac:dyDescent="0.35">
      <c r="A11" s="88" t="s">
        <v>10</v>
      </c>
      <c r="B11" s="78">
        <f>'Rescale to Fit GDP Proj'!G69</f>
        <v>2.813578574712226E-2</v>
      </c>
      <c r="C11" s="78">
        <f>'Rescale to Fit GDP Proj'!H69</f>
        <v>3.3798992454534472E-2</v>
      </c>
      <c r="D11" s="78">
        <f>'Rescale to Fit GDP Proj'!I69</f>
        <v>3.9418030606452617E-2</v>
      </c>
      <c r="E11" s="78">
        <f>'Rescale to Fit GDP Proj'!J69</f>
        <v>4.499146363656506E-2</v>
      </c>
      <c r="F11" s="78">
        <f>'Rescale to Fit GDP Proj'!K69</f>
        <v>5.0517858846540427E-2</v>
      </c>
      <c r="G11" s="78">
        <f>'Rescale to Fit GDP Proj'!L69</f>
        <v>5.5995788009887131E-2</v>
      </c>
      <c r="H11" s="78">
        <f>'Rescale to Fit GDP Proj'!M69</f>
        <v>6.1423827977725838E-2</v>
      </c>
      <c r="I11" s="78">
        <f>'Rescale to Fit GDP Proj'!N69</f>
        <v>6.6800561286124979E-2</v>
      </c>
      <c r="J11" s="78">
        <f>'Rescale to Fit GDP Proj'!O69</f>
        <v>7.2211141130700485E-2</v>
      </c>
      <c r="K11" s="78">
        <f>'Rescale to Fit GDP Proj'!P69</f>
        <v>7.7655780575397709E-2</v>
      </c>
      <c r="L11" s="78">
        <f>'Rescale to Fit GDP Proj'!Q69</f>
        <v>8.3134694025399303E-2</v>
      </c>
      <c r="M11" s="78">
        <f>'Rescale to Fit GDP Proj'!R69</f>
        <v>8.8648097235568615E-2</v>
      </c>
      <c r="N11" s="78">
        <f>'Rescale to Fit GDP Proj'!S69</f>
        <v>9.4196207318945874E-2</v>
      </c>
      <c r="O11" s="78">
        <f>'Rescale to Fit GDP Proj'!T69</f>
        <v>9.9779242755298078E-2</v>
      </c>
      <c r="P11" s="78">
        <f>'Rescale to Fit GDP Proj'!U69</f>
        <v>0.105397423399722</v>
      </c>
      <c r="Q11" s="78">
        <f>'Rescale to Fit GDP Proj'!V69</f>
        <v>0.11105097049130265</v>
      </c>
      <c r="R11" s="78">
        <f>'Rescale to Fit GDP Proj'!W69</f>
        <v>0.11674010666182474</v>
      </c>
      <c r="S11" s="78">
        <f>'Rescale to Fit GDP Proj'!X69</f>
        <v>0.12246505594454032</v>
      </c>
      <c r="T11" s="78">
        <f>'Rescale to Fit GDP Proj'!Y69</f>
        <v>0.12822604378299052</v>
      </c>
      <c r="U11" s="78">
        <f>'Rescale to Fit GDP Proj'!Z69</f>
        <v>0.13402329703988375</v>
      </c>
      <c r="V11" s="78">
        <f>'Rescale to Fit GDP Proj'!AA69</f>
        <v>0.13985704400602922</v>
      </c>
      <c r="W11" s="78">
        <f>'Rescale to Fit GDP Proj'!AB69</f>
        <v>0.1457275144093266</v>
      </c>
      <c r="X11" s="78">
        <f>'Rescale to Fit GDP Proj'!AC69</f>
        <v>0.15163493942381265</v>
      </c>
      <c r="Y11" s="78">
        <f>'Rescale to Fit GDP Proj'!AD69</f>
        <v>0.157579551678765</v>
      </c>
      <c r="Z11" s="78">
        <f>'Rescale to Fit GDP Proj'!AE69</f>
        <v>0.16356158526786221</v>
      </c>
      <c r="AA11" s="78">
        <f>'Rescale to Fit GDP Proj'!AF69</f>
        <v>0.16958127575840276</v>
      </c>
      <c r="AB11" s="78">
        <f>'Rescale to Fit GDP Proj'!AG69</f>
        <v>0.17563886020058128</v>
      </c>
      <c r="AC11" s="78">
        <f>'Rescale to Fit GDP Proj'!AH69</f>
        <v>0.18173457713682331</v>
      </c>
      <c r="AD11" s="78">
        <f>'Rescale to Fit GDP Proj'!AI69</f>
        <v>0.18786866661117899</v>
      </c>
      <c r="AE11" s="78">
        <f>'Rescale to Fit GDP Proj'!AJ69</f>
        <v>0.19404137017877579</v>
      </c>
      <c r="AF11" s="78">
        <f>'Rescale to Fit GDP Proj'!AK69</f>
        <v>0.20025293091533061</v>
      </c>
    </row>
    <row r="12" spans="1:33" x14ac:dyDescent="0.35">
      <c r="A12" s="88" t="s">
        <v>36</v>
      </c>
      <c r="B12" s="78">
        <f>'Rescale to Fit GDP Proj'!G70</f>
        <v>9.2245059281542779E-2</v>
      </c>
      <c r="C12" s="78">
        <f>'Rescale to Fit GDP Proj'!H70</f>
        <v>0.11152583415428748</v>
      </c>
      <c r="D12" s="78">
        <f>'Rescale to Fit GDP Proj'!I70</f>
        <v>0.13079922148960429</v>
      </c>
      <c r="E12" s="78">
        <f>'Rescale to Fit GDP Proj'!J70</f>
        <v>0.15004683769280111</v>
      </c>
      <c r="F12" s="78">
        <f>'Rescale to Fit GDP Proj'!K70</f>
        <v>0.16924993518682283</v>
      </c>
      <c r="G12" s="78">
        <f>'Rescale to Fit GDP Proj'!L70</f>
        <v>0.18838942993299584</v>
      </c>
      <c r="H12" s="78">
        <f>'Rescale to Fit GDP Proj'!M70</f>
        <v>0.2074459303466738</v>
      </c>
      <c r="I12" s="78">
        <f>'Rescale to Fit GDP Proj'!N70</f>
        <v>0.22639976755616142</v>
      </c>
      <c r="J12" s="78">
        <f>'Rescale to Fit GDP Proj'!O70</f>
        <v>0.24571279893460615</v>
      </c>
      <c r="K12" s="78">
        <f>'Rescale to Fit GDP Proj'!P70</f>
        <v>0.26539183157070384</v>
      </c>
      <c r="L12" s="78">
        <f>'Rescale to Fit GDP Proj'!Q70</f>
        <v>0.28544380155428811</v>
      </c>
      <c r="M12" s="78">
        <f>'Rescale to Fit GDP Proj'!R70</f>
        <v>0.30587577642103136</v>
      </c>
      <c r="N12" s="78">
        <f>'Rescale to Fit GDP Proj'!S70</f>
        <v>0.32669495764347428</v>
      </c>
      <c r="O12" s="78">
        <f>'Rescale to Fit GDP Proj'!T70</f>
        <v>0.34790868316926354</v>
      </c>
      <c r="P12" s="78">
        <f>'Rescale to Fit GDP Proj'!U70</f>
        <v>0.36952443000749213</v>
      </c>
      <c r="Q12" s="78">
        <f>'Rescale to Fit GDP Proj'!V70</f>
        <v>0.39154981686405188</v>
      </c>
      <c r="R12" s="78">
        <f>'Rescale to Fit GDP Proj'!W70</f>
        <v>0.4139926068269304</v>
      </c>
      <c r="S12" s="78">
        <f>'Rescale to Fit GDP Proj'!X70</f>
        <v>0.43686071010239547</v>
      </c>
      <c r="T12" s="78">
        <f>'Rescale to Fit GDP Proj'!Y70</f>
        <v>0.46016218680303389</v>
      </c>
      <c r="U12" s="78">
        <f>'Rescale to Fit GDP Proj'!Z70</f>
        <v>0.48390524978862604</v>
      </c>
      <c r="V12" s="78">
        <f>'Rescale to Fit GDP Proj'!AA70</f>
        <v>0.50809826756085807</v>
      </c>
      <c r="W12" s="78">
        <f>'Rescale to Fit GDP Proj'!AB70</f>
        <v>0.5327497672128918</v>
      </c>
      <c r="X12" s="78">
        <f>'Rescale to Fit GDP Proj'!AC70</f>
        <v>0.55786843743483105</v>
      </c>
      <c r="Y12" s="78">
        <f>'Rescale to Fit GDP Proj'!AD70</f>
        <v>0.58346313157614638</v>
      </c>
      <c r="Z12" s="78">
        <f>'Rescale to Fit GDP Proj'!AE70</f>
        <v>0.60954287076613389</v>
      </c>
      <c r="AA12" s="78">
        <f>'Rescale to Fit GDP Proj'!AF70</f>
        <v>0.63611684709351091</v>
      </c>
      <c r="AB12" s="78">
        <f>'Rescale to Fit GDP Proj'!AG70</f>
        <v>0.66319442684626795</v>
      </c>
      <c r="AC12" s="78">
        <f>'Rescale to Fit GDP Proj'!AH70</f>
        <v>0.69078515381291938</v>
      </c>
      <c r="AD12" s="78">
        <f>'Rescale to Fit GDP Proj'!AI70</f>
        <v>0.71889875264631586</v>
      </c>
      <c r="AE12" s="78">
        <f>'Rescale to Fit GDP Proj'!AJ70</f>
        <v>0.7475451322912039</v>
      </c>
      <c r="AF12" s="78">
        <f>'Rescale to Fit GDP Proj'!AK70</f>
        <v>0.77673438947674234</v>
      </c>
    </row>
    <row r="13" spans="1:33" x14ac:dyDescent="0.35">
      <c r="A13" s="88" t="s">
        <v>37</v>
      </c>
      <c r="B13" s="78">
        <f>'Rescale to Fit GDP Proj'!G71</f>
        <v>-1.5727749362764627E-2</v>
      </c>
      <c r="C13" s="78">
        <f>'Rescale to Fit GDP Proj'!H71</f>
        <v>-1.6393728819799558E-2</v>
      </c>
      <c r="D13" s="78">
        <f>'Rescale to Fit GDP Proj'!I71</f>
        <v>-1.461930583979865E-2</v>
      </c>
      <c r="E13" s="78">
        <f>'Rescale to Fit GDP Proj'!J71</f>
        <v>-1.039541868040505E-2</v>
      </c>
      <c r="F13" s="78">
        <f>'Rescale to Fit GDP Proj'!K71</f>
        <v>-3.6899184184924377E-3</v>
      </c>
      <c r="G13" s="78">
        <f>'Rescale to Fit GDP Proj'!L71</f>
        <v>5.5528154187133062E-3</v>
      </c>
      <c r="H13" s="78">
        <f>'Rescale to Fit GDP Proj'!M71</f>
        <v>1.7412627731691548E-2</v>
      </c>
      <c r="I13" s="78">
        <f>'Rescale to Fit GDP Proj'!N71</f>
        <v>3.1994723117125611E-2</v>
      </c>
      <c r="J13" s="78">
        <f>'Rescale to Fit GDP Proj'!O71</f>
        <v>4.6839296219497513E-2</v>
      </c>
      <c r="K13" s="78">
        <f>'Rescale to Fit GDP Proj'!P71</f>
        <v>6.1951071637712095E-2</v>
      </c>
      <c r="L13" s="78">
        <f>'Rescale to Fit GDP Proj'!Q71</f>
        <v>7.733485901345466E-2</v>
      </c>
      <c r="M13" s="78">
        <f>'Rescale to Fit GDP Proj'!R71</f>
        <v>9.2995554561960625E-2</v>
      </c>
      <c r="N13" s="78">
        <f>'Rescale to Fit GDP Proj'!S71</f>
        <v>0.10893814263033963</v>
      </c>
      <c r="O13" s="78">
        <f>'Rescale to Fit GDP Proj'!T71</f>
        <v>0.12516769728394944</v>
      </c>
      <c r="P13" s="78">
        <f>'Rescale to Fit GDP Proj'!U71</f>
        <v>0.14168938392132432</v>
      </c>
      <c r="Q13" s="78">
        <f>'Rescale to Fit GDP Proj'!V71</f>
        <v>0.15850846091817183</v>
      </c>
      <c r="R13" s="78">
        <f>'Rescale to Fit GDP Proj'!W71</f>
        <v>0.17563028130096256</v>
      </c>
      <c r="S13" s="78">
        <f>'Rescale to Fit GDP Proj'!X71</f>
        <v>0.19306029445064365</v>
      </c>
      <c r="T13" s="78">
        <f>'Rescale to Fit GDP Proj'!Y71</f>
        <v>0.21080404783701889</v>
      </c>
      <c r="U13" s="78">
        <f>'Rescale to Fit GDP Proj'!Z71</f>
        <v>0.228867188784349</v>
      </c>
      <c r="V13" s="78">
        <f>'Rescale to Fit GDP Proj'!AA71</f>
        <v>0.24725546626873091</v>
      </c>
      <c r="W13" s="78">
        <f>'Rescale to Fit GDP Proj'!AB71</f>
        <v>0.26597473274783179</v>
      </c>
      <c r="X13" s="78">
        <f>'Rescale to Fit GDP Proj'!AC71</f>
        <v>0.28503094602355644</v>
      </c>
      <c r="Y13" s="78">
        <f>'Rescale to Fit GDP Proj'!AD71</f>
        <v>0.30443017113824411</v>
      </c>
      <c r="Z13" s="78">
        <f>'Rescale to Fit GDP Proj'!AE71</f>
        <v>0.32417858230499624</v>
      </c>
      <c r="AA13" s="78">
        <f>'Rescale to Fit GDP Proj'!AF71</f>
        <v>0.34428246487274983</v>
      </c>
      <c r="AB13" s="78">
        <f>'Rescale to Fit GDP Proj'!AG71</f>
        <v>0.36474821732672297</v>
      </c>
      <c r="AC13" s="78">
        <f>'Rescale to Fit GDP Proj'!AH71</f>
        <v>0.38558235332486773</v>
      </c>
      <c r="AD13" s="78">
        <f>'Rescale to Fit GDP Proj'!AI71</f>
        <v>0.40679150377097911</v>
      </c>
      <c r="AE13" s="78">
        <f>'Rescale to Fit GDP Proj'!AJ71</f>
        <v>0.42838241892512047</v>
      </c>
      <c r="AF13" s="78">
        <f>'Rescale to Fit GDP Proj'!AK71</f>
        <v>0.45036197055203642</v>
      </c>
    </row>
    <row r="14" spans="1:33" x14ac:dyDescent="0.35">
      <c r="A14" s="88" t="s">
        <v>11</v>
      </c>
      <c r="B14" s="78">
        <f>'Rescale to Fit GDP Proj'!G72</f>
        <v>7.3958348743674587E-2</v>
      </c>
      <c r="C14" s="78">
        <f>'Rescale to Fit GDP Proj'!H72</f>
        <v>8.9520381591298326E-2</v>
      </c>
      <c r="D14" s="78">
        <f>'Rescale to Fit GDP Proj'!I72</f>
        <v>0.10532328494785304</v>
      </c>
      <c r="E14" s="78">
        <f>'Rescale to Fit GDP Proj'!J72</f>
        <v>0.12137000232775218</v>
      </c>
      <c r="F14" s="78">
        <f>'Rescale to Fit GDP Proj'!K72</f>
        <v>0.13766349812552744</v>
      </c>
      <c r="G14" s="78">
        <f>'Rescale to Fit GDP Proj'!L72</f>
        <v>0.15420675747241289</v>
      </c>
      <c r="H14" s="78">
        <f>'Rescale to Fit GDP Proj'!M72</f>
        <v>0.17100278608582015</v>
      </c>
      <c r="I14" s="78">
        <f>'Rescale to Fit GDP Proj'!N72</f>
        <v>0.18805461011161992</v>
      </c>
      <c r="J14" s="78">
        <f>'Rescale to Fit GDP Proj'!O72</f>
        <v>0.20540814911173227</v>
      </c>
      <c r="K14" s="78">
        <f>'Rescale to Fit GDP Proj'!P72</f>
        <v>0.22306874163091259</v>
      </c>
      <c r="L14" s="78">
        <f>'Rescale to Fit GDP Proj'!Q72</f>
        <v>0.24104182067412719</v>
      </c>
      <c r="M14" s="78">
        <f>'Rescale to Fit GDP Proj'!R72</f>
        <v>0.25933291537793252</v>
      </c>
      <c r="N14" s="78">
        <f>'Rescale to Fit GDP Proj'!S72</f>
        <v>0.27794765271142702</v>
      </c>
      <c r="O14" s="78">
        <f>'Rescale to Fit GDP Proj'!T72</f>
        <v>0.29689175920730038</v>
      </c>
      <c r="P14" s="78">
        <f>'Rescale to Fit GDP Proj'!U72</f>
        <v>0.3161710627235117</v>
      </c>
      <c r="Q14" s="78">
        <f>'Rescale to Fit GDP Proj'!V72</f>
        <v>0.33579149423613885</v>
      </c>
      <c r="R14" s="78">
        <f>'Rescale to Fit GDP Proj'!W72</f>
        <v>0.35575908966395031</v>
      </c>
      <c r="S14" s="78">
        <f>'Rescale to Fit GDP Proj'!X72</f>
        <v>0.37607999172526163</v>
      </c>
      <c r="T14" s="78">
        <f>'Rescale to Fit GDP Proj'!Y72</f>
        <v>0.39676045182764569</v>
      </c>
      <c r="U14" s="78">
        <f>'Rescale to Fit GDP Proj'!Z72</f>
        <v>0.41780683199108137</v>
      </c>
      <c r="V14" s="78">
        <f>'Rescale to Fit GDP Proj'!AA72</f>
        <v>0.4392256068051289</v>
      </c>
      <c r="W14" s="78">
        <f>'Rescale to Fit GDP Proj'!AB72</f>
        <v>0.46102336542073624</v>
      </c>
      <c r="X14" s="78">
        <f>'Rescale to Fit GDP Proj'!AC72</f>
        <v>0.48320681357728806</v>
      </c>
      <c r="Y14" s="78">
        <f>'Rescale to Fit GDP Proj'!AD72</f>
        <v>0.50578277566552199</v>
      </c>
      <c r="Z14" s="78">
        <f>'Rescale to Fit GDP Proj'!AE72</f>
        <v>0.52875819682694503</v>
      </c>
      <c r="AA14" s="78">
        <f>'Rescale to Fit GDP Proj'!AF72</f>
        <v>0.55214014509039833</v>
      </c>
      <c r="AB14" s="78">
        <f>'Rescale to Fit GDP Proj'!AG72</f>
        <v>0.5759358135464252</v>
      </c>
      <c r="AC14" s="78">
        <f>'Rescale to Fit GDP Proj'!AH72</f>
        <v>0.60015252256011298</v>
      </c>
      <c r="AD14" s="78">
        <f>'Rescale to Fit GDP Proj'!AI72</f>
        <v>0.62479772202308914</v>
      </c>
      <c r="AE14" s="78">
        <f>'Rescale to Fit GDP Proj'!AJ72</f>
        <v>0.64987899364536306</v>
      </c>
      <c r="AF14" s="78">
        <f>'Rescale to Fit GDP Proj'!AK72</f>
        <v>0.67540405328772157</v>
      </c>
    </row>
    <row r="15" spans="1:33" x14ac:dyDescent="0.35">
      <c r="A15" s="88" t="s">
        <v>42</v>
      </c>
      <c r="B15" s="78">
        <f>'Rescale to Fit GDP Proj'!G73</f>
        <v>0.18573232820529648</v>
      </c>
      <c r="C15" s="78">
        <f>'Rescale to Fit GDP Proj'!H73</f>
        <v>0.22401196372034102</v>
      </c>
      <c r="D15" s="78">
        <f>'Rescale to Fit GDP Proj'!I73</f>
        <v>0.25984770789452405</v>
      </c>
      <c r="E15" s="78">
        <f>'Rescale to Fit GDP Proj'!J73</f>
        <v>0.29286609778590389</v>
      </c>
      <c r="F15" s="78">
        <f>'Rescale to Fit GDP Proj'!K73</f>
        <v>0.3227118255879457</v>
      </c>
      <c r="G15" s="78">
        <f>'Rescale to Fit GDP Proj'!L73</f>
        <v>0.34905395862546934</v>
      </c>
      <c r="H15" s="78">
        <f>'Rescale to Fit GDP Proj'!M73</f>
        <v>0.3715919302201745</v>
      </c>
      <c r="I15" s="78">
        <f>'Rescale to Fit GDP Proj'!N73</f>
        <v>0.39006115311216821</v>
      </c>
      <c r="J15" s="78">
        <f>'Rescale to Fit GDP Proj'!O73</f>
        <v>0.40882335328689767</v>
      </c>
      <c r="K15" s="78">
        <f>'Rescale to Fit GDP Proj'!P73</f>
        <v>0.42788317824299887</v>
      </c>
      <c r="L15" s="78">
        <f>'Rescale to Fit GDP Proj'!Q73</f>
        <v>0.44724534920237879</v>
      </c>
      <c r="M15" s="78">
        <f>'Rescale to Fit GDP Proj'!R73</f>
        <v>0.46691466227968714</v>
      </c>
      <c r="N15" s="78">
        <f>'Rescale to Fit GDP Proj'!S73</f>
        <v>0.48689598967034098</v>
      </c>
      <c r="O15" s="78">
        <f>'Rescale to Fit GDP Proj'!T73</f>
        <v>0.5071942808573926</v>
      </c>
      <c r="P15" s="78">
        <f>'Rescale to Fit GDP Proj'!U73</f>
        <v>0.52781456383754455</v>
      </c>
      <c r="Q15" s="78">
        <f>'Rescale to Fit GDP Proj'!V73</f>
        <v>0.54876194636661069</v>
      </c>
      <c r="R15" s="78">
        <f>'Rescale to Fit GDP Proj'!W73</f>
        <v>0.57004161722473523</v>
      </c>
      <c r="S15" s="78">
        <f>'Rescale to Fit GDP Proj'!X73</f>
        <v>0.59165884750168229</v>
      </c>
      <c r="T15" s="78">
        <f>'Rescale to Fit GDP Proj'!Y73</f>
        <v>0.61361899190251257</v>
      </c>
      <c r="U15" s="78">
        <f>'Rescale to Fit GDP Proj'!Z73</f>
        <v>0.6359274900739732</v>
      </c>
      <c r="V15" s="78">
        <f>'Rescale to Fit GDP Proj'!AA73</f>
        <v>0.65858986795192775</v>
      </c>
      <c r="W15" s="78">
        <f>'Rescale to Fit GDP Proj'!AB73</f>
        <v>0.68161173913016027</v>
      </c>
      <c r="X15" s="78">
        <f>'Rescale to Fit GDP Proj'!AC73</f>
        <v>0.70499880625089317</v>
      </c>
      <c r="Y15" s="78">
        <f>'Rescale to Fit GDP Proj'!AD73</f>
        <v>0.72875686241736215</v>
      </c>
      <c r="Z15" s="78">
        <f>'Rescale to Fit GDP Proj'!AE73</f>
        <v>0.75289179262879979</v>
      </c>
      <c r="AA15" s="78">
        <f>'Rescale to Fit GDP Proj'!AF73</f>
        <v>0.77740957523818155</v>
      </c>
      <c r="AB15" s="78">
        <f>'Rescale to Fit GDP Proj'!AG73</f>
        <v>0.80231628343309602</v>
      </c>
      <c r="AC15" s="78">
        <f>'Rescale to Fit GDP Proj'!AH73</f>
        <v>0.82761808674010628</v>
      </c>
      <c r="AD15" s="78">
        <f>'Rescale to Fit GDP Proj'!AI73</f>
        <v>0.85332125255297553</v>
      </c>
      <c r="AE15" s="78">
        <f>'Rescale to Fit GDP Proj'!AJ73</f>
        <v>0.87943214768513467</v>
      </c>
      <c r="AF15" s="78">
        <f>'Rescale to Fit GDP Proj'!AK73</f>
        <v>0.90595723994677491</v>
      </c>
    </row>
    <row r="16" spans="1:33" x14ac:dyDescent="0.35">
      <c r="A16" s="88" t="s">
        <v>43</v>
      </c>
      <c r="B16" s="78">
        <f>'Rescale to Fit GDP Proj'!G74</f>
        <v>8.73074485449917E-2</v>
      </c>
      <c r="C16" s="78">
        <f>'Rescale to Fit GDP Proj'!H74</f>
        <v>0.10503355232484468</v>
      </c>
      <c r="D16" s="78">
        <f>'Rescale to Fit GDP Proj'!I74</f>
        <v>0.12224246084358792</v>
      </c>
      <c r="E16" s="78">
        <f>'Rescale to Fit GDP Proj'!J74</f>
        <v>0.13889023875273848</v>
      </c>
      <c r="F16" s="78">
        <f>'Rescale to Fit GDP Proj'!K74</f>
        <v>0.1549337050672619</v>
      </c>
      <c r="G16" s="78">
        <f>'Rescale to Fit GDP Proj'!L74</f>
        <v>0.17033061656630671</v>
      </c>
      <c r="H16" s="78">
        <f>'Rescale to Fit GDP Proj'!M74</f>
        <v>0.18503985032202336</v>
      </c>
      <c r="I16" s="78">
        <f>'Rescale to Fit GDP Proj'!N74</f>
        <v>0.19902158427238226</v>
      </c>
      <c r="J16" s="78">
        <f>'Rescale to Fit GDP Proj'!O74</f>
        <v>0.21320325701823126</v>
      </c>
      <c r="K16" s="78">
        <f>'Rescale to Fit GDP Proj'!P74</f>
        <v>0.22758772768434582</v>
      </c>
      <c r="L16" s="78">
        <f>'Rescale to Fit GDP Proj'!Q74</f>
        <v>0.24217789628098585</v>
      </c>
      <c r="M16" s="78">
        <f>'Rescale to Fit GDP Proj'!R74</f>
        <v>0.2569767042885579</v>
      </c>
      <c r="N16" s="78">
        <f>'Rescale to Fit GDP Proj'!S74</f>
        <v>0.27198713525063817</v>
      </c>
      <c r="O16" s="78">
        <f>'Rescale to Fit GDP Proj'!T74</f>
        <v>0.2872122153754762</v>
      </c>
      <c r="P16" s="78">
        <f>'Rescale to Fit GDP Proj'!U74</f>
        <v>0.30265501414609941</v>
      </c>
      <c r="Q16" s="78">
        <f>'Rescale to Fit GDP Proj'!V74</f>
        <v>0.31831864493914247</v>
      </c>
      <c r="R16" s="78">
        <f>'Rescale to Fit GDP Proj'!W74</f>
        <v>0.33420626565252604</v>
      </c>
      <c r="S16" s="78">
        <f>'Rescale to Fit GDP Proj'!X74</f>
        <v>0.3503210793421111</v>
      </c>
      <c r="T16" s="78">
        <f>'Rescale to Fit GDP Proj'!Y74</f>
        <v>0.36666633486745726</v>
      </c>
      <c r="U16" s="78">
        <f>'Rescale to Fit GDP Proj'!Z74</f>
        <v>0.38324532754681573</v>
      </c>
      <c r="V16" s="78">
        <f>'Rescale to Fit GDP Proj'!AA74</f>
        <v>0.40006139982148919</v>
      </c>
      <c r="W16" s="78">
        <f>'Rescale to Fit GDP Proj'!AB74</f>
        <v>0.41711794192969048</v>
      </c>
      <c r="X16" s="78">
        <f>'Rescale to Fit GDP Proj'!AC74</f>
        <v>0.434418392590039</v>
      </c>
      <c r="Y16" s="78">
        <f>'Rescale to Fit GDP Proj'!AD74</f>
        <v>0.45196623969483046</v>
      </c>
      <c r="Z16" s="78">
        <f>'Rescale to Fit GDP Proj'!AE74</f>
        <v>0.46976502101322037</v>
      </c>
      <c r="AA16" s="78">
        <f>'Rescale to Fit GDP Proj'!AF74</f>
        <v>0.48781832490446331</v>
      </c>
      <c r="AB16" s="78">
        <f>'Rescale to Fit GDP Proj'!AG74</f>
        <v>0.50612979104135103</v>
      </c>
      <c r="AC16" s="78">
        <f>'Rescale to Fit GDP Proj'!AH74</f>
        <v>0.52470311114399626</v>
      </c>
      <c r="AD16" s="78">
        <f>'Rescale to Fit GDP Proj'!AI74</f>
        <v>0.54354202972410925</v>
      </c>
      <c r="AE16" s="78">
        <f>'Rescale to Fit GDP Proj'!AJ74</f>
        <v>0.56265034483991794</v>
      </c>
      <c r="AF16" s="78">
        <f>'Rescale to Fit GDP Proj'!AK74</f>
        <v>0.58203190886188272</v>
      </c>
    </row>
    <row r="17" spans="1:32" x14ac:dyDescent="0.35">
      <c r="A17" s="88" t="s">
        <v>44</v>
      </c>
      <c r="B17" s="78">
        <f>'Rescale to Fit GDP Proj'!G75</f>
        <v>7.3958348743674587E-2</v>
      </c>
      <c r="C17" s="78">
        <f>'Rescale to Fit GDP Proj'!H75</f>
        <v>8.7780619267123758E-2</v>
      </c>
      <c r="D17" s="78">
        <f>'Rescale to Fit GDP Proj'!I75</f>
        <v>0.10001733991688684</v>
      </c>
      <c r="E17" s="78">
        <f>'Rescale to Fit GDP Proj'!J75</f>
        <v>0.11059302446022452</v>
      </c>
      <c r="F17" s="78">
        <f>'Rescale to Fit GDP Proj'!K75</f>
        <v>0.11944120381229055</v>
      </c>
      <c r="G17" s="78">
        <f>'Rescale to Fit GDP Proj'!L75</f>
        <v>0.12650511519968985</v>
      </c>
      <c r="H17" s="78">
        <f>'Rescale to Fit GDP Proj'!M75</f>
        <v>0.13173830277025073</v>
      </c>
      <c r="I17" s="78">
        <f>'Rescale to Fit GDP Proj'!N75</f>
        <v>0.13510512084506066</v>
      </c>
      <c r="J17" s="78">
        <f>'Rescale to Fit GDP Proj'!O75</f>
        <v>0.13848420087129906</v>
      </c>
      <c r="K17" s="78">
        <f>'Rescale to Fit GDP Proj'!P75</f>
        <v>0.14187558750699292</v>
      </c>
      <c r="L17" s="78">
        <f>'Rescale to Fit GDP Proj'!Q75</f>
        <v>0.14527932557281409</v>
      </c>
      <c r="M17" s="78">
        <f>'Rescale to Fit GDP Proj'!R75</f>
        <v>0.14869546005267095</v>
      </c>
      <c r="N17" s="78">
        <f>'Rescale to Fit GDP Proj'!S75</f>
        <v>0.15212403609430331</v>
      </c>
      <c r="O17" s="78">
        <f>'Rescale to Fit GDP Proj'!T75</f>
        <v>0.15556509900987936</v>
      </c>
      <c r="P17" s="78">
        <f>'Rescale to Fit GDP Proj'!U75</f>
        <v>0.15901869427659396</v>
      </c>
      <c r="Q17" s="78">
        <f>'Rescale to Fit GDP Proj'!V75</f>
        <v>0.1624848675372699</v>
      </c>
      <c r="R17" s="78">
        <f>'Rescale to Fit GDP Proj'!W75</f>
        <v>0.16596366460096118</v>
      </c>
      <c r="S17" s="78">
        <f>'Rescale to Fit GDP Proj'!X75</f>
        <v>0.16945513144355839</v>
      </c>
      <c r="T17" s="78">
        <f>'Rescale to Fit GDP Proj'!Y75</f>
        <v>0.17295931420839644</v>
      </c>
      <c r="U17" s="78">
        <f>'Rescale to Fit GDP Proj'!Z75</f>
        <v>0.17647625920686397</v>
      </c>
      <c r="V17" s="78">
        <f>'Rescale to Fit GDP Proj'!AA75</f>
        <v>0.180006012919016</v>
      </c>
      <c r="W17" s="78">
        <f>'Rescale to Fit GDP Proj'!AB75</f>
        <v>0.18354862199418762</v>
      </c>
      <c r="X17" s="78">
        <f>'Rescale to Fit GDP Proj'!AC75</f>
        <v>0.1871041332516111</v>
      </c>
      <c r="Y17" s="78">
        <f>'Rescale to Fit GDP Proj'!AD75</f>
        <v>0.19067259368103401</v>
      </c>
      <c r="Z17" s="78">
        <f>'Rescale to Fit GDP Proj'!AE75</f>
        <v>0.19425405044334088</v>
      </c>
      <c r="AA17" s="78">
        <f>'Rescale to Fit GDP Proj'!AF75</f>
        <v>0.19784855087117609</v>
      </c>
      <c r="AB17" s="78">
        <f>'Rescale to Fit GDP Proj'!AG75</f>
        <v>0.20145614246956955</v>
      </c>
      <c r="AC17" s="78">
        <f>'Rescale to Fit GDP Proj'!AH75</f>
        <v>0.2050768729165644</v>
      </c>
      <c r="AD17" s="78">
        <f>'Rescale to Fit GDP Proj'!AI75</f>
        <v>0.20871079006384707</v>
      </c>
      <c r="AE17" s="78">
        <f>'Rescale to Fit GDP Proj'!AJ75</f>
        <v>0.2123579419373802</v>
      </c>
      <c r="AF17" s="78">
        <f>'Rescale to Fit GDP Proj'!AK75</f>
        <v>0.21601837673803667</v>
      </c>
    </row>
    <row r="18" spans="1:32" x14ac:dyDescent="0.35">
      <c r="A18" s="88" t="s">
        <v>45</v>
      </c>
      <c r="B18" s="78">
        <f>'Rescale to Fit GDP Proj'!G76</f>
        <v>8.1901669115527001E-2</v>
      </c>
      <c r="C18" s="78">
        <f>'Rescale to Fit GDP Proj'!H76</f>
        <v>9.8205020706452845E-2</v>
      </c>
      <c r="D18" s="78">
        <f>'Rescale to Fit GDP Proj'!I76</f>
        <v>0.11372673618368971</v>
      </c>
      <c r="E18" s="78">
        <f>'Rescale to Fit GDP Proj'!J76</f>
        <v>0.12841441979612092</v>
      </c>
      <c r="F18" s="78">
        <f>'Rescale to Fit GDP Proj'!K76</f>
        <v>0.14221774781661203</v>
      </c>
      <c r="G18" s="78">
        <f>'Rescale to Fit GDP Proj'!L76</f>
        <v>0.15508875243758777</v>
      </c>
      <c r="H18" s="78">
        <f>'Rescale to Fit GDP Proj'!M76</f>
        <v>0.16698209660559049</v>
      </c>
      <c r="I18" s="78">
        <f>'Rescale to Fit GDP Proj'!N76</f>
        <v>0.17785533761665237</v>
      </c>
      <c r="J18" s="78">
        <f>'Rescale to Fit GDP Proj'!O76</f>
        <v>0.18885177244836945</v>
      </c>
      <c r="K18" s="78">
        <f>'Rescale to Fit GDP Proj'!P76</f>
        <v>0.19997279688673003</v>
      </c>
      <c r="L18" s="78">
        <f>'Rescale to Fit GDP Proj'!Q76</f>
        <v>0.21121982253197713</v>
      </c>
      <c r="M18" s="78">
        <f>'Rescale to Fit GDP Proj'!R76</f>
        <v>0.22259427697778489</v>
      </c>
      <c r="N18" s="78">
        <f>'Rescale to Fit GDP Proj'!S76</f>
        <v>0.23409760399246365</v>
      </c>
      <c r="O18" s="78">
        <f>'Rescale to Fit GDP Proj'!T76</f>
        <v>0.24573126370221868</v>
      </c>
      <c r="P18" s="78">
        <f>'Rescale to Fit GDP Proj'!U76</f>
        <v>0.25749673277648527</v>
      </c>
      <c r="Q18" s="78">
        <f>'Rescale to Fit GDP Proj'!V76</f>
        <v>0.26939550461536338</v>
      </c>
      <c r="R18" s="78">
        <f>'Rescale to Fit GDP Proj'!W76</f>
        <v>0.28142908953917595</v>
      </c>
      <c r="S18" s="78">
        <f>'Rescale to Fit GDP Proj'!X76</f>
        <v>0.29359901498017527</v>
      </c>
      <c r="T18" s="78">
        <f>'Rescale to Fit GDP Proj'!Y76</f>
        <v>0.30590682567642108</v>
      </c>
      <c r="U18" s="78">
        <f>'Rescale to Fit GDP Proj'!Z76</f>
        <v>0.31835408386785552</v>
      </c>
      <c r="V18" s="78">
        <f>'Rescale to Fit GDP Proj'!AA76</f>
        <v>0.33094236949459876</v>
      </c>
      <c r="W18" s="78">
        <f>'Rescale to Fit GDP Proj'!AB76</f>
        <v>0.34367328039749306</v>
      </c>
      <c r="X18" s="78">
        <f>'Rescale to Fit GDP Proj'!AC76</f>
        <v>0.35654843252091717</v>
      </c>
      <c r="Y18" s="78">
        <f>'Rescale to Fit GDP Proj'!AD76</f>
        <v>0.3695694601178996</v>
      </c>
      <c r="Z18" s="78">
        <f>'Rescale to Fit GDP Proj'!AE76</f>
        <v>0.3827380159575558</v>
      </c>
      <c r="AA18" s="78">
        <f>'Rescale to Fit GDP Proj'!AF76</f>
        <v>0.39605577153487542</v>
      </c>
      <c r="AB18" s="78">
        <f>'Rescale to Fit GDP Proj'!AG76</f>
        <v>0.40952441728288602</v>
      </c>
      <c r="AC18" s="78">
        <f>'Rescale to Fit GDP Proj'!AH76</f>
        <v>0.42314566278722165</v>
      </c>
      <c r="AD18" s="78">
        <f>'Rescale to Fit GDP Proj'!AI76</f>
        <v>0.4369212370031213</v>
      </c>
      <c r="AE18" s="78">
        <f>'Rescale to Fit GDP Proj'!AJ76</f>
        <v>0.45085288847488719</v>
      </c>
      <c r="AF18" s="78">
        <f>'Rescale to Fit GDP Proj'!AK76</f>
        <v>0.46494238555782813</v>
      </c>
    </row>
    <row r="19" spans="1:32" x14ac:dyDescent="0.35">
      <c r="A19" s="88" t="s">
        <v>12</v>
      </c>
      <c r="B19" s="78">
        <f>'Rescale to Fit GDP Proj'!G77</f>
        <v>0.11295196685832475</v>
      </c>
      <c r="C19" s="78">
        <f>'Rescale to Fit GDP Proj'!H77</f>
        <v>0.13548649321560541</v>
      </c>
      <c r="D19" s="78">
        <f>'Rescale to Fit GDP Proj'!I77</f>
        <v>0.15661581665359361</v>
      </c>
      <c r="E19" s="78">
        <f>'Rescale to Fit GDP Proj'!J77</f>
        <v>0.17621546909916805</v>
      </c>
      <c r="F19" s="78">
        <f>'Rescale to Fit GDP Proj'!K77</f>
        <v>0.19416760499409827</v>
      </c>
      <c r="G19" s="78">
        <f>'Rescale to Fit GDP Proj'!L77</f>
        <v>0.21036216446402861</v>
      </c>
      <c r="H19" s="78">
        <f>'Rescale to Fit GDP Proj'!M77</f>
        <v>0.22469798297904192</v>
      </c>
      <c r="I19" s="78">
        <f>'Rescale to Fit GDP Proj'!N77</f>
        <v>0.23708383207283837</v>
      </c>
      <c r="J19" s="78">
        <f>'Rescale to Fit GDP Proj'!O77</f>
        <v>0.2496204664935027</v>
      </c>
      <c r="K19" s="78">
        <f>'Rescale to Fit GDP Proj'!P77</f>
        <v>0.26230972190160423</v>
      </c>
      <c r="L19" s="78">
        <f>'Rescale to Fit GDP Proj'!Q77</f>
        <v>0.27515345630504384</v>
      </c>
      <c r="M19" s="78">
        <f>'Rescale to Fit GDP Proj'!R77</f>
        <v>0.28815355033111112</v>
      </c>
      <c r="N19" s="78">
        <f>'Rescale to Fit GDP Proj'!S77</f>
        <v>0.30131190750185161</v>
      </c>
      <c r="O19" s="78">
        <f>'Rescale to Fit GDP Proj'!T77</f>
        <v>0.3146304545127887</v>
      </c>
      <c r="P19" s="78">
        <f>'Rescale to Fit GDP Proj'!U77</f>
        <v>0.32811114151503706</v>
      </c>
      <c r="Q19" s="78">
        <f>'Rescale to Fit GDP Proj'!V77</f>
        <v>0.34175594240085072</v>
      </c>
      <c r="R19" s="78">
        <f>'Rescale to Fit GDP Proj'!W77</f>
        <v>0.35556685509264829</v>
      </c>
      <c r="S19" s="78">
        <f>'Rescale to Fit GDP Proj'!X77</f>
        <v>0.3695459018355558</v>
      </c>
      <c r="T19" s="78">
        <f>'Rescale to Fit GDP Proj'!Y77</f>
        <v>0.38369512949351148</v>
      </c>
      <c r="U19" s="78">
        <f>'Rescale to Fit GDP Proj'!Z77</f>
        <v>0.39801660984897508</v>
      </c>
      <c r="V19" s="78">
        <f>'Rescale to Fit GDP Proj'!AA77</f>
        <v>0.412512439906286</v>
      </c>
      <c r="W19" s="78">
        <f>'Rescale to Fit GDP Proj'!AB77</f>
        <v>0.42718474219871472</v>
      </c>
      <c r="X19" s="78">
        <f>'Rescale to Fit GDP Proj'!AC77</f>
        <v>0.44203566509925141</v>
      </c>
      <c r="Y19" s="78">
        <f>'Rescale to Fit GDP Proj'!AD77</f>
        <v>0.45706738313517919</v>
      </c>
      <c r="Z19" s="78">
        <f>'Rescale to Fit GDP Proj'!AE77</f>
        <v>0.47228209730647647</v>
      </c>
      <c r="AA19" s="78">
        <f>'Rescale to Fit GDP Proj'!AF77</f>
        <v>0.48768203540809507</v>
      </c>
      <c r="AB19" s="78">
        <f>'Rescale to Fit GDP Proj'!AG77</f>
        <v>0.50326945235616283</v>
      </c>
      <c r="AC19" s="78">
        <f>'Rescale to Fit GDP Proj'!AH77</f>
        <v>0.51904663051815636</v>
      </c>
      <c r="AD19" s="78">
        <f>'Rescale to Fit GDP Proj'!AI77</f>
        <v>0.53501588004709388</v>
      </c>
      <c r="AE19" s="78">
        <f>'Rescale to Fit GDP Proj'!AJ77</f>
        <v>0.55117953921979679</v>
      </c>
      <c r="AF19" s="78">
        <f>'Rescale to Fit GDP Proj'!AK77</f>
        <v>0.56753997477926821</v>
      </c>
    </row>
    <row r="20" spans="1:32" x14ac:dyDescent="0.35">
      <c r="A20" s="88" t="s">
        <v>13</v>
      </c>
      <c r="B20" s="78">
        <f>'Rescale to Fit GDP Proj'!G78</f>
        <v>7.822341004425537E-2</v>
      </c>
      <c r="C20" s="78">
        <f>'Rescale to Fit GDP Proj'!H78</f>
        <v>9.5373086230367429E-2</v>
      </c>
      <c r="D20" s="78">
        <f>'Rescale to Fit GDP Proj'!I78</f>
        <v>0.11347437644275711</v>
      </c>
      <c r="E20" s="78">
        <f>'Rescale to Fit GDP Proj'!J78</f>
        <v>0.13257104551177351</v>
      </c>
      <c r="F20" s="78">
        <f>'Rescale to Fit GDP Proj'!K78</f>
        <v>0.15270978432709603</v>
      </c>
      <c r="G20" s="78">
        <f>'Rescale to Fit GDP Proj'!L78</f>
        <v>0.17394039656258486</v>
      </c>
      <c r="H20" s="78">
        <f>'Rescale to Fit GDP Proj'!M78</f>
        <v>0.1963159998370996</v>
      </c>
      <c r="I20" s="78">
        <f>'Rescale to Fit GDP Proj'!N78</f>
        <v>0.21989324242990718</v>
      </c>
      <c r="J20" s="78">
        <f>'Rescale to Fit GDP Proj'!O78</f>
        <v>0.24403254290888476</v>
      </c>
      <c r="K20" s="78">
        <f>'Rescale to Fit GDP Proj'!P78</f>
        <v>0.26874730017198079</v>
      </c>
      <c r="L20" s="78">
        <f>'Rescale to Fit GDP Proj'!Q78</f>
        <v>0.29405123253347165</v>
      </c>
      <c r="M20" s="78">
        <f>'Rescale to Fit GDP Proj'!R78</f>
        <v>0.31995838533852816</v>
      </c>
      <c r="N20" s="78">
        <f>'Rescale to Fit GDP Proj'!S78</f>
        <v>0.34648313875930437</v>
      </c>
      <c r="O20" s="78">
        <f>'Rescale to Fit GDP Proj'!T78</f>
        <v>0.37364021577687839</v>
      </c>
      <c r="P20" s="78">
        <f>'Rescale to Fit GDP Proj'!U78</f>
        <v>0.40144469035347452</v>
      </c>
      <c r="Q20" s="78">
        <f>'Rescale to Fit GDP Proj'!V78</f>
        <v>0.42991199579950207</v>
      </c>
      <c r="R20" s="78">
        <f>'Rescale to Fit GDP Proj'!W78</f>
        <v>0.4590579333400574</v>
      </c>
      <c r="S20" s="78">
        <f>'Rescale to Fit GDP Proj'!X78</f>
        <v>0.48889868088564203</v>
      </c>
      <c r="T20" s="78">
        <f>'Rescale to Fit GDP Proj'!Y78</f>
        <v>0.51945080201196592</v>
      </c>
      <c r="U20" s="78">
        <f>'Rescale to Fit GDP Proj'!Z78</f>
        <v>0.55073125515382015</v>
      </c>
      <c r="V20" s="78">
        <f>'Rescale to Fit GDP Proj'!AA78</f>
        <v>0.58275740301812318</v>
      </c>
      <c r="W20" s="78">
        <f>'Rescale to Fit GDP Proj'!AB78</f>
        <v>0.61554702222136315</v>
      </c>
      <c r="X20" s="78">
        <f>'Rescale to Fit GDP Proj'!AC78</f>
        <v>0.64911831315678925</v>
      </c>
      <c r="Y20" s="78">
        <f>'Rescale to Fit GDP Proj'!AD78</f>
        <v>0.68348991009682492</v>
      </c>
      <c r="Z20" s="78">
        <f>'Rescale to Fit GDP Proj'!AE78</f>
        <v>0.71868089153631409</v>
      </c>
      <c r="AA20" s="78">
        <f>'Rescale to Fit GDP Proj'!AF78</f>
        <v>0.75471079078233938</v>
      </c>
      <c r="AB20" s="78">
        <f>'Rescale to Fit GDP Proj'!AG78</f>
        <v>0.79159960679649055</v>
      </c>
      <c r="AC20" s="78">
        <f>'Rescale to Fit GDP Proj'!AH78</f>
        <v>0.82936781529560299</v>
      </c>
      <c r="AD20" s="78">
        <f>'Rescale to Fit GDP Proj'!AI78</f>
        <v>0.86803638011712581</v>
      </c>
      <c r="AE20" s="78">
        <f>'Rescale to Fit GDP Proj'!AJ78</f>
        <v>0.90762676485542892</v>
      </c>
      <c r="AF20" s="78">
        <f>'Rescale to Fit GDP Proj'!AK78</f>
        <v>0.9481609447755085</v>
      </c>
    </row>
    <row r="21" spans="1:32" x14ac:dyDescent="0.35">
      <c r="A21" s="88" t="s">
        <v>14</v>
      </c>
      <c r="B21" s="78">
        <f>'Rescale to Fit GDP Proj'!G79</f>
        <v>9.5451900531804315E-2</v>
      </c>
      <c r="C21" s="78">
        <f>'Rescale to Fit GDP Proj'!H79</f>
        <v>0.1149626508194225</v>
      </c>
      <c r="D21" s="78">
        <f>'Rescale to Fit GDP Proj'!I79</f>
        <v>0.13396503660233436</v>
      </c>
      <c r="E21" s="78">
        <f>'Rescale to Fit GDP Proj'!J79</f>
        <v>0.15240865849158522</v>
      </c>
      <c r="F21" s="78">
        <f>'Rescale to Fit GDP Proj'!K79</f>
        <v>0.17024374035079912</v>
      </c>
      <c r="G21" s="78">
        <f>'Rescale to Fit GDP Proj'!L79</f>
        <v>0.18742134852039136</v>
      </c>
      <c r="H21" s="78">
        <f>'Rescale to Fit GDP Proj'!M79</f>
        <v>0.20389361150925159</v>
      </c>
      <c r="I21" s="78">
        <f>'Rescale to Fit GDP Proj'!N79</f>
        <v>0.21961393880346097</v>
      </c>
      <c r="J21" s="78">
        <f>'Rescale to Fit GDP Proj'!O79</f>
        <v>0.23558223854040911</v>
      </c>
      <c r="K21" s="78">
        <f>'Rescale to Fit GDP Proj'!P79</f>
        <v>0.25180242223740795</v>
      </c>
      <c r="L21" s="78">
        <f>'Rescale to Fit GDP Proj'!Q79</f>
        <v>0.26827846311204318</v>
      </c>
      <c r="M21" s="78">
        <f>'Rescale to Fit GDP Proj'!R79</f>
        <v>0.28501439705543485</v>
      </c>
      <c r="N21" s="78">
        <f>'Rescale to Fit GDP Proj'!S79</f>
        <v>0.30201432362084962</v>
      </c>
      <c r="O21" s="78">
        <f>'Rescale to Fit GDP Proj'!T79</f>
        <v>0.31928240702790739</v>
      </c>
      <c r="P21" s="78">
        <f>'Rescale to Fit GDP Proj'!U79</f>
        <v>0.33682287718262799</v>
      </c>
      <c r="Q21" s="78">
        <f>'Rescale to Fit GDP Proj'!V79</f>
        <v>0.3546400307135692</v>
      </c>
      <c r="R21" s="78">
        <f>'Rescale to Fit GDP Proj'!W79</f>
        <v>0.37273823202430739</v>
      </c>
      <c r="S21" s="78">
        <f>'Rescale to Fit GDP Proj'!X79</f>
        <v>0.39112191436252119</v>
      </c>
      <c r="T21" s="78">
        <f>'Rescale to Fit GDP Proj'!Y79</f>
        <v>0.40979558090593804</v>
      </c>
      <c r="U21" s="78">
        <f>'Rescale to Fit GDP Proj'!Z79</f>
        <v>0.42876380586541074</v>
      </c>
      <c r="V21" s="78">
        <f>'Rescale to Fit GDP Proj'!AA79</f>
        <v>0.44803123560539404</v>
      </c>
      <c r="W21" s="78">
        <f>'Rescale to Fit GDP Proj'!AB79</f>
        <v>0.46760258978209596</v>
      </c>
      <c r="X21" s="78">
        <f>'Rescale to Fit GDP Proj'!AC79</f>
        <v>0.48748266249958117</v>
      </c>
      <c r="Y21" s="78">
        <f>'Rescale to Fit GDP Proj'!AD79</f>
        <v>0.50767632348411185</v>
      </c>
      <c r="Z21" s="78">
        <f>'Rescale to Fit GDP Proj'!AE79</f>
        <v>0.52818851927701271</v>
      </c>
      <c r="AA21" s="78">
        <f>'Rescale to Fit GDP Proj'!AF79</f>
        <v>0.5490242744463506</v>
      </c>
      <c r="AB21" s="78">
        <f>'Rescale to Fit GDP Proj'!AG79</f>
        <v>0.57018869281772966</v>
      </c>
      <c r="AC21" s="78">
        <f>'Rescale to Fit GDP Proj'!AH79</f>
        <v>0.59168695872449895</v>
      </c>
      <c r="AD21" s="78">
        <f>'Rescale to Fit GDP Proj'!AI79</f>
        <v>0.61352433827768149</v>
      </c>
      <c r="AE21" s="78">
        <f>'Rescale to Fit GDP Proj'!AJ79</f>
        <v>0.63570618065593609</v>
      </c>
      <c r="AF21" s="78">
        <f>'Rescale to Fit GDP Proj'!AK79</f>
        <v>0.65823791941586518</v>
      </c>
    </row>
    <row r="22" spans="1:32" x14ac:dyDescent="0.35">
      <c r="A22" s="88" t="s">
        <v>15</v>
      </c>
      <c r="B22" s="78">
        <f>'Rescale to Fit GDP Proj'!G80</f>
        <v>0.1041677874191889</v>
      </c>
      <c r="C22" s="78">
        <f>'Rescale to Fit GDP Proj'!H80</f>
        <v>0.12539494373769797</v>
      </c>
      <c r="D22" s="78">
        <f>'Rescale to Fit GDP Proj'!I80</f>
        <v>0.14590159688851123</v>
      </c>
      <c r="E22" s="78">
        <f>'Rescale to Fit GDP Proj'!J80</f>
        <v>0.16561606427866216</v>
      </c>
      <c r="F22" s="78">
        <f>'Rescale to Fit GDP Proj'!K80</f>
        <v>0.18446813230587303</v>
      </c>
      <c r="G22" s="78">
        <f>'Rescale to Fit GDP Proj'!L80</f>
        <v>0.20238946522470025</v>
      </c>
      <c r="H22" s="78">
        <f>'Rescale to Fit GDP Proj'!M80</f>
        <v>0.21931401118319585</v>
      </c>
      <c r="I22" s="78">
        <f>'Rescale to Fit GDP Proj'!N80</f>
        <v>0.23517840211807425</v>
      </c>
      <c r="J22" s="78">
        <f>'Rescale to Fit GDP Proj'!O80</f>
        <v>0.25129148324524764</v>
      </c>
      <c r="K22" s="78">
        <f>'Rescale to Fit GDP Proj'!P80</f>
        <v>0.26765715303217069</v>
      </c>
      <c r="L22" s="78">
        <f>'Rescale to Fit GDP Proj'!Q80</f>
        <v>0.28427937105867357</v>
      </c>
      <c r="M22" s="78">
        <f>'Rescale to Fit GDP Proj'!R80</f>
        <v>0.30116215897495996</v>
      </c>
      <c r="N22" s="78">
        <f>'Rescale to Fit GDP Proj'!S80</f>
        <v>0.31830960147462206</v>
      </c>
      <c r="O22" s="78">
        <f>'Rescale to Fit GDP Proj'!T80</f>
        <v>0.33572584728290888</v>
      </c>
      <c r="P22" s="78">
        <f>'Rescale to Fit GDP Proj'!U80</f>
        <v>0.35341511016048632</v>
      </c>
      <c r="Q22" s="78">
        <f>'Rescale to Fit GDP Proj'!V80</f>
        <v>0.3713816699229327</v>
      </c>
      <c r="R22" s="78">
        <f>'Rescale to Fit GDP Proj'!W80</f>
        <v>0.38962987347621514</v>
      </c>
      <c r="S22" s="78">
        <f>'Rescale to Fit GDP Proj'!X80</f>
        <v>0.40816413586839889</v>
      </c>
      <c r="T22" s="78">
        <f>'Rescale to Fit GDP Proj'!Y80</f>
        <v>0.42698894135784243</v>
      </c>
      <c r="U22" s="78">
        <f>'Rescale to Fit GDP Proj'!Z80</f>
        <v>0.44610884449813853</v>
      </c>
      <c r="V22" s="78">
        <f>'Rescale to Fit GDP Proj'!AA80</f>
        <v>0.46552847124006186</v>
      </c>
      <c r="W22" s="78">
        <f>'Rescale to Fit GDP Proj'!AB80</f>
        <v>0.48525252005079167</v>
      </c>
      <c r="X22" s="78">
        <f>'Rescale to Fit GDP Proj'!AC80</f>
        <v>0.5052857630506784</v>
      </c>
      <c r="Y22" s="78">
        <f>'Rescale to Fit GDP Proj'!AD80</f>
        <v>0.52563304716783144</v>
      </c>
      <c r="Z22" s="78">
        <f>'Rescale to Fit GDP Proj'!AE80</f>
        <v>0.5462992953108049</v>
      </c>
      <c r="AA22" s="78">
        <f>'Rescale to Fit GDP Proj'!AF80</f>
        <v>0.56728950755966756</v>
      </c>
      <c r="AB22" s="78">
        <f>'Rescale to Fit GDP Proj'!AG80</f>
        <v>0.58860876237574344</v>
      </c>
      <c r="AC22" s="78">
        <f>'Rescale to Fit GDP Proj'!AH80</f>
        <v>0.6102622178303162</v>
      </c>
      <c r="AD22" s="78">
        <f>'Rescale to Fit GDP Proj'!AI80</f>
        <v>0.63225511285259484</v>
      </c>
      <c r="AE22" s="78">
        <f>'Rescale to Fit GDP Proj'!AJ80</f>
        <v>0.65459276849724268</v>
      </c>
      <c r="AF22" s="78">
        <f>'Rescale to Fit GDP Proj'!AK80</f>
        <v>0.67728058923177603</v>
      </c>
    </row>
    <row r="23" spans="1:32" x14ac:dyDescent="0.35">
      <c r="A23" s="88" t="s">
        <v>16</v>
      </c>
      <c r="B23" s="78">
        <f>'Rescale to Fit GDP Proj'!G81</f>
        <v>0.33846191466597048</v>
      </c>
      <c r="C23" s="78">
        <f>'Rescale to Fit GDP Proj'!H81</f>
        <v>0.41338412098684346</v>
      </c>
      <c r="D23" s="78">
        <f>'Rescale to Fit GDP Proj'!I81</f>
        <v>0.48426441008451687</v>
      </c>
      <c r="E23" s="78">
        <f>'Rescale to Fit GDP Proj'!J81</f>
        <v>0.54977671826377417</v>
      </c>
      <c r="F23" s="78">
        <f>'Rescale to Fit GDP Proj'!K81</f>
        <v>0.60862737868854566</v>
      </c>
      <c r="G23" s="78">
        <f>'Rescale to Fit GDP Proj'!L81</f>
        <v>0.65959589995385182</v>
      </c>
      <c r="H23" s="78">
        <f>'Rescale to Fit GDP Proj'!M81</f>
        <v>0.70157571405848429</v>
      </c>
      <c r="I23" s="78">
        <f>'Rescale to Fit GDP Proj'!N81</f>
        <v>0.73361306646620317</v>
      </c>
      <c r="J23" s="78">
        <f>'Rescale to Fit GDP Proj'!O81</f>
        <v>0.76633729970954356</v>
      </c>
      <c r="K23" s="78">
        <f>'Rescale to Fit GDP Proj'!P81</f>
        <v>0.79976314051362107</v>
      </c>
      <c r="L23" s="78">
        <f>'Rescale to Fit GDP Proj'!Q81</f>
        <v>0.8339056313445381</v>
      </c>
      <c r="M23" s="78">
        <f>'Rescale to Fit GDP Proj'!R81</f>
        <v>0.86878013717886993</v>
      </c>
      <c r="N23" s="78">
        <f>'Rescale to Fit GDP Proj'!S81</f>
        <v>0.90440235241828992</v>
      </c>
      <c r="O23" s="78">
        <f>'Rescale to Fit GDP Proj'!T81</f>
        <v>0.94078830795244295</v>
      </c>
      <c r="P23" s="78">
        <f>'Rescale to Fit GDP Proj'!U81</f>
        <v>0.97795437837324839</v>
      </c>
      <c r="Q23" s="78">
        <f>'Rescale to Fit GDP Proj'!V81</f>
        <v>1.0159172893438757</v>
      </c>
      <c r="R23" s="78">
        <f>'Rescale to Fit GDP Proj'!W81</f>
        <v>1.0546941251257136</v>
      </c>
      <c r="S23" s="78">
        <f>'Rescale to Fit GDP Proj'!X81</f>
        <v>1.0943023362667137</v>
      </c>
      <c r="T23" s="78">
        <f>'Rescale to Fit GDP Proj'!Y81</f>
        <v>1.1347597474545768</v>
      </c>
      <c r="U23" s="78">
        <f>'Rescale to Fit GDP Proj'!Z81</f>
        <v>1.1760845655383081</v>
      </c>
      <c r="V23" s="78">
        <f>'Rescale to Fit GDP Proj'!AA81</f>
        <v>1.2182953877217546</v>
      </c>
      <c r="W23" s="78">
        <f>'Rescale to Fit GDP Proj'!AB81</f>
        <v>1.2614112099328139</v>
      </c>
      <c r="X23" s="78">
        <f>'Rescale to Fit GDP Proj'!AC81</f>
        <v>1.3054514353720783</v>
      </c>
      <c r="Y23" s="78">
        <f>'Rescale to Fit GDP Proj'!AD81</f>
        <v>1.3504358832447609</v>
      </c>
      <c r="Z23" s="78">
        <f>'Rescale to Fit GDP Proj'!AE81</f>
        <v>1.3963847976798334</v>
      </c>
      <c r="AA23" s="78">
        <f>'Rescale to Fit GDP Proj'!AF81</f>
        <v>1.4433188568403941</v>
      </c>
      <c r="AB23" s="78">
        <f>'Rescale to Fit GDP Proj'!AG81</f>
        <v>1.491259182229357</v>
      </c>
      <c r="AC23" s="78">
        <f>'Rescale to Fit GDP Proj'!AH81</f>
        <v>1.5402273481946591</v>
      </c>
      <c r="AD23" s="78">
        <f>'Rescale to Fit GDP Proj'!AI81</f>
        <v>1.5902453916382575</v>
      </c>
      <c r="AE23" s="78">
        <f>'Rescale to Fit GDP Proj'!AJ81</f>
        <v>1.6413358219332865</v>
      </c>
      <c r="AF23" s="78">
        <f>'Rescale to Fit GDP Proj'!AK81</f>
        <v>1.693521631053841</v>
      </c>
    </row>
    <row r="24" spans="1:32" x14ac:dyDescent="0.35">
      <c r="A24" s="88" t="s">
        <v>17</v>
      </c>
      <c r="B24" s="78">
        <f>'Rescale to Fit GDP Proj'!G82</f>
        <v>7.3520014298437977E-2</v>
      </c>
      <c r="C24" s="78">
        <f>'Rescale to Fit GDP Proj'!H82</f>
        <v>8.9461257359283092E-2</v>
      </c>
      <c r="D24" s="78">
        <f>'Rescale to Fit GDP Proj'!I82</f>
        <v>0.10614237050645603</v>
      </c>
      <c r="E24" s="78">
        <f>'Rescale to Fit GDP Proj'!J82</f>
        <v>0.1235938557119136</v>
      </c>
      <c r="F24" s="78">
        <f>'Rescale to Fit GDP Proj'!K82</f>
        <v>0.14184794603356479</v>
      </c>
      <c r="G24" s="78">
        <f>'Rescale to Fit GDP Proj'!L82</f>
        <v>0.16093870273075842</v>
      </c>
      <c r="H24" s="78">
        <f>'Rescale to Fit GDP Proj'!M82</f>
        <v>0.18090211879365012</v>
      </c>
      <c r="I24" s="78">
        <f>'Rescale to Fit GDP Proj'!N82</f>
        <v>0.20177622931889111</v>
      </c>
      <c r="J24" s="78">
        <f>'Rescale to Fit GDP Proj'!O82</f>
        <v>0.22309788077379331</v>
      </c>
      <c r="K24" s="78">
        <f>'Rescale to Fit GDP Proj'!P82</f>
        <v>0.24487666843588854</v>
      </c>
      <c r="L24" s="78">
        <f>'Rescale to Fit GDP Proj'!Q82</f>
        <v>0.26712239330545912</v>
      </c>
      <c r="M24" s="78">
        <f>'Rescale to Fit GDP Proj'!R82</f>
        <v>0.28984506651623315</v>
      </c>
      <c r="N24" s="78">
        <f>'Rescale to Fit GDP Proj'!S82</f>
        <v>0.31305491384064632</v>
      </c>
      <c r="O24" s="78">
        <f>'Rescale to Fit GDP Proj'!T82</f>
        <v>0.33676238029169481</v>
      </c>
      <c r="P24" s="78">
        <f>'Rescale to Fit GDP Proj'!U82</f>
        <v>0.36097813482345392</v>
      </c>
      <c r="Q24" s="78">
        <f>'Rescale to Fit GDP Proj'!V82</f>
        <v>0.38571307513237379</v>
      </c>
      <c r="R24" s="78">
        <f>'Rescale to Fit GDP Proj'!W82</f>
        <v>0.41097833256151689</v>
      </c>
      <c r="S24" s="78">
        <f>'Rescale to Fit GDP Proj'!X82</f>
        <v>0.43678527710994097</v>
      </c>
      <c r="T24" s="78">
        <f>'Rescale to Fit GDP Proj'!Y82</f>
        <v>0.46314552254948327</v>
      </c>
      <c r="U24" s="78">
        <f>'Rescale to Fit GDP Proj'!Z82</f>
        <v>0.49007093165124932</v>
      </c>
      <c r="V24" s="78">
        <f>'Rescale to Fit GDP Proj'!AA82</f>
        <v>0.51757362152415709</v>
      </c>
      <c r="W24" s="78">
        <f>'Rescale to Fit GDP Proj'!AB82</f>
        <v>0.54566596906794007</v>
      </c>
      <c r="X24" s="78">
        <f>'Rescale to Fit GDP Proj'!AC82</f>
        <v>0.57436061654306181</v>
      </c>
      <c r="Y24" s="78">
        <f>'Rescale to Fit GDP Proj'!AD82</f>
        <v>0.60367047726005008</v>
      </c>
      <c r="Z24" s="78">
        <f>'Rescale to Fit GDP Proj'!AE82</f>
        <v>0.63360874139081058</v>
      </c>
      <c r="AA24" s="78">
        <f>'Rescale to Fit GDP Proj'!AF82</f>
        <v>0.66418888190453462</v>
      </c>
      <c r="AB24" s="78">
        <f>'Rescale to Fit GDP Proj'!AG82</f>
        <v>0.69542466063087283</v>
      </c>
      <c r="AC24" s="78">
        <f>'Rescale to Fit GDP Proj'!AH82</f>
        <v>0.72733013445310379</v>
      </c>
      <c r="AD24" s="78">
        <f>'Rescale to Fit GDP Proj'!AI82</f>
        <v>0.75991966163408342</v>
      </c>
      <c r="AE24" s="78">
        <f>'Rescale to Fit GDP Proj'!AJ82</f>
        <v>0.79320790827782317</v>
      </c>
      <c r="AF24" s="78">
        <f>'Rescale to Fit GDP Proj'!AK82</f>
        <v>0.82720985492960464</v>
      </c>
    </row>
    <row r="25" spans="1:32" x14ac:dyDescent="0.35">
      <c r="A25" s="88" t="s">
        <v>18</v>
      </c>
      <c r="B25" s="78">
        <f>'Rescale to Fit GDP Proj'!G83</f>
        <v>2.47904070948805E-2</v>
      </c>
      <c r="C25" s="78">
        <f>'Rescale to Fit GDP Proj'!H83</f>
        <v>3.0661772783879018E-2</v>
      </c>
      <c r="D25" s="78">
        <f>'Rescale to Fit GDP Proj'!I83</f>
        <v>3.7402220423571109E-2</v>
      </c>
      <c r="E25" s="78">
        <f>'Rescale to Fit GDP Proj'!J83</f>
        <v>4.5031530866705007E-2</v>
      </c>
      <c r="F25" s="78">
        <f>'Rescale to Fit GDP Proj'!K83</f>
        <v>5.3572305112148826E-2</v>
      </c>
      <c r="G25" s="78">
        <f>'Rescale to Fit GDP Proj'!L83</f>
        <v>6.3050075353092927E-2</v>
      </c>
      <c r="H25" s="78">
        <f>'Rescale to Fit GDP Proj'!M83</f>
        <v>7.3493431541930554E-2</v>
      </c>
      <c r="I25" s="78">
        <f>'Rescale to Fit GDP Proj'!N83</f>
        <v>8.4934164345923713E-2</v>
      </c>
      <c r="J25" s="78">
        <f>'Rescale to Fit GDP Proj'!O83</f>
        <v>9.6526006348792118E-2</v>
      </c>
      <c r="K25" s="78">
        <f>'Rescale to Fit GDP Proj'!P83</f>
        <v>0.10827095340083441</v>
      </c>
      <c r="L25" s="78">
        <f>'Rescale to Fit GDP Proj'!Q83</f>
        <v>0.12017102771354003</v>
      </c>
      <c r="M25" s="78">
        <f>'Rescale to Fit GDP Proj'!R83</f>
        <v>0.13222827820776781</v>
      </c>
      <c r="N25" s="78">
        <f>'Rescale to Fit GDP Proj'!S83</f>
        <v>0.14444478086652346</v>
      </c>
      <c r="O25" s="78">
        <f>'Rescale to Fit GDP Proj'!T83</f>
        <v>0.1568226390923958</v>
      </c>
      <c r="P25" s="78">
        <f>'Rescale to Fit GDP Proj'!U83</f>
        <v>0.16936398406971551</v>
      </c>
      <c r="Q25" s="78">
        <f>'Rescale to Fit GDP Proj'!V83</f>
        <v>0.1820709751314957</v>
      </c>
      <c r="R25" s="78">
        <f>'Rescale to Fit GDP Proj'!W83</f>
        <v>0.19494580013121984</v>
      </c>
      <c r="S25" s="78">
        <f>'Rescale to Fit GDP Proj'!X83</f>
        <v>0.20799067581954034</v>
      </c>
      <c r="T25" s="78">
        <f>'Rescale to Fit GDP Proj'!Y83</f>
        <v>0.22120784822595216</v>
      </c>
      <c r="U25" s="78">
        <f>'Rescale to Fit GDP Proj'!Z83</f>
        <v>0.23459959304550784</v>
      </c>
      <c r="V25" s="78">
        <f>'Rescale to Fit GDP Proj'!AA83</f>
        <v>0.24816821603064029</v>
      </c>
      <c r="W25" s="78">
        <f>'Rescale to Fit GDP Proj'!AB83</f>
        <v>0.26191605338816032</v>
      </c>
      <c r="X25" s="78">
        <f>'Rescale to Fit GDP Proj'!AC83</f>
        <v>0.27584547218149863</v>
      </c>
      <c r="Y25" s="78">
        <f>'Rescale to Fit GDP Proj'!AD83</f>
        <v>0.28995887073825927</v>
      </c>
      <c r="Z25" s="78">
        <f>'Rescale to Fit GDP Proj'!AE83</f>
        <v>0.30425867906315757</v>
      </c>
      <c r="AA25" s="78">
        <f>'Rescale to Fit GDP Proj'!AF83</f>
        <v>0.31874735925641112</v>
      </c>
      <c r="AB25" s="78">
        <f>'Rescale to Fit GDP Proj'!AG83</f>
        <v>0.3334274059376573</v>
      </c>
      <c r="AC25" s="78">
        <f>'Rescale to Fit GDP Proj'!AH83</f>
        <v>0.34830134667546925</v>
      </c>
      <c r="AD25" s="78">
        <f>'Rescale to Fit GDP Proj'!AI83</f>
        <v>0.36337174242254622</v>
      </c>
      <c r="AE25" s="78">
        <f>'Rescale to Fit GDP Proj'!AJ83</f>
        <v>0.37864118795665064</v>
      </c>
      <c r="AF25" s="78">
        <f>'Rescale to Fit GDP Proj'!AK83</f>
        <v>0.39411231232736949</v>
      </c>
    </row>
    <row r="26" spans="1:32" x14ac:dyDescent="0.35">
      <c r="A26" s="88" t="s">
        <v>46</v>
      </c>
      <c r="B26" s="78">
        <f>'Rescale to Fit GDP Proj'!G84</f>
        <v>2.0016763869301908E-2</v>
      </c>
      <c r="C26" s="78">
        <f>'Rescale to Fit GDP Proj'!H84</f>
        <v>2.5473601823967119E-2</v>
      </c>
      <c r="D26" s="78">
        <f>'Rescale to Fit GDP Proj'!I84</f>
        <v>3.2369668349575179E-2</v>
      </c>
      <c r="E26" s="78">
        <f>'Rescale to Fit GDP Proj'!J84</f>
        <v>4.0738270494618686E-2</v>
      </c>
      <c r="F26" s="78">
        <f>'Rescale to Fit GDP Proj'!K84</f>
        <v>5.062051198095862E-2</v>
      </c>
      <c r="G26" s="78">
        <f>'Rescale to Fit GDP Proj'!L84</f>
        <v>6.206562740701016E-2</v>
      </c>
      <c r="H26" s="78">
        <f>'Rescale to Fit GDP Proj'!M84</f>
        <v>7.5131388388090484E-2</v>
      </c>
      <c r="I26" s="78">
        <f>'Rescale to Fit GDP Proj'!N84</f>
        <v>8.9884586294381383E-2</v>
      </c>
      <c r="J26" s="78">
        <f>'Rescale to Fit GDP Proj'!O84</f>
        <v>0.10488858856507934</v>
      </c>
      <c r="K26" s="78">
        <f>'Rescale to Fit GDP Proj'!P84</f>
        <v>0.12014765887437916</v>
      </c>
      <c r="L26" s="78">
        <f>'Rescale to Fit GDP Proj'!Q84</f>
        <v>0.13566613337893704</v>
      </c>
      <c r="M26" s="78">
        <f>'Rescale to Fit GDP Proj'!R84</f>
        <v>0.15144842195007233</v>
      </c>
      <c r="N26" s="78">
        <f>'Rescale to Fit GDP Proj'!S84</f>
        <v>0.16749900942691689</v>
      </c>
      <c r="O26" s="78">
        <f>'Rescale to Fit GDP Proj'!T84</f>
        <v>0.1838224568908679</v>
      </c>
      <c r="P26" s="78">
        <f>'Rescale to Fit GDP Proj'!U84</f>
        <v>0.20042340296170608</v>
      </c>
      <c r="Q26" s="78">
        <f>'Rescale to Fit GDP Proj'!V84</f>
        <v>0.21730656511574836</v>
      </c>
      <c r="R26" s="78">
        <f>'Rescale to Fit GDP Proj'!W84</f>
        <v>0.23447674102640942</v>
      </c>
      <c r="S26" s="78">
        <f>'Rescale to Fit GDP Proj'!X84</f>
        <v>0.25193880992755185</v>
      </c>
      <c r="T26" s="78">
        <f>'Rescale to Fit GDP Proj'!Y84</f>
        <v>0.26969773400001351</v>
      </c>
      <c r="U26" s="78">
        <f>'Rescale to Fit GDP Proj'!Z84</f>
        <v>0.28775855978170706</v>
      </c>
      <c r="V26" s="78">
        <f>'Rescale to Fit GDP Proj'!AA84</f>
        <v>0.30612641960168951</v>
      </c>
      <c r="W26" s="78">
        <f>'Rescale to Fit GDP Proj'!AB84</f>
        <v>0.32480653303861157</v>
      </c>
      <c r="X26" s="78">
        <f>'Rescale to Fit GDP Proj'!AC84</f>
        <v>0.34380420840396142</v>
      </c>
      <c r="Y26" s="78">
        <f>'Rescale to Fit GDP Proj'!AD84</f>
        <v>0.36312484425052222</v>
      </c>
      <c r="Z26" s="78">
        <f>'Rescale to Fit GDP Proj'!AE84</f>
        <v>0.38277393090647438</v>
      </c>
      <c r="AA26" s="78">
        <f>'Rescale to Fit GDP Proj'!AF84</f>
        <v>0.40275705203557793</v>
      </c>
      <c r="AB26" s="78">
        <f>'Rescale to Fit GDP Proj'!AG84</f>
        <v>0.4230798862238761</v>
      </c>
      <c r="AC26" s="78">
        <f>'Rescale to Fit GDP Proj'!AH84</f>
        <v>0.44374820859337533</v>
      </c>
      <c r="AD26" s="78">
        <f>'Rescale to Fit GDP Proj'!AI84</f>
        <v>0.46476789244315608</v>
      </c>
      <c r="AE26" s="78">
        <f>'Rescale to Fit GDP Proj'!AJ84</f>
        <v>0.48614491091838308</v>
      </c>
      <c r="AF26" s="78">
        <f>'Rescale to Fit GDP Proj'!AK84</f>
        <v>0.50788533870768904</v>
      </c>
    </row>
    <row r="27" spans="1:32" x14ac:dyDescent="0.35">
      <c r="A27" s="88" t="s">
        <v>47</v>
      </c>
      <c r="B27" s="78">
        <f>'Rescale to Fit GDP Proj'!G85</f>
        <v>7.9588094567491219E-3</v>
      </c>
      <c r="C27" s="78">
        <f>'Rescale to Fit GDP Proj'!H85</f>
        <v>1.0246416862540445E-2</v>
      </c>
      <c r="D27" s="78">
        <f>'Rescale to Fit GDP Proj'!I85</f>
        <v>1.3228803317576464E-2</v>
      </c>
      <c r="E27" s="78">
        <f>'Rescale to Fit GDP Proj'!J85</f>
        <v>1.6913066567349342E-2</v>
      </c>
      <c r="F27" s="78">
        <f>'Rescale to Fit GDP Proj'!K85</f>
        <v>2.1308129462667472E-2</v>
      </c>
      <c r="G27" s="78">
        <f>'Rescale to Fit GDP Proj'!L85</f>
        <v>2.6424775766874065E-2</v>
      </c>
      <c r="H27" s="78">
        <f>'Rescale to Fit GDP Proj'!M85</f>
        <v>3.2275694040710318E-2</v>
      </c>
      <c r="I27" s="78">
        <f>'Rescale to Fit GDP Proj'!N85</f>
        <v>3.8875529853597567E-2</v>
      </c>
      <c r="J27" s="78">
        <f>'Rescale to Fit GDP Proj'!O85</f>
        <v>4.5528164352988044E-2</v>
      </c>
      <c r="K27" s="78">
        <f>'Rescale to Fit GDP Proj'!P85</f>
        <v>5.2234019928373669E-2</v>
      </c>
      <c r="L27" s="78">
        <f>'Rescale to Fit GDP Proj'!Q85</f>
        <v>5.899352234836229E-2</v>
      </c>
      <c r="M27" s="78">
        <f>'Rescale to Fit GDP Proj'!R85</f>
        <v>6.5807100787710876E-2</v>
      </c>
      <c r="N27" s="78">
        <f>'Rescale to Fit GDP Proj'!S85</f>
        <v>7.2675187854574164E-2</v>
      </c>
      <c r="O27" s="78">
        <f>'Rescale to Fit GDP Proj'!T85</f>
        <v>7.9598219617972407E-2</v>
      </c>
      <c r="P27" s="78">
        <f>'Rescale to Fit GDP Proj'!U85</f>
        <v>8.6576635635477892E-2</v>
      </c>
      <c r="Q27" s="78">
        <f>'Rescale to Fit GDP Proj'!V85</f>
        <v>9.3610878981123302E-2</v>
      </c>
      <c r="R27" s="78">
        <f>'Rescale to Fit GDP Proj'!W85</f>
        <v>0.10070139627353397</v>
      </c>
      <c r="S27" s="78">
        <f>'Rescale to Fit GDP Proj'!X85</f>
        <v>0.10784863770428393</v>
      </c>
      <c r="T27" s="78">
        <f>'Rescale to Fit GDP Proj'!Y85</f>
        <v>0.11505305706647979</v>
      </c>
      <c r="U27" s="78">
        <f>'Rescale to Fit GDP Proj'!Z85</f>
        <v>0.12231511178357332</v>
      </c>
      <c r="V27" s="78">
        <f>'Rescale to Fit GDP Proj'!AA85</f>
        <v>0.12963526293840363</v>
      </c>
      <c r="W27" s="78">
        <f>'Rescale to Fit GDP Proj'!AB85</f>
        <v>0.13701397530247242</v>
      </c>
      <c r="X27" s="78">
        <f>'Rescale to Fit GDP Proj'!AC85</f>
        <v>0.14445171736545392</v>
      </c>
      <c r="Y27" s="78">
        <f>'Rescale to Fit GDP Proj'!AD85</f>
        <v>0.15194896136493921</v>
      </c>
      <c r="Z27" s="78">
        <f>'Rescale to Fit GDP Proj'!AE85</f>
        <v>0.1595061833164203</v>
      </c>
      <c r="AA27" s="78">
        <f>'Rescale to Fit GDP Proj'!AF85</f>
        <v>0.16712386304351323</v>
      </c>
      <c r="AB27" s="78">
        <f>'Rescale to Fit GDP Proj'!AG85</f>
        <v>0.17480248420842306</v>
      </c>
      <c r="AC27" s="78">
        <f>'Rescale to Fit GDP Proj'!AH85</f>
        <v>0.18254253434265208</v>
      </c>
      <c r="AD27" s="78">
        <f>'Rescale to Fit GDP Proj'!AI85</f>
        <v>0.19034450487795493</v>
      </c>
      <c r="AE27" s="78">
        <f>'Rescale to Fit GDP Proj'!AJ85</f>
        <v>0.19820889117754015</v>
      </c>
      <c r="AF27" s="78">
        <f>'Rescale to Fit GDP Proj'!AK85</f>
        <v>0.20613619256752205</v>
      </c>
    </row>
    <row r="28" spans="1:32" x14ac:dyDescent="0.35">
      <c r="A28" s="88" t="s">
        <v>48</v>
      </c>
      <c r="B28" s="78">
        <f>'Rescale to Fit GDP Proj'!G86</f>
        <v>5.9806301668639816E-2</v>
      </c>
      <c r="C28" s="78">
        <f>'Rescale to Fit GDP Proj'!H86</f>
        <v>7.2508835853954234E-2</v>
      </c>
      <c r="D28" s="78">
        <f>'Rescale to Fit GDP Proj'!I86</f>
        <v>8.561412928608049E-2</v>
      </c>
      <c r="E28" s="78">
        <f>'Rescale to Fit GDP Proj'!J86</f>
        <v>9.9134650551220962E-2</v>
      </c>
      <c r="F28" s="78">
        <f>'Rescale to Fit GDP Proj'!K86</f>
        <v>0.11308336138939573</v>
      </c>
      <c r="G28" s="78">
        <f>'Rescale to Fit GDP Proj'!L86</f>
        <v>0.12747373683564656</v>
      </c>
      <c r="H28" s="78">
        <f>'Rescale to Fit GDP Proj'!M86</f>
        <v>0.14231978629461989</v>
      </c>
      <c r="I28" s="78">
        <f>'Rescale to Fit GDP Proj'!N86</f>
        <v>0.15763607559363779</v>
      </c>
      <c r="J28" s="78">
        <f>'Rescale to Fit GDP Proj'!O86</f>
        <v>0.17320325559285063</v>
      </c>
      <c r="K28" s="78">
        <f>'Rescale to Fit GDP Proj'!P86</f>
        <v>0.18902543604379249</v>
      </c>
      <c r="L28" s="78">
        <f>'Rescale to Fit GDP Proj'!Q86</f>
        <v>0.20510679401837903</v>
      </c>
      <c r="M28" s="78">
        <f>'Rescale to Fit GDP Proj'!R86</f>
        <v>0.22145157501165899</v>
      </c>
      <c r="N28" s="78">
        <f>'Rescale to Fit GDP Proj'!S86</f>
        <v>0.23806409406262891</v>
      </c>
      <c r="O28" s="78">
        <f>'Rescale to Fit GDP Proj'!T86</f>
        <v>0.25494873689340791</v>
      </c>
      <c r="P28" s="78">
        <f>'Rescale to Fit GDP Proj'!U86</f>
        <v>0.27210996106707303</v>
      </c>
      <c r="Q28" s="78">
        <f>'Rescale to Fit GDP Proj'!V86</f>
        <v>0.28955229716446024</v>
      </c>
      <c r="R28" s="78">
        <f>'Rescale to Fit GDP Proj'!W86</f>
        <v>0.30728034998024273</v>
      </c>
      <c r="S28" s="78">
        <f>'Rescale to Fit GDP Proj'!X86</f>
        <v>0.32529879973860126</v>
      </c>
      <c r="T28" s="78">
        <f>'Rescale to Fit GDP Proj'!Y86</f>
        <v>0.34361240332880799</v>
      </c>
      <c r="U28" s="78">
        <f>'Rescale to Fit GDP Proj'!Z86</f>
        <v>0.36222599556105045</v>
      </c>
      <c r="V28" s="78">
        <f>'Rescale to Fit GDP Proj'!AA86</f>
        <v>0.38114449044282622</v>
      </c>
      <c r="W28" s="78">
        <f>'Rescale to Fit GDP Proj'!AB86</f>
        <v>0.40037288247624603</v>
      </c>
      <c r="X28" s="78">
        <f>'Rescale to Fit GDP Proj'!AC86</f>
        <v>0.4199162479765875</v>
      </c>
      <c r="Y28" s="78">
        <f>'Rescale to Fit GDP Proj'!AD86</f>
        <v>0.43977974641244744</v>
      </c>
      <c r="Z28" s="78">
        <f>'Rescale to Fit GDP Proj'!AE86</f>
        <v>0.45996862176784692</v>
      </c>
      <c r="AA28" s="78">
        <f>'Rescale to Fit GDP Proj'!AF86</f>
        <v>0.48048820392664887</v>
      </c>
      <c r="AB28" s="78">
        <f>'Rescale to Fit GDP Proj'!AG86</f>
        <v>0.50134391007965207</v>
      </c>
      <c r="AC28" s="78">
        <f>'Rescale to Fit GDP Proj'!AH86</f>
        <v>0.52254124615473563</v>
      </c>
      <c r="AD28" s="78">
        <f>'Rescale to Fit GDP Proj'!AI86</f>
        <v>0.54408580827042996</v>
      </c>
      <c r="AE28" s="78">
        <f>'Rescale to Fit GDP Proj'!AJ86</f>
        <v>0.5659832842132968</v>
      </c>
      <c r="AF28" s="78">
        <f>'Rescale to Fit GDP Proj'!AK86</f>
        <v>0.58823945493951169</v>
      </c>
    </row>
    <row r="29" spans="1:32" x14ac:dyDescent="0.35">
      <c r="A29" s="88" t="s">
        <v>19</v>
      </c>
      <c r="B29" s="78">
        <f>'Rescale to Fit GDP Proj'!G87</f>
        <v>8.2505246389585091E-2</v>
      </c>
      <c r="C29" s="78">
        <f>'Rescale to Fit GDP Proj'!H87</f>
        <v>9.9563695513317799E-2</v>
      </c>
      <c r="D29" s="78">
        <f>'Rescale to Fit GDP Proj'!I87</f>
        <v>0.11650020691516874</v>
      </c>
      <c r="E29" s="78">
        <f>'Rescale to Fit GDP Proj'!J87</f>
        <v>0.13329515289522678</v>
      </c>
      <c r="F29" s="78">
        <f>'Rescale to Fit GDP Proj'!K87</f>
        <v>0.1499287394874301</v>
      </c>
      <c r="G29" s="78">
        <f>'Rescale to Fit GDP Proj'!L87</f>
        <v>0.16638104354205757</v>
      </c>
      <c r="H29" s="78">
        <f>'Rescale to Fit GDP Proj'!M87</f>
        <v>0.18263205085993972</v>
      </c>
      <c r="I29" s="78">
        <f>'Rescale to Fit GDP Proj'!N87</f>
        <v>0.19866169528236413</v>
      </c>
      <c r="J29" s="78">
        <f>'Rescale to Fit GDP Proj'!O87</f>
        <v>0.214954786910871</v>
      </c>
      <c r="K29" s="78">
        <f>'Rescale to Fit GDP Proj'!P87</f>
        <v>0.23151565550029246</v>
      </c>
      <c r="L29" s="78">
        <f>'Rescale to Fit GDP Proj'!Q87</f>
        <v>0.24834870196498104</v>
      </c>
      <c r="M29" s="78">
        <f>'Rescale to Fit GDP Proj'!R87</f>
        <v>0.26545839954831679</v>
      </c>
      <c r="N29" s="78">
        <f>'Rescale to Fit GDP Proj'!S87</f>
        <v>0.28284929501143458</v>
      </c>
      <c r="O29" s="78">
        <f>'Rescale to Fit GDP Proj'!T87</f>
        <v>0.30052600984148875</v>
      </c>
      <c r="P29" s="78">
        <f>'Rescale to Fit GDP Proj'!U87</f>
        <v>0.31849324147977492</v>
      </c>
      <c r="Q29" s="78">
        <f>'Rescale to Fit GDP Proj'!V87</f>
        <v>0.33675576457003636</v>
      </c>
      <c r="R29" s="78">
        <f>'Rescale to Fit GDP Proj'!W87</f>
        <v>0.35531843222728621</v>
      </c>
      <c r="S29" s="78">
        <f>'Rescale to Fit GDP Proj'!X87</f>
        <v>0.37418617732748288</v>
      </c>
      <c r="T29" s="78">
        <f>'Rescale to Fit GDP Proj'!Y87</f>
        <v>0.39336401381840136</v>
      </c>
      <c r="U29" s="78">
        <f>'Rescale to Fit GDP Proj'!Z87</f>
        <v>0.41285703805204804</v>
      </c>
      <c r="V29" s="78">
        <f>'Rescale to Fit GDP Proj'!AA87</f>
        <v>0.43267043013897472</v>
      </c>
      <c r="W29" s="78">
        <f>'Rescale to Fit GDP Proj'!AB87</f>
        <v>0.45280945532485001</v>
      </c>
      <c r="X29" s="78">
        <f>'Rescale to Fit GDP Proj'!AC87</f>
        <v>0.47327946538965521</v>
      </c>
      <c r="Y29" s="78">
        <f>'Rescale to Fit GDP Proj'!AD87</f>
        <v>0.49408590006987546</v>
      </c>
      <c r="Z29" s="78">
        <f>'Rescale to Fit GDP Proj'!AE87</f>
        <v>0.51523428850406527</v>
      </c>
      <c r="AA29" s="78">
        <f>'Rescale to Fit GDP Proj'!AF87</f>
        <v>0.53673025070217084</v>
      </c>
      <c r="AB29" s="78">
        <f>'Rescale to Fit GDP Proj'!AG87</f>
        <v>0.55857949903900228</v>
      </c>
      <c r="AC29" s="78">
        <f>'Rescale to Fit GDP Proj'!AH87</f>
        <v>0.58078783977224968</v>
      </c>
      <c r="AD29" s="78">
        <f>'Rescale to Fit GDP Proj'!AI87</f>
        <v>0.60336117458544791</v>
      </c>
      <c r="AE29" s="78">
        <f>'Rescale to Fit GDP Proj'!AJ87</f>
        <v>0.62630550215630099</v>
      </c>
      <c r="AF29" s="78">
        <f>'Rescale to Fit GDP Proj'!AK87</f>
        <v>0.64962691975078113</v>
      </c>
    </row>
    <row r="30" spans="1:32" x14ac:dyDescent="0.35">
      <c r="A30" s="88" t="s">
        <v>20</v>
      </c>
      <c r="B30" s="78">
        <f>'Rescale to Fit GDP Proj'!G88</f>
        <v>0.17655095829617198</v>
      </c>
      <c r="C30" s="78">
        <f>'Rescale to Fit GDP Proj'!H88</f>
        <v>0.21410711716889913</v>
      </c>
      <c r="D30" s="78">
        <f>'Rescale to Fit GDP Proj'!I88</f>
        <v>0.2508151927461989</v>
      </c>
      <c r="E30" s="78">
        <f>'Rescale to Fit GDP Proj'!J88</f>
        <v>0.28647436926096542</v>
      </c>
      <c r="F30" s="78">
        <f>'Rescale to Fit GDP Proj'!K88</f>
        <v>0.32088324856864719</v>
      </c>
      <c r="G30" s="78">
        <f>'Rescale to Fit GDP Proj'!L88</f>
        <v>0.35384167054194088</v>
      </c>
      <c r="H30" s="78">
        <f>'Rescale to Fit GDP Proj'!M88</f>
        <v>0.3851525898400468</v>
      </c>
      <c r="I30" s="78">
        <f>'Rescale to Fit GDP Proj'!N88</f>
        <v>0.41462398547586021</v>
      </c>
      <c r="J30" s="78">
        <f>'Rescale to Fit GDP Proj'!O88</f>
        <v>0.44483279119075259</v>
      </c>
      <c r="K30" s="78">
        <f>'Rescale to Fit GDP Proj'!P88</f>
        <v>0.47579745787966765</v>
      </c>
      <c r="L30" s="78">
        <f>'Rescale to Fit GDP Proj'!Q88</f>
        <v>0.50753689810132918</v>
      </c>
      <c r="M30" s="78">
        <f>'Rescale to Fit GDP Proj'!R88</f>
        <v>0.54007049762962822</v>
      </c>
      <c r="N30" s="78">
        <f>'Rescale to Fit GDP Proj'!S88</f>
        <v>0.57341812729404096</v>
      </c>
      <c r="O30" s="78">
        <f>'Rescale to Fit GDP Proj'!T88</f>
        <v>0.60760015511630827</v>
      </c>
      <c r="P30" s="78">
        <f>'Rescale to Fit GDP Proj'!U88</f>
        <v>0.64263745875078959</v>
      </c>
      <c r="Q30" s="78">
        <f>'Rescale to Fit GDP Proj'!V88</f>
        <v>0.67855143823608877</v>
      </c>
      <c r="R30" s="78">
        <f>'Rescale to Fit GDP Proj'!W88</f>
        <v>0.71536402906574204</v>
      </c>
      <c r="S30" s="78">
        <f>'Rescale to Fit GDP Proj'!X88</f>
        <v>0.75309771558595051</v>
      </c>
      <c r="T30" s="78">
        <f>'Rescale to Fit GDP Proj'!Y88</f>
        <v>0.79177554472853928</v>
      </c>
      <c r="U30" s="78">
        <f>'Rescale to Fit GDP Proj'!Z88</f>
        <v>0.83142114008753287</v>
      </c>
      <c r="V30" s="78">
        <f>'Rescale to Fit GDP Proj'!AA88</f>
        <v>0.87205871634794241</v>
      </c>
      <c r="W30" s="78">
        <f>'Rescale to Fit GDP Proj'!AB88</f>
        <v>0.91371309407558043</v>
      </c>
      <c r="X30" s="78">
        <f>'Rescale to Fit GDP Proj'!AC88</f>
        <v>0.95640971487693294</v>
      </c>
      <c r="Y30" s="78">
        <f>'Rescale to Fit GDP Proj'!AD88</f>
        <v>1.0001746569383503</v>
      </c>
      <c r="Z30" s="78">
        <f>'Rescale to Fit GDP Proj'!AE88</f>
        <v>1.0450346509540487</v>
      </c>
      <c r="AA30" s="78">
        <f>'Rescale to Fit GDP Proj'!AF88</f>
        <v>1.0910170964526489</v>
      </c>
      <c r="AB30" s="78">
        <f>'Rescale to Fit GDP Proj'!AG88</f>
        <v>1.1381500785322232</v>
      </c>
      <c r="AC30" s="78">
        <f>'Rescale to Fit GDP Proj'!AH88</f>
        <v>1.1864623850140761</v>
      </c>
      <c r="AD30" s="78">
        <f>'Rescale to Fit GDP Proj'!AI88</f>
        <v>1.2359835240257318</v>
      </c>
      <c r="AE30" s="78">
        <f>'Rescale to Fit GDP Proj'!AJ88</f>
        <v>1.2867437420238705</v>
      </c>
      <c r="AF30" s="78">
        <f>'Rescale to Fit GDP Proj'!AK88</f>
        <v>1.3387740422682195</v>
      </c>
    </row>
    <row r="31" spans="1:32" x14ac:dyDescent="0.35">
      <c r="A31" s="88" t="s">
        <v>21</v>
      </c>
      <c r="B31" s="78">
        <f>'Rescale to Fit GDP Proj'!G89</f>
        <v>7.3958348743674587E-2</v>
      </c>
      <c r="C31" s="78">
        <f>'Rescale to Fit GDP Proj'!H89</f>
        <v>8.931064935552048E-2</v>
      </c>
      <c r="D31" s="78">
        <f>'Rescale to Fit GDP Proj'!I89</f>
        <v>0.10468290088336872</v>
      </c>
      <c r="E31" s="78">
        <f>'Rescale to Fit GDP Proj'!J89</f>
        <v>0.12006667259971568</v>
      </c>
      <c r="F31" s="78">
        <f>'Rescale to Fit GDP Proj'!K89</f>
        <v>0.13545337455829434</v>
      </c>
      <c r="G31" s="78">
        <f>'Rescale to Fit GDP Proj'!L89</f>
        <v>0.15083426459070959</v>
      </c>
      <c r="H31" s="78">
        <f>'Rescale to Fit GDP Proj'!M89</f>
        <v>0.16620045564447294</v>
      </c>
      <c r="I31" s="78">
        <f>'Rescale to Fit GDP Proj'!N89</f>
        <v>0.18154292345590775</v>
      </c>
      <c r="J31" s="78">
        <f>'Rescale to Fit GDP Proj'!O89</f>
        <v>0.19713087075232549</v>
      </c>
      <c r="K31" s="78">
        <f>'Rescale to Fit GDP Proj'!P89</f>
        <v>0.21296822520548592</v>
      </c>
      <c r="L31" s="78">
        <f>'Rescale to Fit GDP Proj'!Q89</f>
        <v>0.22905897732989691</v>
      </c>
      <c r="M31" s="78">
        <f>'Rescale to Fit GDP Proj'!R89</f>
        <v>0.24540718148829857</v>
      </c>
      <c r="N31" s="78">
        <f>'Rescale to Fit GDP Proj'!S89</f>
        <v>0.26201695691323462</v>
      </c>
      <c r="O31" s="78">
        <f>'Rescale to Fit GDP Proj'!T89</f>
        <v>0.27889248874496958</v>
      </c>
      <c r="P31" s="78">
        <f>'Rescale to Fit GDP Proj'!U89</f>
        <v>0.29603802908601234</v>
      </c>
      <c r="Q31" s="78">
        <f>'Rescale to Fit GDP Proj'!V89</f>
        <v>0.3134578980725119</v>
      </c>
      <c r="R31" s="78">
        <f>'Rescale to Fit GDP Proj'!W89</f>
        <v>0.33115648496279532</v>
      </c>
      <c r="S31" s="78">
        <f>'Rescale to Fit GDP Proj'!X89</f>
        <v>0.34913824924332337</v>
      </c>
      <c r="T31" s="78">
        <f>'Rescale to Fit GDP Proj'!Y89</f>
        <v>0.36740772175233993</v>
      </c>
      <c r="U31" s="78">
        <f>'Rescale to Fit GDP Proj'!Z89</f>
        <v>0.38596950582150064</v>
      </c>
      <c r="V31" s="78">
        <f>'Rescale to Fit GDP Proj'!AA89</f>
        <v>0.40482827843576791</v>
      </c>
      <c r="W31" s="78">
        <f>'Rescale to Fit GDP Proj'!AB89</f>
        <v>0.42398879141186341</v>
      </c>
      <c r="X31" s="78">
        <f>'Rescale to Fit GDP Proj'!AC89</f>
        <v>0.44345587259557662</v>
      </c>
      <c r="Y31" s="78">
        <f>'Rescale to Fit GDP Proj'!AD89</f>
        <v>0.46323442707822915</v>
      </c>
      <c r="Z31" s="78">
        <f>'Rescale to Fit GDP Proj'!AE89</f>
        <v>0.48332943843260406</v>
      </c>
      <c r="AA31" s="78">
        <f>'Rescale to Fit GDP Proj'!AF89</f>
        <v>0.50374596996864895</v>
      </c>
      <c r="AB31" s="78">
        <f>'Rescale to Fit GDP Proj'!AG89</f>
        <v>0.52448916600927065</v>
      </c>
      <c r="AC31" s="78">
        <f>'Rescale to Fit GDP Proj'!AH89</f>
        <v>0.54556425318654223</v>
      </c>
      <c r="AD31" s="78">
        <f>'Rescale to Fit GDP Proj'!AI89</f>
        <v>0.5669765417586502</v>
      </c>
      <c r="AE31" s="78">
        <f>'Rescale to Fit GDP Proj'!AJ89</f>
        <v>0.58873142694791181</v>
      </c>
      <c r="AF31" s="78">
        <f>'Rescale to Fit GDP Proj'!AK89</f>
        <v>0.61083439030020181</v>
      </c>
    </row>
    <row r="32" spans="1:32" x14ac:dyDescent="0.35">
      <c r="A32" s="88" t="s">
        <v>22</v>
      </c>
      <c r="B32" s="78">
        <f>'Rescale to Fit GDP Proj'!G90</f>
        <v>0.13072680712013285</v>
      </c>
      <c r="C32" s="78">
        <f>'Rescale to Fit GDP Proj'!H90</f>
        <v>0.15803396884383281</v>
      </c>
      <c r="D32" s="78">
        <f>'Rescale to Fit GDP Proj'!I90</f>
        <v>0.18479044556219948</v>
      </c>
      <c r="E32" s="78">
        <f>'Rescale to Fit GDP Proj'!J90</f>
        <v>0.21090350565659369</v>
      </c>
      <c r="F32" s="78">
        <f>'Rescale to Fit GDP Proj'!K90</f>
        <v>0.23628043280175706</v>
      </c>
      <c r="G32" s="78">
        <f>'Rescale to Fit GDP Proj'!L90</f>
        <v>0.26082905622563091</v>
      </c>
      <c r="H32" s="78">
        <f>'Rescale to Fit GDP Proj'!M90</f>
        <v>0.28445829275290896</v>
      </c>
      <c r="I32" s="78">
        <f>'Rescale to Fit GDP Proj'!N90</f>
        <v>0.30707869633469415</v>
      </c>
      <c r="J32" s="78">
        <f>'Rescale to Fit GDP Proj'!O90</f>
        <v>0.33017412839169685</v>
      </c>
      <c r="K32" s="78">
        <f>'Rescale to Fit GDP Proj'!P90</f>
        <v>0.35375456452189674</v>
      </c>
      <c r="L32" s="78">
        <f>'Rescale to Fit GDP Proj'!Q90</f>
        <v>0.37783018981083083</v>
      </c>
      <c r="M32" s="78">
        <f>'Rescale to Fit GDP Proj'!R90</f>
        <v>0.40241140323083247</v>
      </c>
      <c r="N32" s="78">
        <f>'Rescale to Fit GDP Proj'!S90</f>
        <v>0.42750882213265406</v>
      </c>
      <c r="O32" s="78">
        <f>'Rescale to Fit GDP Proj'!T90</f>
        <v>0.45313328683141396</v>
      </c>
      <c r="P32" s="78">
        <f>'Rescale to Fit GDP Proj'!U90</f>
        <v>0.47929586528884777</v>
      </c>
      <c r="Q32" s="78">
        <f>'Rescale to Fit GDP Proj'!V90</f>
        <v>0.50600785789388769</v>
      </c>
      <c r="R32" s="78">
        <f>'Rescale to Fit GDP Proj'!W90</f>
        <v>0.53328080234363351</v>
      </c>
      <c r="S32" s="78">
        <f>'Rescale to Fit GDP Proj'!X90</f>
        <v>0.56112647862682397</v>
      </c>
      <c r="T32" s="78">
        <f>'Rescale to Fit GDP Proj'!Y90</f>
        <v>0.58955691411196143</v>
      </c>
      <c r="U32" s="78">
        <f>'Rescale to Fit GDP Proj'!Z90</f>
        <v>0.61858438874228683</v>
      </c>
      <c r="V32" s="78">
        <f>'Rescale to Fit GDP Proj'!AA90</f>
        <v>0.64822144033984908</v>
      </c>
      <c r="W32" s="78">
        <f>'Rescale to Fit GDP Proj'!AB90</f>
        <v>0.67848087002096003</v>
      </c>
      <c r="X32" s="78">
        <f>'Rescale to Fit GDP Proj'!AC90</f>
        <v>0.70937574772537426</v>
      </c>
      <c r="Y32" s="78">
        <f>'Rescale to Fit GDP Proj'!AD90</f>
        <v>0.74091941786158122</v>
      </c>
      <c r="Z32" s="78">
        <f>'Rescale to Fit GDP Proj'!AE90</f>
        <v>0.77312550507064859</v>
      </c>
      <c r="AA32" s="78">
        <f>'Rescale to Fit GDP Proj'!AF90</f>
        <v>0.80600792011110645</v>
      </c>
      <c r="AB32" s="78">
        <f>'Rescale to Fit GDP Proj'!AG90</f>
        <v>0.83958086586741398</v>
      </c>
      <c r="AC32" s="78">
        <f>'Rescale to Fit GDP Proj'!AH90</f>
        <v>0.87385884348460374</v>
      </c>
      <c r="AD32" s="78">
        <f>'Rescale to Fit GDP Proj'!AI90</f>
        <v>0.90885665863175469</v>
      </c>
      <c r="AE32" s="78">
        <f>'Rescale to Fit GDP Proj'!AJ90</f>
        <v>0.94458942789699563</v>
      </c>
      <c r="AF32" s="78">
        <f>'Rescale to Fit GDP Proj'!AK90</f>
        <v>0.98107258531680674</v>
      </c>
    </row>
    <row r="33" spans="1:32" x14ac:dyDescent="0.35">
      <c r="A33" s="88" t="s">
        <v>23</v>
      </c>
      <c r="B33" s="78">
        <f>'Rescale to Fit GDP Proj'!G91</f>
        <v>9.3000706059336108E-2</v>
      </c>
      <c r="C33" s="78">
        <f>'Rescale to Fit GDP Proj'!H91</f>
        <v>0.11337293428068669</v>
      </c>
      <c r="D33" s="78">
        <f>'Rescale to Fit GDP Proj'!I91</f>
        <v>0.1347269954894082</v>
      </c>
      <c r="E33" s="78">
        <f>'Rescale to Fit GDP Proj'!J91</f>
        <v>0.15710966504380994</v>
      </c>
      <c r="F33" s="78">
        <f>'Rescale to Fit GDP Proj'!K91</f>
        <v>0.18057054215859258</v>
      </c>
      <c r="G33" s="78">
        <f>'Rescale to Fit GDP Proj'!L91</f>
        <v>0.20516222723893315</v>
      </c>
      <c r="H33" s="78">
        <f>'Rescale to Fit GDP Proj'!M91</f>
        <v>0.23094051179360009</v>
      </c>
      <c r="I33" s="78">
        <f>'Rescale to Fit GDP Proj'!N91</f>
        <v>0.25796458186188392</v>
      </c>
      <c r="J33" s="78">
        <f>'Rescale to Fit GDP Proj'!O91</f>
        <v>0.2857020837023922</v>
      </c>
      <c r="K33" s="78">
        <f>'Rescale to Fit GDP Proj'!P91</f>
        <v>0.31417185181682439</v>
      </c>
      <c r="L33" s="78">
        <f>'Rescale to Fit GDP Proj'!Q91</f>
        <v>0.34339321793516114</v>
      </c>
      <c r="M33" s="78">
        <f>'Rescale to Fit GDP Proj'!R91</f>
        <v>0.37338602414242417</v>
      </c>
      <c r="N33" s="78">
        <f>'Rescale to Fit GDP Proj'!S91</f>
        <v>0.40417063635197942</v>
      </c>
      <c r="O33" s="78">
        <f>'Rescale to Fit GDP Proj'!T91</f>
        <v>0.43576795813453456</v>
      </c>
      <c r="P33" s="78">
        <f>'Rescale to Fit GDP Proj'!U91</f>
        <v>0.46819944491221865</v>
      </c>
      <c r="Q33" s="78">
        <f>'Rescale to Fit GDP Proj'!V91</f>
        <v>0.50148711852738559</v>
      </c>
      <c r="R33" s="78">
        <f>'Rescale to Fit GDP Proj'!W91</f>
        <v>0.53565358219603065</v>
      </c>
      <c r="S33" s="78">
        <f>'Rescale to Fit GDP Proj'!X91</f>
        <v>0.57072203585597503</v>
      </c>
      <c r="T33" s="78">
        <f>'Rescale to Fit GDP Proj'!Y91</f>
        <v>0.60671629192024179</v>
      </c>
      <c r="U33" s="78">
        <f>'Rescale to Fit GDP Proj'!Z91</f>
        <v>0.6436607914463166</v>
      </c>
      <c r="V33" s="78">
        <f>'Rescale to Fit GDP Proj'!AA91</f>
        <v>0.68158062073227732</v>
      </c>
      <c r="W33" s="78">
        <f>'Rescale to Fit GDP Proj'!AB91</f>
        <v>0.72050152835105674</v>
      </c>
      <c r="X33" s="78">
        <f>'Rescale to Fit GDP Proj'!AC91</f>
        <v>0.76044994263440935</v>
      </c>
      <c r="Y33" s="78">
        <f>'Rescale to Fit GDP Proj'!AD91</f>
        <v>0.80145298961845146</v>
      </c>
      <c r="Z33" s="78">
        <f>'Rescale to Fit GDP Proj'!AE91</f>
        <v>0.84353851146296088</v>
      </c>
      <c r="AA33" s="78">
        <f>'Rescale to Fit GDP Proj'!AF91</f>
        <v>0.88673508535694545</v>
      </c>
      <c r="AB33" s="78">
        <f>'Rescale to Fit GDP Proj'!AG91</f>
        <v>0.93107204292331336</v>
      </c>
      <c r="AC33" s="78">
        <f>'Rescale to Fit GDP Proj'!AH91</f>
        <v>0.97657949013582623</v>
      </c>
      <c r="AD33" s="78">
        <f>'Rescale to Fit GDP Proj'!AI91</f>
        <v>1.0232883277618554</v>
      </c>
      <c r="AE33" s="78">
        <f>'Rescale to Fit GDP Proj'!AJ91</f>
        <v>1.0712302723448266</v>
      </c>
      <c r="AF33" s="78">
        <f>'Rescale to Fit GDP Proj'!AK91</f>
        <v>1.1204378777405954</v>
      </c>
    </row>
    <row r="34" spans="1:32" x14ac:dyDescent="0.35">
      <c r="A34" s="88" t="s">
        <v>24</v>
      </c>
      <c r="B34" s="78">
        <f>'Rescale to Fit GDP Proj'!G92</f>
        <v>0.15791132604764518</v>
      </c>
      <c r="C34" s="78">
        <f>'Rescale to Fit GDP Proj'!H92</f>
        <v>0.19077544837414784</v>
      </c>
      <c r="D34" s="78">
        <f>'Rescale to Fit GDP Proj'!I92</f>
        <v>0.22238728079735903</v>
      </c>
      <c r="E34" s="78">
        <f>'Rescale to Fit GDP Proj'!J92</f>
        <v>0.252549986680281</v>
      </c>
      <c r="F34" s="78">
        <f>'Rescale to Fit GDP Proj'!K92</f>
        <v>0.28107048238411581</v>
      </c>
      <c r="G34" s="78">
        <f>'Rescale to Fit GDP Proj'!L92</f>
        <v>0.30776144268440897</v>
      </c>
      <c r="H34" s="78">
        <f>'Rescale to Fit GDP Proj'!M92</f>
        <v>0.33244330559369101</v>
      </c>
      <c r="I34" s="78">
        <f>'Rescale to Fit GDP Proj'!N92</f>
        <v>0.354946247356969</v>
      </c>
      <c r="J34" s="78">
        <f>'Rescale to Fit GDP Proj'!O92</f>
        <v>0.37789924795551261</v>
      </c>
      <c r="K34" s="78">
        <f>'Rescale to Fit GDP Proj'!P92</f>
        <v>0.40131130856602704</v>
      </c>
      <c r="L34" s="78">
        <f>'Rescale to Fit GDP Proj'!Q92</f>
        <v>0.42519161038875164</v>
      </c>
      <c r="M34" s="78">
        <f>'Rescale to Fit GDP Proj'!R92</f>
        <v>0.44954951824793077</v>
      </c>
      <c r="N34" s="78">
        <f>'Rescale to Fit GDP Proj'!S92</f>
        <v>0.47439458426429343</v>
      </c>
      <c r="O34" s="78">
        <f>'Rescale to Fit GDP Proj'!T92</f>
        <v>0.4997365516009834</v>
      </c>
      <c r="P34" s="78">
        <f>'Rescale to Fit GDP Proj'!U92</f>
        <v>0.52558535828440722</v>
      </c>
      <c r="Q34" s="78">
        <f>'Rescale to Fit GDP Proj'!V92</f>
        <v>0.55195114110149945</v>
      </c>
      <c r="R34" s="78">
        <f>'Rescale to Fit GDP Proj'!W92</f>
        <v>0.57884423957493358</v>
      </c>
      <c r="S34" s="78">
        <f>'Rescale to Fit GDP Proj'!X92</f>
        <v>0.6062752000178363</v>
      </c>
      <c r="T34" s="78">
        <f>'Rescale to Fit GDP Proj'!Y92</f>
        <v>0.63425477966959709</v>
      </c>
      <c r="U34" s="78">
        <f>'Rescale to Fit GDP Proj'!Z92</f>
        <v>0.66279395091439319</v>
      </c>
      <c r="V34" s="78">
        <f>'Rescale to Fit GDP Proj'!AA92</f>
        <v>0.69190390558408521</v>
      </c>
      <c r="W34" s="78">
        <f>'Rescale to Fit GDP Proj'!AB92</f>
        <v>0.72159605934717108</v>
      </c>
      <c r="X34" s="78">
        <f>'Rescale to Fit GDP Proj'!AC92</f>
        <v>0.75188205618551873</v>
      </c>
      <c r="Y34" s="78">
        <f>'Rescale to Fit GDP Proj'!AD92</f>
        <v>0.78277377296063311</v>
      </c>
      <c r="Z34" s="78">
        <f>'Rescale to Fit GDP Proj'!AE92</f>
        <v>0.81428332407124981</v>
      </c>
      <c r="AA34" s="78">
        <f>'Rescale to Fit GDP Proj'!AF92</f>
        <v>0.84642306620407914</v>
      </c>
      <c r="AB34" s="78">
        <f>'Rescale to Fit GDP Proj'!AG92</f>
        <v>0.87920560317956487</v>
      </c>
      <c r="AC34" s="78">
        <f>'Rescale to Fit GDP Proj'!AH92</f>
        <v>0.91264379089456038</v>
      </c>
      <c r="AD34" s="78">
        <f>'Rescale to Fit GDP Proj'!AI92</f>
        <v>0.9467507423638557</v>
      </c>
      <c r="AE34" s="78">
        <f>'Rescale to Fit GDP Proj'!AJ92</f>
        <v>0.98153983286253688</v>
      </c>
      <c r="AF34" s="78">
        <f>'Rescale to Fit GDP Proj'!AK92</f>
        <v>1.017024705171192</v>
      </c>
    </row>
    <row r="35" spans="1:32" x14ac:dyDescent="0.35">
      <c r="A35" s="88" t="s">
        <v>25</v>
      </c>
      <c r="B35" s="78">
        <f>'Rescale to Fit GDP Proj'!G93</f>
        <v>0.68346782911600135</v>
      </c>
      <c r="C35" s="78">
        <f>'Rescale to Fit GDP Proj'!H93</f>
        <v>0.85887774644606052</v>
      </c>
      <c r="D35" s="78">
        <f>'Rescale to Fit GDP Proj'!I93</f>
        <v>1.0326923393960159</v>
      </c>
      <c r="E35" s="78">
        <f>'Rescale to Fit GDP Proj'!J93</f>
        <v>1.1999990491580241</v>
      </c>
      <c r="F35" s="78">
        <f>'Rescale to Fit GDP Proj'!K93</f>
        <v>1.3555668233195108</v>
      </c>
      <c r="G35" s="78">
        <f>'Rescale to Fit GDP Proj'!L93</f>
        <v>1.4940925523747142</v>
      </c>
      <c r="H35" s="78">
        <f>'Rescale to Fit GDP Proj'!M93</f>
        <v>1.6104816846354797</v>
      </c>
      <c r="I35" s="78">
        <f>'Rescale to Fit GDP Proj'!N93</f>
        <v>1.7001442057881284</v>
      </c>
      <c r="J35" s="78">
        <f>'Rescale to Fit GDP Proj'!O93</f>
        <v>1.7931520233438871</v>
      </c>
      <c r="K35" s="78">
        <f>'Rescale to Fit GDP Proj'!P93</f>
        <v>1.889629949854096</v>
      </c>
      <c r="L35" s="78">
        <f>'Rescale to Fit GDP Proj'!Q93</f>
        <v>1.9897074546093181</v>
      </c>
      <c r="M35" s="78">
        <f>'Rescale to Fit GDP Proj'!R93</f>
        <v>2.0935188373816427</v>
      </c>
      <c r="N35" s="78">
        <f>'Rescale to Fit GDP Proj'!S93</f>
        <v>2.2012034086492904</v>
      </c>
      <c r="O35" s="78">
        <f>'Rescale to Fit GDP Proj'!T93</f>
        <v>2.3129056765453746</v>
      </c>
      <c r="P35" s="78">
        <f>'Rescale to Fit GDP Proj'!U93</f>
        <v>2.4287755407816936</v>
      </c>
      <c r="Q35" s="78">
        <f>'Rescale to Fit GDP Proj'!V93</f>
        <v>2.5489684938077946</v>
      </c>
      <c r="R35" s="78">
        <f>'Rescale to Fit GDP Proj'!W93</f>
        <v>2.6736458294752534</v>
      </c>
      <c r="S35" s="78">
        <f>'Rescale to Fit GDP Proj'!X93</f>
        <v>2.8029748594871933</v>
      </c>
      <c r="T35" s="78">
        <f>'Rescale to Fit GDP Proj'!Y93</f>
        <v>2.9371291379235012</v>
      </c>
      <c r="U35" s="78">
        <f>'Rescale to Fit GDP Proj'!Z93</f>
        <v>3.0762886941430501</v>
      </c>
      <c r="V35" s="78">
        <f>'Rescale to Fit GDP Proj'!AA93</f>
        <v>3.2206402743754765</v>
      </c>
      <c r="W35" s="78">
        <f>'Rescale to Fit GDP Proj'!AB93</f>
        <v>3.370377592326705</v>
      </c>
      <c r="X35" s="78">
        <f>'Rescale to Fit GDP Proj'!AC93</f>
        <v>3.5257015891345405</v>
      </c>
      <c r="Y35" s="78">
        <f>'Rescale to Fit GDP Proj'!AD93</f>
        <v>3.6868207030231601</v>
      </c>
      <c r="Z35" s="78">
        <f>'Rescale to Fit GDP Proj'!AE93</f>
        <v>3.8539511490183824</v>
      </c>
      <c r="AA35" s="78">
        <f>'Rescale to Fit GDP Proj'!AF93</f>
        <v>4.0273172090990723</v>
      </c>
      <c r="AB35" s="78">
        <f>'Rescale to Fit GDP Proj'!AG93</f>
        <v>4.2071515331740565</v>
      </c>
      <c r="AC35" s="78">
        <f>'Rescale to Fit GDP Proj'!AH93</f>
        <v>4.3936954512884441</v>
      </c>
      <c r="AD35" s="78">
        <f>'Rescale to Fit GDP Proj'!AI93</f>
        <v>4.5871992974783273</v>
      </c>
      <c r="AE35" s="78">
        <f>'Rescale to Fit GDP Proj'!AJ93</f>
        <v>4.7879227457084541</v>
      </c>
      <c r="AF35" s="78">
        <f>'Rescale to Fit GDP Proj'!AK93</f>
        <v>4.9961351583436837</v>
      </c>
    </row>
    <row r="36" spans="1:32" x14ac:dyDescent="0.35">
      <c r="A36" s="88" t="s">
        <v>26</v>
      </c>
      <c r="B36" s="78">
        <f>'Rescale to Fit GDP Proj'!G94</f>
        <v>4.4568488663163042E-2</v>
      </c>
      <c r="C36" s="78">
        <f>'Rescale to Fit GDP Proj'!H94</f>
        <v>5.4137314620115812E-2</v>
      </c>
      <c r="D36" s="78">
        <f>'Rescale to Fit GDP Proj'!I94</f>
        <v>6.4178430486800997E-2</v>
      </c>
      <c r="E36" s="78">
        <f>'Rescale to Fit GDP Proj'!J94</f>
        <v>7.4705840532929932E-2</v>
      </c>
      <c r="F36" s="78">
        <f>'Rescale to Fit GDP Proj'!K94</f>
        <v>8.5734334312384017E-2</v>
      </c>
      <c r="G36" s="78">
        <f>'Rescale to Fit GDP Proj'!L94</f>
        <v>9.7279520991412238E-2</v>
      </c>
      <c r="H36" s="78">
        <f>'Rescale to Fit GDP Proj'!M94</f>
        <v>0.10935786582546281</v>
      </c>
      <c r="I36" s="78">
        <f>'Rescale to Fit GDP Proj'!N94</f>
        <v>0.1219867289030022</v>
      </c>
      <c r="J36" s="78">
        <f>'Rescale to Fit GDP Proj'!O94</f>
        <v>0.13479239606362714</v>
      </c>
      <c r="K36" s="78">
        <f>'Rescale to Fit GDP Proj'!P94</f>
        <v>0.14777734256450073</v>
      </c>
      <c r="L36" s="78">
        <f>'Rescale to Fit GDP Proj'!Q94</f>
        <v>0.1609440783163866</v>
      </c>
      <c r="M36" s="78">
        <f>'Rescale to Fit GDP Proj'!R94</f>
        <v>0.17429514836879892</v>
      </c>
      <c r="N36" s="78">
        <f>'Rescale to Fit GDP Proj'!S94</f>
        <v>0.18783313340194491</v>
      </c>
      <c r="O36" s="78">
        <f>'Rescale to Fit GDP Proj'!T94</f>
        <v>0.20156065022555503</v>
      </c>
      <c r="P36" s="78">
        <f>'Rescale to Fit GDP Proj'!U94</f>
        <v>0.21548035228469567</v>
      </c>
      <c r="Q36" s="78">
        <f>'Rescale to Fit GDP Proj'!V94</f>
        <v>0.22959493017266422</v>
      </c>
      <c r="R36" s="78">
        <f>'Rescale to Fit GDP Proj'!W94</f>
        <v>0.24390711215106439</v>
      </c>
      <c r="S36" s="78">
        <f>'Rescale to Fit GDP Proj'!X94</f>
        <v>0.25841966467716226</v>
      </c>
      <c r="T36" s="78">
        <f>'Rescale to Fit GDP Proj'!Y94</f>
        <v>0.27313539293862549</v>
      </c>
      <c r="U36" s="78">
        <f>'Rescale to Fit GDP Proj'!Z94</f>
        <v>0.28805714139574901</v>
      </c>
      <c r="V36" s="78">
        <f>'Rescale to Fit GDP Proj'!AA94</f>
        <v>0.30318779433127246</v>
      </c>
      <c r="W36" s="78">
        <f>'Rescale to Fit GDP Proj'!AB94</f>
        <v>0.31853027640789316</v>
      </c>
      <c r="X36" s="78">
        <f>'Rescale to Fit GDP Proj'!AC94</f>
        <v>0.33408755323358652</v>
      </c>
      <c r="Y36" s="78">
        <f>'Rescale to Fit GDP Proj'!AD94</f>
        <v>0.34986263193483957</v>
      </c>
      <c r="Z36" s="78">
        <f>'Rescale to Fit GDP Proj'!AE94</f>
        <v>0.36585856173791015</v>
      </c>
      <c r="AA36" s="78">
        <f>'Rescale to Fit GDP Proj'!AF94</f>
        <v>0.38207843455822377</v>
      </c>
      <c r="AB36" s="78">
        <f>'Rescale to Fit GDP Proj'!AG94</f>
        <v>0.39852538559802181</v>
      </c>
      <c r="AC36" s="78">
        <f>'Rescale to Fit GDP Proj'!AH94</f>
        <v>0.41520259395237702</v>
      </c>
      <c r="AD36" s="78">
        <f>'Rescale to Fit GDP Proj'!AI94</f>
        <v>0.43211328322369313</v>
      </c>
      <c r="AE36" s="78">
        <f>'Rescale to Fit GDP Proj'!AJ94</f>
        <v>0.44926072214480767</v>
      </c>
      <c r="AF36" s="78">
        <f>'Rescale to Fit GDP Proj'!AK94</f>
        <v>0.46664822521081795</v>
      </c>
    </row>
    <row r="37" spans="1:32" x14ac:dyDescent="0.35">
      <c r="A37" s="88" t="s">
        <v>27</v>
      </c>
      <c r="B37" s="78">
        <f>'Rescale to Fit GDP Proj'!G95</f>
        <v>9.5451900531804315E-2</v>
      </c>
      <c r="C37" s="78">
        <f>'Rescale to Fit GDP Proj'!H95</f>
        <v>0.11537196370994943</v>
      </c>
      <c r="D37" s="78">
        <f>'Rescale to Fit GDP Proj'!I95</f>
        <v>0.13521990502150141</v>
      </c>
      <c r="E37" s="78">
        <f>'Rescale to Fit GDP Proj'!J95</f>
        <v>0.15497142351452489</v>
      </c>
      <c r="F37" s="78">
        <f>'Rescale to Fit GDP Proj'!K95</f>
        <v>0.17460183849770849</v>
      </c>
      <c r="G37" s="78">
        <f>'Rescale to Fit GDP Proj'!L95</f>
        <v>0.19408613743636235</v>
      </c>
      <c r="H37" s="78">
        <f>'Rescale to Fit GDP Proj'!M95</f>
        <v>0.21339902587077661</v>
      </c>
      <c r="I37" s="78">
        <f>'Rescale to Fit GDP Proj'!N95</f>
        <v>0.23251497923115522</v>
      </c>
      <c r="J37" s="78">
        <f>'Rescale to Fit GDP Proj'!O95</f>
        <v>0.25199413570538087</v>
      </c>
      <c r="K37" s="78">
        <f>'Rescale to Fit GDP Proj'!P95</f>
        <v>0.27184339615261693</v>
      </c>
      <c r="L37" s="78">
        <f>'Rescale to Fit GDP Proj'!Q95</f>
        <v>0.29206979254835047</v>
      </c>
      <c r="M37" s="78">
        <f>'Rescale to Fit GDP Proj'!R95</f>
        <v>0.31268049047560298</v>
      </c>
      <c r="N37" s="78">
        <f>'Rescale to Fit GDP Proj'!S95</f>
        <v>0.3336827916634732</v>
      </c>
      <c r="O37" s="78">
        <f>'Rescale to Fit GDP Proj'!T95</f>
        <v>0.35508413657391297</v>
      </c>
      <c r="P37" s="78">
        <f>'Rescale to Fit GDP Proj'!U95</f>
        <v>0.37689210703765114</v>
      </c>
      <c r="Q37" s="78">
        <f>'Rescale to Fit GDP Proj'!V95</f>
        <v>0.39911442894020022</v>
      </c>
      <c r="R37" s="78">
        <f>'Rescale to Fit GDP Proj'!W95</f>
        <v>0.4217589749588978</v>
      </c>
      <c r="S37" s="78">
        <f>'Rescale to Fit GDP Proj'!X95</f>
        <v>0.44483376735195063</v>
      </c>
      <c r="T37" s="78">
        <f>'Rescale to Fit GDP Proj'!Y95</f>
        <v>0.46834698080047149</v>
      </c>
      <c r="U37" s="78">
        <f>'Rescale to Fit GDP Proj'!Z95</f>
        <v>0.4923069453045143</v>
      </c>
      <c r="V37" s="78">
        <f>'Rescale to Fit GDP Proj'!AA95</f>
        <v>0.51672214913413383</v>
      </c>
      <c r="W37" s="78">
        <f>'Rescale to Fit GDP Proj'!AB95</f>
        <v>0.54160124183651615</v>
      </c>
      <c r="X37" s="78">
        <f>'Rescale to Fit GDP Proj'!AC95</f>
        <v>0.56695303730024382</v>
      </c>
      <c r="Y37" s="78">
        <f>'Rescale to Fit GDP Proj'!AD95</f>
        <v>0.59278651687778228</v>
      </c>
      <c r="Z37" s="78">
        <f>'Rescale to Fit GDP Proj'!AE95</f>
        <v>0.61911083256729393</v>
      </c>
      <c r="AA37" s="78">
        <f>'Rescale to Fit GDP Proj'!AF95</f>
        <v>0.64593531025490625</v>
      </c>
      <c r="AB37" s="78">
        <f>'Rescale to Fit GDP Proj'!AG95</f>
        <v>0.67326945301858321</v>
      </c>
      <c r="AC37" s="78">
        <f>'Rescale to Fit GDP Proj'!AH95</f>
        <v>0.70112294449476997</v>
      </c>
      <c r="AD37" s="78">
        <f>'Rescale to Fit GDP Proj'!AI95</f>
        <v>0.72950565230900433</v>
      </c>
      <c r="AE37" s="78">
        <f>'Rescale to Fit GDP Proj'!AJ95</f>
        <v>0.758427631571709</v>
      </c>
      <c r="AF37" s="78">
        <f>'Rescale to Fit GDP Proj'!AK95</f>
        <v>0.78789912844040533</v>
      </c>
    </row>
    <row r="38" spans="1:32" x14ac:dyDescent="0.35">
      <c r="A38" s="88" t="s">
        <v>28</v>
      </c>
      <c r="B38" s="78">
        <f>'Rescale to Fit GDP Proj'!G96</f>
        <v>0.13584467220411289</v>
      </c>
      <c r="C38" s="78">
        <f>'Rescale to Fit GDP Proj'!H96</f>
        <v>0.164416780498084</v>
      </c>
      <c r="D38" s="78">
        <f>'Rescale to Fit GDP Proj'!I96</f>
        <v>0.1925572404191481</v>
      </c>
      <c r="E38" s="78">
        <f>'Rescale to Fit GDP Proj'!J96</f>
        <v>0.22017568980859217</v>
      </c>
      <c r="F38" s="78">
        <f>'Rescale to Fit GDP Proj'!K96</f>
        <v>0.24718113077091053</v>
      </c>
      <c r="G38" s="78">
        <f>'Rescale to Fit GDP Proj'!L96</f>
        <v>0.27348240861957596</v>
      </c>
      <c r="H38" s="78">
        <f>'Rescale to Fit GDP Proj'!M96</f>
        <v>0.29898870663399141</v>
      </c>
      <c r="I38" s="78">
        <f>'Rescale to Fit GDP Proj'!N96</f>
        <v>0.323610053048553</v>
      </c>
      <c r="J38" s="78">
        <f>'Rescale to Fit GDP Proj'!O96</f>
        <v>0.34878669383883004</v>
      </c>
      <c r="K38" s="78">
        <f>'Rescale to Fit GDP Proj'!P96</f>
        <v>0.3745311527652419</v>
      </c>
      <c r="L38" s="78">
        <f>'Rescale to Fit GDP Proj'!Q96</f>
        <v>0.40085623604123116</v>
      </c>
      <c r="M38" s="78">
        <f>'Rescale to Fit GDP Proj'!R96</f>
        <v>0.42777503870353101</v>
      </c>
      <c r="N38" s="78">
        <f>'Rescale to Fit GDP Proj'!S96</f>
        <v>0.45530095112610497</v>
      </c>
      <c r="O38" s="78">
        <f>'Rescale to Fit GDP Proj'!T96</f>
        <v>0.48344766568099645</v>
      </c>
      <c r="P38" s="78">
        <f>'Rescale to Fit GDP Proj'!U96</f>
        <v>0.51222918354940428</v>
      </c>
      <c r="Q38" s="78">
        <f>'Rescale to Fit GDP Proj'!V96</f>
        <v>0.54165982168637017</v>
      </c>
      <c r="R38" s="78">
        <f>'Rescale to Fit GDP Proj'!W96</f>
        <v>0.57175421994254327</v>
      </c>
      <c r="S38" s="78">
        <f>'Rescale to Fit GDP Proj'!X96</f>
        <v>0.60252734834656518</v>
      </c>
      <c r="T38" s="78">
        <f>'Rescale to Fit GDP Proj'!Y96</f>
        <v>0.63399451455169686</v>
      </c>
      <c r="U38" s="78">
        <f>'Rescale to Fit GDP Proj'!Z96</f>
        <v>0.66617137145039174</v>
      </c>
      <c r="V38" s="78">
        <f>'Rescale to Fit GDP Proj'!AA96</f>
        <v>0.69907392496060405</v>
      </c>
      <c r="W38" s="78">
        <f>'Rescale to Fit GDP Proj'!AB96</f>
        <v>0.73271854198770392</v>
      </c>
      <c r="X38" s="78">
        <f>'Rescale to Fit GDP Proj'!AC96</f>
        <v>0.76712195856596066</v>
      </c>
      <c r="Y38" s="78">
        <f>'Rescale to Fit GDP Proj'!AD96</f>
        <v>0.80230128818364432</v>
      </c>
      <c r="Z38" s="78">
        <f>'Rescale to Fit GDP Proj'!AE96</f>
        <v>0.83827403029588499</v>
      </c>
      <c r="AA38" s="78">
        <f>'Rescale to Fit GDP Proj'!AF96</f>
        <v>0.87505807902952881</v>
      </c>
      <c r="AB38" s="78">
        <f>'Rescale to Fit GDP Proj'!AG96</f>
        <v>0.91267173208431374</v>
      </c>
      <c r="AC38" s="78">
        <f>'Rescale to Fit GDP Proj'!AH96</f>
        <v>0.95113369983480023</v>
      </c>
      <c r="AD38" s="78">
        <f>'Rescale to Fit GDP Proj'!AI96</f>
        <v>0.99046311463757986</v>
      </c>
      <c r="AE38" s="78">
        <f>'Rescale to Fit GDP Proj'!AJ96</f>
        <v>1.0306795403483915</v>
      </c>
      <c r="AF38" s="78">
        <f>'Rescale to Fit GDP Proj'!AK96</f>
        <v>1.0718029820538844</v>
      </c>
    </row>
    <row r="39" spans="1:32" x14ac:dyDescent="0.35">
      <c r="A39" s="88" t="s">
        <v>29</v>
      </c>
      <c r="B39" s="78">
        <f>'Rescale to Fit GDP Proj'!G97</f>
        <v>1.5260233083561399E-2</v>
      </c>
      <c r="C39" s="78">
        <f>'Rescale to Fit GDP Proj'!H97</f>
        <v>1.8777533824450732E-2</v>
      </c>
      <c r="D39" s="78">
        <f>'Rescale to Fit GDP Proj'!I97</f>
        <v>2.2742199916587411E-2</v>
      </c>
      <c r="E39" s="78">
        <f>'Rescale to Fit GDP Proj'!J97</f>
        <v>2.7160400650974241E-2</v>
      </c>
      <c r="F39" s="78">
        <f>'Rescale to Fit GDP Proj'!K97</f>
        <v>3.2039056595846736E-2</v>
      </c>
      <c r="G39" s="78">
        <f>'Rescale to Fit GDP Proj'!L97</f>
        <v>3.7385857605954073E-2</v>
      </c>
      <c r="H39" s="78">
        <f>'Rescale to Fit GDP Proj'!M97</f>
        <v>4.3209282958179218E-2</v>
      </c>
      <c r="I39" s="78">
        <f>'Rescale to Fit GDP Proj'!N97</f>
        <v>4.9518623687079433E-2</v>
      </c>
      <c r="J39" s="78">
        <f>'Rescale to Fit GDP Proj'!O97</f>
        <v>5.5875586330356851E-2</v>
      </c>
      <c r="K39" s="78">
        <f>'Rescale to Fit GDP Proj'!P97</f>
        <v>6.2280530330753051E-2</v>
      </c>
      <c r="L39" s="78">
        <f>'Rescale to Fit GDP Proj'!Q97</f>
        <v>6.8733817844026893E-2</v>
      </c>
      <c r="M39" s="78">
        <f>'Rescale to Fit GDP Proj'!R97</f>
        <v>7.5235813759432377E-2</v>
      </c>
      <c r="N39" s="78">
        <f>'Rescale to Fit GDP Proj'!S97</f>
        <v>8.1786885720350144E-2</v>
      </c>
      <c r="O39" s="78">
        <f>'Rescale to Fit GDP Proj'!T97</f>
        <v>8.8387404145075593E-2</v>
      </c>
      <c r="P39" s="78">
        <f>'Rescale to Fit GDP Proj'!U97</f>
        <v>9.5037742247763166E-2</v>
      </c>
      <c r="Q39" s="78">
        <f>'Rescale to Fit GDP Proj'!V97</f>
        <v>0.1017382760595294</v>
      </c>
      <c r="R39" s="78">
        <f>'Rescale to Fit GDP Proj'!W97</f>
        <v>0.10848938444971452</v>
      </c>
      <c r="S39" s="78">
        <f>'Rescale to Fit GDP Proj'!X97</f>
        <v>0.11529144914730519</v>
      </c>
      <c r="T39" s="78">
        <f>'Rescale to Fit GDP Proj'!Y97</f>
        <v>0.12214485476251867</v>
      </c>
      <c r="U39" s="78">
        <f>'Rescale to Fit GDP Proj'!Z97</f>
        <v>0.12904998880854981</v>
      </c>
      <c r="V39" s="78">
        <f>'Rescale to Fit GDP Proj'!AA97</f>
        <v>0.13600724172348219</v>
      </c>
      <c r="W39" s="78">
        <f>'Rescale to Fit GDP Proj'!AB97</f>
        <v>0.14301700689236493</v>
      </c>
      <c r="X39" s="78">
        <f>'Rescale to Fit GDP Proj'!AC97</f>
        <v>0.15007968066945576</v>
      </c>
      <c r="Y39" s="78">
        <f>'Rescale to Fit GDP Proj'!AD97</f>
        <v>0.15719566240063224</v>
      </c>
      <c r="Z39" s="78">
        <f>'Rescale to Fit GDP Proj'!AE97</f>
        <v>0.16436535444597186</v>
      </c>
      <c r="AA39" s="78">
        <f>'Rescale to Fit GDP Proj'!AF97</f>
        <v>0.17158916220250303</v>
      </c>
      <c r="AB39" s="78">
        <f>'Rescale to Fit GDP Proj'!AG97</f>
        <v>0.17886749412712713</v>
      </c>
      <c r="AC39" s="78">
        <f>'Rescale to Fit GDP Proj'!AH97</f>
        <v>0.18620076175971451</v>
      </c>
      <c r="AD39" s="78">
        <f>'Rescale to Fit GDP Proj'!AI97</f>
        <v>0.19358937974637361</v>
      </c>
      <c r="AE39" s="78">
        <f>'Rescale to Fit GDP Proj'!AJ97</f>
        <v>0.20103376586289681</v>
      </c>
      <c r="AF39" s="78">
        <f>'Rescale to Fit GDP Proj'!AK97</f>
        <v>0.20853434103838267</v>
      </c>
    </row>
    <row r="40" spans="1:32" x14ac:dyDescent="0.35">
      <c r="A40" s="88" t="s">
        <v>30</v>
      </c>
      <c r="B40" s="78">
        <f>'Rescale to Fit GDP Proj'!G98</f>
        <v>0</v>
      </c>
      <c r="C40" s="78">
        <f>'Rescale to Fit GDP Proj'!H98</f>
        <v>1.9251377576705116E-3</v>
      </c>
      <c r="D40" s="78">
        <f>'Rescale to Fit GDP Proj'!I98</f>
        <v>5.7847639421202768E-3</v>
      </c>
      <c r="E40" s="78">
        <f>'Rescale to Fit GDP Proj'!J98</f>
        <v>1.1602323352424414E-2</v>
      </c>
      <c r="F40" s="78">
        <f>'Rescale to Fit GDP Proj'!K98</f>
        <v>1.9415582667101527E-2</v>
      </c>
      <c r="G40" s="78">
        <f>'Rescale to Fit GDP Proj'!L98</f>
        <v>2.9277032102126052E-2</v>
      </c>
      <c r="H40" s="78">
        <f>'Rescale to Fit GDP Proj'!M98</f>
        <v>4.1254466830208628E-2</v>
      </c>
      <c r="I40" s="78">
        <f>'Rescale to Fit GDP Proj'!N98</f>
        <v>5.5431757070015512E-2</v>
      </c>
      <c r="J40" s="78">
        <f>'Rescale to Fit GDP Proj'!O98</f>
        <v>6.9850061243899239E-2</v>
      </c>
      <c r="K40" s="78">
        <f>'Rescale to Fit GDP Proj'!P98</f>
        <v>8.4513476588738923E-2</v>
      </c>
      <c r="L40" s="78">
        <f>'Rescale to Fit GDP Proj'!Q98</f>
        <v>9.9426169994440844E-2</v>
      </c>
      <c r="M40" s="78">
        <f>'Rescale to Fit GDP Proj'!R98</f>
        <v>0.1145923791880398</v>
      </c>
      <c r="N40" s="78">
        <f>'Rescale to Fit GDP Proj'!S98</f>
        <v>0.13001641393792979</v>
      </c>
      <c r="O40" s="78">
        <f>'Rescale to Fit GDP Proj'!T98</f>
        <v>0.14570265727856793</v>
      </c>
      <c r="P40" s="78">
        <f>'Rescale to Fit GDP Proj'!U98</f>
        <v>0.1616555667559969</v>
      </c>
      <c r="Q40" s="78">
        <f>'Rescale to Fit GDP Proj'!V98</f>
        <v>0.17787967569454224</v>
      </c>
      <c r="R40" s="78">
        <f>'Rescale to Fit GDP Proj'!W98</f>
        <v>0.19437959448504277</v>
      </c>
      <c r="S40" s="78">
        <f>'Rescale to Fit GDP Proj'!X98</f>
        <v>0.21116001189498193</v>
      </c>
      <c r="T40" s="78">
        <f>'Rescale to Fit GDP Proj'!Y98</f>
        <v>0.22822569640088997</v>
      </c>
      <c r="U40" s="78">
        <f>'Rescale to Fit GDP Proj'!Z98</f>
        <v>0.24558149754339856</v>
      </c>
      <c r="V40" s="78">
        <f>'Rescale to Fit GDP Proj'!AA98</f>
        <v>0.26323234730532979</v>
      </c>
      <c r="W40" s="78">
        <f>'Rescale to Fit GDP Proj'!AB98</f>
        <v>0.28118326151321371</v>
      </c>
      <c r="X40" s="78">
        <f>'Rescale to Fit GDP Proj'!AC98</f>
        <v>0.29943934126263178</v>
      </c>
      <c r="Y40" s="78">
        <f>'Rescale to Fit GDP Proj'!AD98</f>
        <v>0.31800577436778982</v>
      </c>
      <c r="Z40" s="78">
        <f>'Rescale to Fit GDP Proj'!AE98</f>
        <v>0.3368878368357357</v>
      </c>
      <c r="AA40" s="78">
        <f>'Rescale to Fit GDP Proj'!AF98</f>
        <v>0.35609089436563657</v>
      </c>
      <c r="AB40" s="78">
        <f>'Rescale to Fit GDP Proj'!AG98</f>
        <v>0.37562040387354567</v>
      </c>
      <c r="AC40" s="78">
        <f>'Rescale to Fit GDP Proj'!AH98</f>
        <v>0.39548191504308933</v>
      </c>
      <c r="AD40" s="78">
        <f>'Rescale to Fit GDP Proj'!AI98</f>
        <v>0.41568107190251519</v>
      </c>
      <c r="AE40" s="78">
        <f>'Rescale to Fit GDP Proj'!AJ98</f>
        <v>0.43622361442855129</v>
      </c>
      <c r="AF40" s="78">
        <f>'Rescale to Fit GDP Proj'!AK98</f>
        <v>0.45711538017753006</v>
      </c>
    </row>
    <row r="41" spans="1:32" x14ac:dyDescent="0.35">
      <c r="A41" s="88" t="s">
        <v>31</v>
      </c>
      <c r="B41" s="78">
        <f>'Rescale to Fit GDP Proj'!G99</f>
        <v>0.11736979139293356</v>
      </c>
      <c r="C41" s="78">
        <f>'Rescale to Fit GDP Proj'!H99</f>
        <v>0.14298186197446763</v>
      </c>
      <c r="D41" s="78">
        <f>'Rescale to Fit GDP Proj'!I99</f>
        <v>0.16944839877730269</v>
      </c>
      <c r="E41" s="78">
        <f>'Rescale to Fit GDP Proj'!J99</f>
        <v>0.19680101078989617</v>
      </c>
      <c r="F41" s="78">
        <f>'Rescale to Fit GDP Proj'!K99</f>
        <v>0.22507257631447031</v>
      </c>
      <c r="G41" s="78">
        <f>'Rescale to Fit GDP Proj'!L99</f>
        <v>0.2542972974767303</v>
      </c>
      <c r="H41" s="78">
        <f>'Rescale to Fit GDP Proj'!M99</f>
        <v>0.28451075721522767</v>
      </c>
      <c r="I41" s="78">
        <f>'Rescale to Fit GDP Proj'!N99</f>
        <v>0.31574997886900513</v>
      </c>
      <c r="J41" s="78">
        <f>'Rescale to Fit GDP Proj'!O99</f>
        <v>0.34789513795074223</v>
      </c>
      <c r="K41" s="78">
        <f>'Rescale to Fit GDP Proj'!P99</f>
        <v>0.38097250664584958</v>
      </c>
      <c r="L41" s="78">
        <f>'Rescale to Fit GDP Proj'!Q99</f>
        <v>0.41500911903311499</v>
      </c>
      <c r="M41" s="78">
        <f>'Rescale to Fit GDP Proj'!R99</f>
        <v>0.45003279317961109</v>
      </c>
      <c r="N41" s="78">
        <f>'Rescale to Fit GDP Proj'!S99</f>
        <v>0.48607215387635555</v>
      </c>
      <c r="O41" s="78">
        <f>'Rescale to Fit GDP Proj'!T99</f>
        <v>0.52315665603330574</v>
      </c>
      <c r="P41" s="78">
        <f>'Rescale to Fit GDP Proj'!U99</f>
        <v>0.56131660875280753</v>
      </c>
      <c r="Q41" s="78">
        <f>'Rescale to Fit GDP Proj'!V99</f>
        <v>0.60058320010117472</v>
      </c>
      <c r="R41" s="78">
        <f>'Rescale to Fit GDP Proj'!W99</f>
        <v>0.64098852259864469</v>
      </c>
      <c r="S41" s="78">
        <f>'Rescale to Fit GDP Proj'!X99</f>
        <v>0.68256559944854112</v>
      </c>
      <c r="T41" s="78">
        <f>'Rescale to Fit GDP Proj'!Y99</f>
        <v>0.72534841152708462</v>
      </c>
      <c r="U41" s="78">
        <f>'Rescale to Fit GDP Proj'!Z99</f>
        <v>0.7693719251559058</v>
      </c>
      <c r="V41" s="78">
        <f>'Rescale to Fit GDP Proj'!AA99</f>
        <v>0.81467212067996309</v>
      </c>
      <c r="W41" s="78">
        <f>'Rescale to Fit GDP Proj'!AB99</f>
        <v>0.86128602187421766</v>
      </c>
      <c r="X41" s="78">
        <f>'Rescale to Fit GDP Proj'!AC99</f>
        <v>0.90925172620310579</v>
      </c>
      <c r="Y41" s="78">
        <f>'Rescale to Fit GDP Proj'!AD99</f>
        <v>0.95860843595753176</v>
      </c>
      <c r="Z41" s="78">
        <f>'Rescale to Fit GDP Proj'!AE99</f>
        <v>1.009396490294836</v>
      </c>
      <c r="AA41" s="78">
        <f>'Rescale to Fit GDP Proj'!AF99</f>
        <v>1.061657398207922</v>
      </c>
      <c r="AB41" s="78">
        <f>'Rescale to Fit GDP Proj'!AG99</f>
        <v>1.1154338724504873</v>
      </c>
      <c r="AC41" s="78">
        <f>'Rescale to Fit GDP Proj'!AH99</f>
        <v>1.1707698644460873</v>
      </c>
      <c r="AD41" s="78">
        <f>'Rescale to Fit GDP Proj'!AI99</f>
        <v>1.2277106002095595</v>
      </c>
      <c r="AE41" s="78">
        <f>'Rescale to Fit GDP Proj'!AJ99</f>
        <v>1.2863026173101726</v>
      </c>
      <c r="AF41" s="78">
        <f>'Rescale to Fit GDP Proj'!AK99</f>
        <v>1.3465938029067033</v>
      </c>
    </row>
    <row r="42" spans="1:32" x14ac:dyDescent="0.35">
      <c r="A42" s="88" t="s">
        <v>32</v>
      </c>
      <c r="B42" s="78">
        <f>'Rescale to Fit GDP Proj'!G100</f>
        <v>9.9801332379384697E-2</v>
      </c>
      <c r="C42" s="78">
        <f>'Rescale to Fit GDP Proj'!H100</f>
        <v>0.12096645367676084</v>
      </c>
      <c r="D42" s="78">
        <f>'Rescale to Fit GDP Proj'!I100</f>
        <v>0.14237244206883248</v>
      </c>
      <c r="E42" s="78">
        <f>'Rescale to Fit GDP Proj'!J100</f>
        <v>0.1640127775533359</v>
      </c>
      <c r="F42" s="78">
        <f>'Rescale to Fit GDP Proj'!K100</f>
        <v>0.1858805846418741</v>
      </c>
      <c r="G42" s="78">
        <f>'Rescale to Fit GDP Proj'!L100</f>
        <v>0.20796863178751807</v>
      </c>
      <c r="H42" s="78">
        <f>'Rescale to Fit GDP Proj'!M100</f>
        <v>0.23026933130749005</v>
      </c>
      <c r="I42" s="78">
        <f>'Rescale to Fit GDP Proj'!N100</f>
        <v>0.25277473981279941</v>
      </c>
      <c r="J42" s="78">
        <f>'Rescale to Fit GDP Proj'!O100</f>
        <v>0.27577526730522556</v>
      </c>
      <c r="K42" s="78">
        <f>'Rescale to Fit GDP Proj'!P100</f>
        <v>0.29928180640248503</v>
      </c>
      <c r="L42" s="78">
        <f>'Rescale to Fit GDP Proj'!Q100</f>
        <v>0.32330548935988423</v>
      </c>
      <c r="M42" s="78">
        <f>'Rescale to Fit GDP Proj'!R100</f>
        <v>0.34785769334234623</v>
      </c>
      <c r="N42" s="78">
        <f>'Rescale to Fit GDP Proj'!S100</f>
        <v>0.3729500458124223</v>
      </c>
      <c r="O42" s="78">
        <f>'Rescale to Fit GDP Proj'!T100</f>
        <v>0.39859443003684014</v>
      </c>
      <c r="P42" s="78">
        <f>'Rescale to Fit GDP Proj'!U100</f>
        <v>0.42480299071419514</v>
      </c>
      <c r="Q42" s="78">
        <f>'Rescale to Fit GDP Proj'!V100</f>
        <v>0.45158813972645195</v>
      </c>
      <c r="R42" s="78">
        <f>'Rescale to Fit GDP Proj'!W100</f>
        <v>0.47896256201697845</v>
      </c>
      <c r="S42" s="78">
        <f>'Rescale to Fit GDP Proj'!X100</f>
        <v>0.50693922159789651</v>
      </c>
      <c r="T42" s="78">
        <f>'Rescale to Fit GDP Proj'!Y100</f>
        <v>0.53553136768959464</v>
      </c>
      <c r="U42" s="78">
        <f>'Rescale to Fit GDP Proj'!Z100</f>
        <v>0.56475254099531025</v>
      </c>
      <c r="V42" s="78">
        <f>'Rescale to Fit GDP Proj'!AA100</f>
        <v>0.59461658011375162</v>
      </c>
      <c r="W42" s="78">
        <f>'Rescale to Fit GDP Proj'!AB100</f>
        <v>0.6251376280927986</v>
      </c>
      <c r="X42" s="78">
        <f>'Rescale to Fit GDP Proj'!AC100</f>
        <v>0.65633013912738469</v>
      </c>
      <c r="Y42" s="78">
        <f>'Rescale to Fit GDP Proj'!AD100</f>
        <v>0.68820888540473157</v>
      </c>
      <c r="Z42" s="78">
        <f>'Rescale to Fit GDP Proj'!AE100</f>
        <v>0.72078896410018023</v>
      </c>
      <c r="AA42" s="78">
        <f>'Rescale to Fit GDP Proj'!AF100</f>
        <v>0.75408580452692875</v>
      </c>
      <c r="AB42" s="78">
        <f>'Rescale to Fit GDP Proj'!AG100</f>
        <v>0.78811517544306564</v>
      </c>
      <c r="AC42" s="78">
        <f>'Rescale to Fit GDP Proj'!AH100</f>
        <v>0.82289319251935777</v>
      </c>
      <c r="AD42" s="78">
        <f>'Rescale to Fit GDP Proj'!AI100</f>
        <v>0.85843632597132824</v>
      </c>
      <c r="AE42" s="78">
        <f>'Rescale to Fit GDP Proj'!AJ100</f>
        <v>0.89476140835924201</v>
      </c>
      <c r="AF42" s="78">
        <f>'Rescale to Fit GDP Proj'!AK100</f>
        <v>0.93188564255968975</v>
      </c>
    </row>
    <row r="43" spans="1:32" x14ac:dyDescent="0.35">
      <c r="A43" s="88" t="s">
        <v>33</v>
      </c>
      <c r="B43" s="78">
        <f>'Rescale to Fit GDP Proj'!G101</f>
        <v>3.2219556627568771E-2</v>
      </c>
      <c r="C43" s="78">
        <f>'Rescale to Fit GDP Proj'!H101</f>
        <v>3.9879559062976785E-2</v>
      </c>
      <c r="D43" s="78">
        <f>'Rescale to Fit GDP Proj'!I101</f>
        <v>4.8681154388813402E-2</v>
      </c>
      <c r="E43" s="78">
        <f>'Rescale to Fit GDP Proj'!J101</f>
        <v>5.8657575784184568E-2</v>
      </c>
      <c r="F43" s="78">
        <f>'Rescale to Fit GDP Proj'!K101</f>
        <v>6.9846896493985108E-2</v>
      </c>
      <c r="G43" s="78">
        <f>'Rescale to Fit GDP Proj'!L101</f>
        <v>8.2292270577625573E-2</v>
      </c>
      <c r="H43" s="78">
        <f>'Rescale to Fit GDP Proj'!M101</f>
        <v>9.6042208555662908E-2</v>
      </c>
      <c r="I43" s="78">
        <f>'Rescale to Fit GDP Proj'!N101</f>
        <v>0.11115089040480258</v>
      </c>
      <c r="J43" s="78">
        <f>'Rescale to Fit GDP Proj'!O101</f>
        <v>0.1265164198453777</v>
      </c>
      <c r="K43" s="78">
        <f>'Rescale to Fit GDP Proj'!P101</f>
        <v>0.14214316328644253</v>
      </c>
      <c r="L43" s="78">
        <f>'Rescale to Fit GDP Proj'!Q101</f>
        <v>0.15803556136600552</v>
      </c>
      <c r="M43" s="78">
        <f>'Rescale to Fit GDP Proj'!R101</f>
        <v>0.17419813021292094</v>
      </c>
      <c r="N43" s="78">
        <f>'Rescale to Fit GDP Proj'!S101</f>
        <v>0.19063546273023407</v>
      </c>
      <c r="O43" s="78">
        <f>'Rescale to Fit GDP Proj'!T101</f>
        <v>0.20735222990034144</v>
      </c>
      <c r="P43" s="78">
        <f>'Rescale to Fit GDP Proj'!U101</f>
        <v>0.22435318211234059</v>
      </c>
      <c r="Q43" s="78">
        <f>'Rescale to Fit GDP Proj'!V101</f>
        <v>0.24164315051194385</v>
      </c>
      <c r="R43" s="78">
        <f>'Rescale to Fit GDP Proj'!W101</f>
        <v>0.25922704837434024</v>
      </c>
      <c r="S43" s="78">
        <f>'Rescale to Fit GDP Proj'!X101</f>
        <v>0.27710987250039748</v>
      </c>
      <c r="T43" s="78">
        <f>'Rescale to Fit GDP Proj'!Y101</f>
        <v>0.29529670463659752</v>
      </c>
      <c r="U43" s="78">
        <f>'Rescale to Fit GDP Proj'!Z101</f>
        <v>0.31379271291911304</v>
      </c>
      <c r="V43" s="78">
        <f>'Rescale to Fit GDP Proj'!AA101</f>
        <v>0.33260315334243123</v>
      </c>
      <c r="W43" s="78">
        <f>'Rescale to Fit GDP Proj'!AB101</f>
        <v>0.35173337125294596</v>
      </c>
      <c r="X43" s="78">
        <f>'Rescale to Fit GDP Proj'!AC101</f>
        <v>0.37118880286793948</v>
      </c>
      <c r="Y43" s="78">
        <f>'Rescale to Fit GDP Proj'!AD101</f>
        <v>0.39097497682038784</v>
      </c>
      <c r="Z43" s="78">
        <f>'Rescale to Fit GDP Proj'!AE101</f>
        <v>0.41109751573002784</v>
      </c>
      <c r="AA43" s="78">
        <f>'Rescale to Fit GDP Proj'!AF101</f>
        <v>0.43156213780113167</v>
      </c>
      <c r="AB43" s="78">
        <f>'Rescale to Fit GDP Proj'!AG101</f>
        <v>0.45237465844744429</v>
      </c>
      <c r="AC43" s="78">
        <f>'Rescale to Fit GDP Proj'!AH101</f>
        <v>0.47354099194474425</v>
      </c>
      <c r="AD43" s="78">
        <f>'Rescale to Fit GDP Proj'!AI101</f>
        <v>0.49506715311149835</v>
      </c>
      <c r="AE43" s="78">
        <f>'Rescale to Fit GDP Proj'!AJ101</f>
        <v>0.51695925901808715</v>
      </c>
      <c r="AF43" s="78">
        <f>'Rescale to Fit GDP Proj'!AK101</f>
        <v>0.53922353072508789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About</vt:lpstr>
      <vt:lpstr>BLS Table 2.7</vt:lpstr>
      <vt:lpstr>AEO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2019-12-02T22:49:06Z</dcterms:created>
  <dcterms:modified xsi:type="dcterms:W3CDTF">2021-11-17T15:02:55Z</dcterms:modified>
</cp:coreProperties>
</file>