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CA\bldgs\SYDEC\"/>
    </mc:Choice>
  </mc:AlternateContent>
  <xr:revisionPtr revIDLastSave="0" documentId="8_{1FC6D831-6B0B-4E68-A64B-B12B110463B6}"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5" s="1"/>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C8" i="16" l="1"/>
  <c r="D241" i="13"/>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<sst xmlns="http://schemas.openxmlformats.org/spreadsheetml/2006/main" count="194484" uniqueCount="2015">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</sst>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99</v>
      </c>
      <c r="C1" s="30">
        <v>46241</v>
      </c>
    </row>
    <row r="2" spans="1:3" x14ac:dyDescent="0.45">
      <c r="A2" s="3" t="s">
        <v>2</v>
      </c>
      <c r="B2" s="4" t="str">
        <f>IFERROR(INDEX(Geography!B:B, MATCH($B$1, Geography!C:C, 0)), "")</f>
        <v>CA</v>
      </c>
    </row>
    <row r="3" spans="1:3" x14ac:dyDescent="0.45">
      <c r="A3" s="3" t="s">
        <v>3</v>
      </c>
      <c r="B3" s="4" t="str">
        <f>IFERROR(INDEX(Geography!E:E, MATCH($B$1, Geography!C:C, 0)), "")</f>
        <v>Pacific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California</v>
      </c>
    </row>
    <row r="311" spans="1:31" x14ac:dyDescent="0.45">
      <c r="A311" t="s">
        <v>1971</v>
      </c>
      <c r="B311" t="str">
        <f>About!$B$2</f>
        <v>CA</v>
      </c>
    </row>
    <row r="312" spans="1:31" x14ac:dyDescent="0.45">
      <c r="A312" t="s">
        <v>1972</v>
      </c>
      <c r="B312">
        <f>MATCH($B$311, $A$38:$A$85, 0)</f>
        <v>4</v>
      </c>
    </row>
    <row r="313" spans="1:31" x14ac:dyDescent="0.45">
      <c r="A313" t="s">
        <v>1973</v>
      </c>
      <c r="B313" s="24">
        <f>INDEX(Census_2020_Urban_Rural!$F$2:$F$57, MATCH($B$311, Census_2020_Urban_Rural!$B$2:$B$57, 0))</f>
        <v>94.236632738906849</v>
      </c>
    </row>
    <row r="314" spans="1:31" x14ac:dyDescent="0.45">
      <c r="A314" t="s">
        <v>1974</v>
      </c>
      <c r="B314" s="18">
        <f>$B$313 * $B$13</f>
        <v>0.94236632738906856</v>
      </c>
    </row>
    <row r="315" spans="1:31" x14ac:dyDescent="0.45">
      <c r="A315" t="s">
        <v>1975</v>
      </c>
      <c r="B315" s="22">
        <f>INDEX($K$38:$K$85, $B$312)</f>
        <v>11922.996437616672</v>
      </c>
    </row>
    <row r="316" spans="1:31" x14ac:dyDescent="0.45">
      <c r="A316" t="s">
        <v>1976</v>
      </c>
      <c r="B316" s="22">
        <f>INDEX($Q$38:$Q$85, $B$312)</f>
        <v>5246.9151194383066</v>
      </c>
    </row>
    <row r="317" spans="1:31" x14ac:dyDescent="0.45">
      <c r="A317" t="s">
        <v>1977</v>
      </c>
      <c r="B317" s="22">
        <f>$B$315 * $B$314</f>
        <v>11235.830364389771</v>
      </c>
    </row>
    <row r="318" spans="1:31" x14ac:dyDescent="0.45">
      <c r="A318" t="s">
        <v>1978</v>
      </c>
      <c r="B318" s="22">
        <f>$B$315 * (1 - $B$314)</f>
        <v>687.16607322690106</v>
      </c>
    </row>
    <row r="319" spans="1:31" x14ac:dyDescent="0.45">
      <c r="A319" t="s">
        <v>1979</v>
      </c>
      <c r="B319" s="22">
        <f>$B$316</f>
        <v>5246.9151194383066</v>
      </c>
    </row>
    <row r="320" spans="1:31" x14ac:dyDescent="0.45">
      <c r="A320" t="s">
        <v>1980</v>
      </c>
      <c r="B320" s="24">
        <f>INDEX($S$38:$S$85, $B$312)</f>
        <v>107373.7</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11922.996437616672</v>
      </c>
      <c r="C322" s="28">
        <f t="shared" si="214"/>
        <v>11922.996437616672</v>
      </c>
      <c r="D322" s="28">
        <f t="shared" si="214"/>
        <v>11922.996437616672</v>
      </c>
      <c r="E322" s="28">
        <f t="shared" si="214"/>
        <v>11922.996437616672</v>
      </c>
      <c r="F322" s="28">
        <f t="shared" si="214"/>
        <v>11922.996437616672</v>
      </c>
      <c r="G322" s="28">
        <f t="shared" si="214"/>
        <v>12459.637852351438</v>
      </c>
      <c r="H322" s="28">
        <f t="shared" si="214"/>
        <v>13013.415904806483</v>
      </c>
      <c r="I322" s="28">
        <f t="shared" si="214"/>
        <v>13556.641470513547</v>
      </c>
      <c r="J322" s="28">
        <f t="shared" si="214"/>
        <v>14048.314726676103</v>
      </c>
      <c r="K322" s="28">
        <f t="shared" si="214"/>
        <v>14537.106192902489</v>
      </c>
      <c r="L322" s="28">
        <f t="shared" si="214"/>
        <v>15031.808879805312</v>
      </c>
      <c r="M322" s="28">
        <f t="shared" si="214"/>
        <v>15501.366365256772</v>
      </c>
      <c r="N322" s="28">
        <f t="shared" si="214"/>
        <v>15962.970354864281</v>
      </c>
      <c r="O322" s="28">
        <f t="shared" si="214"/>
        <v>16421.789711662892</v>
      </c>
      <c r="P322" s="28">
        <f t="shared" si="214"/>
        <v>16876.846225705922</v>
      </c>
      <c r="Q322" s="28">
        <f t="shared" si="214"/>
        <v>17320.396417059885</v>
      </c>
      <c r="R322" s="28">
        <f t="shared" si="214"/>
        <v>17757.571755510711</v>
      </c>
      <c r="S322" s="28">
        <f t="shared" si="214"/>
        <v>18178.248250982324</v>
      </c>
      <c r="T322" s="28">
        <f t="shared" si="214"/>
        <v>18580.730480644637</v>
      </c>
      <c r="U322" s="28">
        <f t="shared" si="214"/>
        <v>18959.776908494179</v>
      </c>
      <c r="V322" s="28">
        <f t="shared" si="214"/>
        <v>19316.519715705865</v>
      </c>
      <c r="W322" s="28">
        <f t="shared" si="214"/>
        <v>19648.946585199785</v>
      </c>
      <c r="X322" s="28">
        <f t="shared" si="214"/>
        <v>19956.111703158978</v>
      </c>
      <c r="Y322" s="28">
        <f t="shared" si="214"/>
        <v>20242.797971866734</v>
      </c>
      <c r="Z322" s="28">
        <f t="shared" si="214"/>
        <v>20506.462880298146</v>
      </c>
      <c r="AA322" s="28">
        <f t="shared" si="214"/>
        <v>20750.410253112921</v>
      </c>
      <c r="AB322" s="28">
        <f t="shared" si="214"/>
        <v>20975.174886281457</v>
      </c>
      <c r="AC322" s="28">
        <f t="shared" si="214"/>
        <v>21183.151688990474</v>
      </c>
      <c r="AD322" s="28">
        <f t="shared" si="214"/>
        <v>21371.665711135887</v>
      </c>
      <c r="AE322" s="28">
        <f t="shared" si="214"/>
        <v>21544.473303036961</v>
      </c>
    </row>
    <row r="323" spans="1:31" x14ac:dyDescent="0.45">
      <c r="A323" t="s">
        <v>1982</v>
      </c>
      <c r="B323" s="28">
        <f t="shared" ref="B323:AE323" si="215">INDEX(B$258:B$305, $B$312)</f>
        <v>5246.9151194383066</v>
      </c>
      <c r="C323" s="28">
        <f t="shared" si="215"/>
        <v>5246.9151194383066</v>
      </c>
      <c r="D323" s="28">
        <f t="shared" si="215"/>
        <v>5246.9151194383066</v>
      </c>
      <c r="E323" s="28">
        <f t="shared" si="215"/>
        <v>5246.9151194383066</v>
      </c>
      <c r="F323" s="28">
        <f t="shared" si="215"/>
        <v>5246.9151194383066</v>
      </c>
      <c r="G323" s="28">
        <f t="shared" si="215"/>
        <v>5729.6820951667523</v>
      </c>
      <c r="H323" s="28">
        <f t="shared" si="215"/>
        <v>6104.8581457780228</v>
      </c>
      <c r="I323" s="28">
        <f t="shared" si="215"/>
        <v>6272.8089764803008</v>
      </c>
      <c r="J323" s="28">
        <f t="shared" si="215"/>
        <v>6371.0944195969514</v>
      </c>
      <c r="K323" s="28">
        <f t="shared" si="215"/>
        <v>6480.5502799669175</v>
      </c>
      <c r="L323" s="28">
        <f t="shared" si="215"/>
        <v>6562.9578691991073</v>
      </c>
      <c r="M323" s="28">
        <f t="shared" si="215"/>
        <v>6626.7679129574408</v>
      </c>
      <c r="N323" s="28">
        <f t="shared" si="215"/>
        <v>6697.3514636049604</v>
      </c>
      <c r="O323" s="28">
        <f t="shared" si="215"/>
        <v>6802.6529507205387</v>
      </c>
      <c r="P323" s="28">
        <f t="shared" si="215"/>
        <v>6885.3823873548599</v>
      </c>
      <c r="Q323" s="28">
        <f t="shared" si="215"/>
        <v>6953.6226974127676</v>
      </c>
      <c r="R323" s="28">
        <f t="shared" si="215"/>
        <v>7070.6973207383407</v>
      </c>
      <c r="S323" s="28">
        <f t="shared" si="215"/>
        <v>7180.7919665505078</v>
      </c>
      <c r="T323" s="28">
        <f t="shared" si="215"/>
        <v>7309.6901062157631</v>
      </c>
      <c r="U323" s="28">
        <f t="shared" si="215"/>
        <v>7416.1105791093187</v>
      </c>
      <c r="V323" s="28">
        <f t="shared" si="215"/>
        <v>7471.5057472485696</v>
      </c>
      <c r="W323" s="28">
        <f t="shared" si="215"/>
        <v>7552.7678424971673</v>
      </c>
      <c r="X323" s="28">
        <f t="shared" si="215"/>
        <v>7595.2926659891909</v>
      </c>
      <c r="Y323" s="28">
        <f t="shared" si="215"/>
        <v>7642.3727721147106</v>
      </c>
      <c r="Z323" s="28">
        <f t="shared" si="215"/>
        <v>7680.0902828154503</v>
      </c>
      <c r="AA323" s="28">
        <f t="shared" si="215"/>
        <v>7737.7888744829761</v>
      </c>
      <c r="AB323" s="28">
        <f t="shared" si="215"/>
        <v>7807.4932429483297</v>
      </c>
      <c r="AC323" s="28">
        <f t="shared" si="215"/>
        <v>7876.3392522537206</v>
      </c>
      <c r="AD323" s="28">
        <f t="shared" si="215"/>
        <v>7926.8338752011814</v>
      </c>
      <c r="AE323" s="28">
        <f t="shared" si="215"/>
        <v>7990.4521096687213</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0.1599079807909663</v>
      </c>
      <c r="C330" s="28">
        <f t="shared" si="218"/>
        <v>0.1599079807909663</v>
      </c>
      <c r="D330" s="28">
        <f t="shared" si="218"/>
        <v>0.1599079807909663</v>
      </c>
      <c r="E330" s="28">
        <f t="shared" si="218"/>
        <v>0.1599079807909663</v>
      </c>
      <c r="F330" s="28">
        <f t="shared" si="218"/>
        <v>0.1599079807909663</v>
      </c>
      <c r="G330" s="28">
        <f t="shared" si="218"/>
        <v>0.16940200391267313</v>
      </c>
      <c r="H330" s="28">
        <f t="shared" si="218"/>
        <v>0.17805360205138229</v>
      </c>
      <c r="I330" s="28">
        <f t="shared" si="218"/>
        <v>0.18467697813332173</v>
      </c>
      <c r="J330" s="28">
        <f t="shared" si="218"/>
        <v>0.1901714213655025</v>
      </c>
      <c r="K330" s="28">
        <f t="shared" si="218"/>
        <v>0.19574305880182397</v>
      </c>
      <c r="L330" s="28">
        <f t="shared" si="218"/>
        <v>0.20111784123118062</v>
      </c>
      <c r="M330" s="28">
        <f t="shared" si="218"/>
        <v>0.2060852357533941</v>
      </c>
      <c r="N330" s="28">
        <f t="shared" si="218"/>
        <v>0.21104164072272114</v>
      </c>
      <c r="O330" s="28">
        <f t="shared" si="218"/>
        <v>0.2162954490939907</v>
      </c>
      <c r="P330" s="28">
        <f t="shared" si="218"/>
        <v>0.22130399355764757</v>
      </c>
      <c r="Q330" s="28">
        <f t="shared" si="218"/>
        <v>0.22607043544622801</v>
      </c>
      <c r="R330" s="28">
        <f t="shared" si="218"/>
        <v>0.23123231365082003</v>
      </c>
      <c r="S330" s="28">
        <f t="shared" si="218"/>
        <v>0.23617552731751659</v>
      </c>
      <c r="T330" s="28">
        <f t="shared" si="218"/>
        <v>0.24112441488800704</v>
      </c>
      <c r="U330" s="28">
        <f t="shared" si="218"/>
        <v>0.24564569803968289</v>
      </c>
      <c r="V330" s="28">
        <f t="shared" si="218"/>
        <v>0.24948404928725038</v>
      </c>
      <c r="W330" s="28">
        <f t="shared" si="218"/>
        <v>0.2533368453140476</v>
      </c>
      <c r="X330" s="28">
        <f t="shared" si="218"/>
        <v>0.25659360131157044</v>
      </c>
      <c r="Y330" s="28">
        <f t="shared" si="218"/>
        <v>0.25970205687222708</v>
      </c>
      <c r="Z330" s="28">
        <f t="shared" si="218"/>
        <v>0.26250891198788529</v>
      </c>
      <c r="AA330" s="28">
        <f t="shared" si="218"/>
        <v>0.26531822157191098</v>
      </c>
      <c r="AB330" s="28">
        <f t="shared" si="218"/>
        <v>0.26806069018046119</v>
      </c>
      <c r="AC330" s="28">
        <f t="shared" si="218"/>
        <v>0.27063881510317889</v>
      </c>
      <c r="AD330" s="28">
        <f t="shared" si="218"/>
        <v>0.27286476657074377</v>
      </c>
      <c r="AE330" s="28">
        <f t="shared" si="218"/>
        <v>0.27506666355639864</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5246.9151194383066</v>
      </c>
      <c r="C8" s="23">
        <f>Calcs!C$323</f>
        <v>5246.9151194383066</v>
      </c>
      <c r="D8" s="23">
        <f>Calcs!D$323</f>
        <v>5246.9151194383066</v>
      </c>
      <c r="E8" s="23">
        <f>Calcs!E$323</f>
        <v>5246.9151194383066</v>
      </c>
      <c r="F8" s="23">
        <f>Calcs!F$323</f>
        <v>5246.9151194383066</v>
      </c>
      <c r="G8" s="23">
        <f>Calcs!G$323</f>
        <v>5729.6820951667523</v>
      </c>
      <c r="H8" s="23">
        <f>Calcs!H$323</f>
        <v>6104.8581457780228</v>
      </c>
      <c r="I8" s="23">
        <f>Calcs!I$323</f>
        <v>6272.8089764803008</v>
      </c>
      <c r="J8" s="23">
        <f>Calcs!J$323</f>
        <v>6371.0944195969514</v>
      </c>
      <c r="K8" s="23">
        <f>Calcs!K$323</f>
        <v>6480.5502799669175</v>
      </c>
      <c r="L8" s="23">
        <f>Calcs!L$323</f>
        <v>6562.9578691991073</v>
      </c>
      <c r="M8" s="23">
        <f>Calcs!M$323</f>
        <v>6626.7679129574408</v>
      </c>
      <c r="N8" s="23">
        <f>Calcs!N$323</f>
        <v>6697.3514636049604</v>
      </c>
      <c r="O8" s="23">
        <f>Calcs!O$323</f>
        <v>6802.6529507205387</v>
      </c>
      <c r="P8" s="23">
        <f>Calcs!P$323</f>
        <v>6885.3823873548599</v>
      </c>
      <c r="Q8" s="23">
        <f>Calcs!Q$323</f>
        <v>6953.6226974127676</v>
      </c>
      <c r="R8" s="23">
        <f>Calcs!R$323</f>
        <v>7070.6973207383407</v>
      </c>
      <c r="S8" s="23">
        <f>Calcs!S$323</f>
        <v>7180.7919665505078</v>
      </c>
      <c r="T8" s="23">
        <f>Calcs!T$323</f>
        <v>7309.6901062157631</v>
      </c>
      <c r="U8" s="23">
        <f>Calcs!U$323</f>
        <v>7416.1105791093187</v>
      </c>
      <c r="V8" s="23">
        <f>Calcs!V$323</f>
        <v>7471.5057472485696</v>
      </c>
      <c r="W8" s="23">
        <f>Calcs!W$323</f>
        <v>7552.7678424971673</v>
      </c>
      <c r="X8" s="23">
        <f>Calcs!X$323</f>
        <v>7595.2926659891909</v>
      </c>
      <c r="Y8" s="23">
        <f>Calcs!Y$323</f>
        <v>7642.3727721147106</v>
      </c>
      <c r="Z8" s="23">
        <f>Calcs!Z$323</f>
        <v>7680.0902828154503</v>
      </c>
      <c r="AA8" s="23">
        <f>Calcs!AA$323</f>
        <v>7737.7888744829761</v>
      </c>
      <c r="AB8" s="23">
        <f>Calcs!AB$323</f>
        <v>7807.4932429483297</v>
      </c>
      <c r="AC8" s="23">
        <f>Calcs!AC$323</f>
        <v>7876.3392522537206</v>
      </c>
      <c r="AD8" s="23">
        <f>Calcs!AD$323</f>
        <v>7926.8338752011814</v>
      </c>
      <c r="AE8" s="23">
        <f>Calcs!AE$323</f>
        <v>7990.4521096687213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11235.830364389771</v>
      </c>
      <c r="C8" s="23">
        <f>Calcs!C$322 * Calcs!$B$314</f>
        <v>11235.830364389771</v>
      </c>
      <c r="D8" s="23">
        <f>Calcs!D$322 * Calcs!$B$314</f>
        <v>11235.830364389771</v>
      </c>
      <c r="E8" s="23">
        <f>Calcs!E$322 * Calcs!$B$314</f>
        <v>11235.830364389771</v>
      </c>
      <c r="F8" s="23">
        <f>Calcs!F$322 * Calcs!$B$314</f>
        <v>11235.830364389771</v>
      </c>
      <c r="G8" s="23">
        <f>Calcs!G$322 * Calcs!$B$314</f>
        <v>11741.543163518247</v>
      </c>
      <c r="H8" s="23">
        <f>Calcs!H$322 * Calcs!$B$314</f>
        <v>12263.404952998979</v>
      </c>
      <c r="I8" s="23">
        <f>Calcs!I$322 * Calcs!$B$314</f>
        <v>12775.322434298192</v>
      </c>
      <c r="J8" s="23">
        <f>Calcs!J$322 * Calcs!$B$314</f>
        <v>13238.658754983526</v>
      </c>
      <c r="K8" s="23">
        <f>Calcs!K$322 * Calcs!$B$314</f>
        <v>13699.279373870402</v>
      </c>
      <c r="L8" s="23">
        <f>Calcs!L$322 * Calcs!$B$314</f>
        <v>14165.470528076521</v>
      </c>
      <c r="M8" s="23">
        <f>Calcs!M$322 * Calcs!$B$314</f>
        <v>14607.96569113946</v>
      </c>
      <c r="N8" s="23">
        <f>Calcs!N$322 * Calcs!$B$314</f>
        <v>15042.965747534028</v>
      </c>
      <c r="O8" s="23">
        <f>Calcs!O$322 * Calcs!$B$314</f>
        <v>15475.34165973535</v>
      </c>
      <c r="P8" s="23">
        <f>Calcs!P$322 * Calcs!$B$314</f>
        <v>15904.171595628553</v>
      </c>
      <c r="Q8" s="23">
        <f>Calcs!Q$322 * Calcs!$B$314</f>
        <v>16322.158360467505</v>
      </c>
      <c r="R8" s="23">
        <f>Calcs!R$322 * Calcs!$B$314</f>
        <v>16734.137678588482</v>
      </c>
      <c r="S8" s="23">
        <f>Calcs!S$322 * Calcs!$B$314</f>
        <v>17130.569042644973</v>
      </c>
      <c r="T8" s="23">
        <f>Calcs!T$322 * Calcs!$B$314</f>
        <v>17509.85474325121</v>
      </c>
      <c r="U8" s="23">
        <f>Calcs!U$322 * Calcs!$B$314</f>
        <v>17867.055333373726</v>
      </c>
      <c r="V8" s="23">
        <f>Calcs!V$322 * Calcs!$B$314</f>
        <v>18203.237742428271</v>
      </c>
      <c r="W8" s="23">
        <f>Calcs!W$322 * Calcs!$B$314</f>
        <v>18516.505630558702</v>
      </c>
      <c r="X8" s="23">
        <f>Calcs!X$322 * Calcs!$B$314</f>
        <v>18805.967694671937</v>
      </c>
      <c r="Y8" s="23">
        <f>Calcs!Y$322 * Calcs!$B$314</f>
        <v>19076.131180826938</v>
      </c>
      <c r="Z8" s="23">
        <f>Calcs!Z$322 * Calcs!$B$314</f>
        <v>19324.600112246826</v>
      </c>
      <c r="AA8" s="23">
        <f>Calcs!AA$322 * Calcs!$B$314</f>
        <v>19554.487902042496</v>
      </c>
      <c r="AB8" s="23">
        <f>Calcs!AB$322 * Calcs!$B$314</f>
        <v>19766.298523928479</v>
      </c>
      <c r="AC8" s="23">
        <f>Calcs!AC$322 * Calcs!$B$314</f>
        <v>19962.288859679498</v>
      </c>
      <c r="AD8" s="23">
        <f>Calcs!AD$322 * Calcs!$B$314</f>
        <v>20139.93812639001</v>
      </c>
      <c r="AE8" s="23">
        <f>Calcs!AE$322 * Calcs!$B$314</f>
        <v>20302.786182114774</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687.16607322690106</v>
      </c>
      <c r="C8" s="23">
        <f>Calcs!C$322 * (1 - Calcs!$B$314)</f>
        <v>687.16607322690106</v>
      </c>
      <c r="D8" s="23">
        <f>Calcs!D$322 * (1 - Calcs!$B$314)</f>
        <v>687.16607322690106</v>
      </c>
      <c r="E8" s="23">
        <f>Calcs!E$322 * (1 - Calcs!$B$314)</f>
        <v>687.16607322690106</v>
      </c>
      <c r="F8" s="23">
        <f>Calcs!F$322 * (1 - Calcs!$B$314)</f>
        <v>687.16607322690106</v>
      </c>
      <c r="G8" s="23">
        <f>Calcs!G$322 * (1 - Calcs!$B$314)</f>
        <v>718.09468883319175</v>
      </c>
      <c r="H8" s="23">
        <f>Calcs!H$322 * (1 - Calcs!$B$314)</f>
        <v>750.01095180750497</v>
      </c>
      <c r="I8" s="23">
        <f>Calcs!I$322 * (1 - Calcs!$B$314)</f>
        <v>781.31903621535389</v>
      </c>
      <c r="J8" s="23">
        <f>Calcs!J$322 * (1 - Calcs!$B$314)</f>
        <v>809.65597169257728</v>
      </c>
      <c r="K8" s="23">
        <f>Calcs!K$322 * (1 - Calcs!$B$314)</f>
        <v>837.82681903208606</v>
      </c>
      <c r="L8" s="23">
        <f>Calcs!L$322 * (1 - Calcs!$B$314)</f>
        <v>866.33835172879151</v>
      </c>
      <c r="M8" s="23">
        <f>Calcs!M$322 * (1 - Calcs!$B$314)</f>
        <v>893.40067411731309</v>
      </c>
      <c r="N8" s="23">
        <f>Calcs!N$322 * (1 - Calcs!$B$314)</f>
        <v>920.00460733025204</v>
      </c>
      <c r="O8" s="23">
        <f>Calcs!O$322 * (1 - Calcs!$B$314)</f>
        <v>946.44805192754131</v>
      </c>
      <c r="P8" s="23">
        <f>Calcs!P$322 * (1 - Calcs!$B$314)</f>
        <v>972.6746300773691</v>
      </c>
      <c r="Q8" s="23">
        <f>Calcs!Q$322 * (1 - Calcs!$B$314)</f>
        <v>998.23805659237939</v>
      </c>
      <c r="R8" s="23">
        <f>Calcs!R$322 * (1 - Calcs!$B$314)</f>
        <v>1023.4340769222274</v>
      </c>
      <c r="S8" s="23">
        <f>Calcs!S$322 * (1 - Calcs!$B$314)</f>
        <v>1047.6792083373523</v>
      </c>
      <c r="T8" s="23">
        <f>Calcs!T$322 * (1 - Calcs!$B$314)</f>
        <v>1070.8757373934279</v>
      </c>
      <c r="U8" s="23">
        <f>Calcs!U$322 * (1 - Calcs!$B$314)</f>
        <v>1092.7215751204515</v>
      </c>
      <c r="V8" s="23">
        <f>Calcs!V$322 * (1 - Calcs!$B$314)</f>
        <v>1113.2819732775943</v>
      </c>
      <c r="W8" s="23">
        <f>Calcs!W$322 * (1 - Calcs!$B$314)</f>
        <v>1132.4409546410836</v>
      </c>
      <c r="X8" s="23">
        <f>Calcs!X$322 * (1 - Calcs!$B$314)</f>
        <v>1150.1440084870419</v>
      </c>
      <c r="Y8" s="23">
        <f>Calcs!Y$322 * (1 - Calcs!$B$314)</f>
        <v>1166.6667910397944</v>
      </c>
      <c r="Z8" s="23">
        <f>Calcs!Z$322 * (1 - Calcs!$B$314)</f>
        <v>1181.8627680513216</v>
      </c>
      <c r="AA8" s="23">
        <f>Calcs!AA$322 * (1 - Calcs!$B$314)</f>
        <v>1195.9223510704251</v>
      </c>
      <c r="AB8" s="23">
        <f>Calcs!AB$322 * (1 - Calcs!$B$314)</f>
        <v>1208.8763623529767</v>
      </c>
      <c r="AC8" s="23">
        <f>Calcs!AC$322 * (1 - Calcs!$B$314)</f>
        <v>1220.8628293109764</v>
      </c>
      <c r="AD8" s="23">
        <f>Calcs!AD$322 * (1 - Calcs!$B$314)</f>
        <v>1231.727584745875</v>
      </c>
      <c r="AE8" s="23">
        <f>Calcs!AE$322 * (1 - Calcs!$B$314)</f>
        <v>1241.6871209221849</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11235.830364389771</v>
      </c>
      <c r="C8" s="23">
        <f>'BDESC-rural-residential'!E8</f>
        <v>687.16607322690106</v>
      </c>
      <c r="D8" s="23">
        <f>'BDESC-commercial'!E8</f>
        <v>5246.9151194383066</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2026-08-07T21:03:37Z</dcterms:modified>
</cp:coreProperties>
</file>