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elec\BGDPbES\"/>
    </mc:Choice>
  </mc:AlternateContent>
  <xr:revisionPtr revIDLastSave="0" documentId="8_{CF67AF76-FBAF-4BDF-A324-B3CDAD3E466D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E4" i="4"/>
  <c r="F4" i="4" s="1"/>
  <c r="H2" i="2" s="1"/>
  <c r="C31" i="4"/>
  <c r="D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C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D32" i="4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<sst xmlns="http://schemas.openxmlformats.org/spreadsheetml/2006/main" count="4985" uniqueCount="142">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</sst>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84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CA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CA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0.02</v>
      </c>
      <c r="D4" s="13">
        <f>MIN(C4/SUMIFS(PTCF!B:B,PTCF!A:A,calcs!B4),1)</f>
        <v>2.2222222222222223E-2</v>
      </c>
      <c r="E4" s="12">
        <f>SUMIFS('all_csv_BECF-pre-ret'!$E:$E,'all_csv_BECF-pre-ret'!$B:$B,$B4,'all_csv_BECF-pre-ret'!$AI:$AI,$C$1)</f>
        <v>0.02</v>
      </c>
      <c r="F4" s="13">
        <f>MIN(E4/SUMIFS(PTCF!B:B,PTCF!A:A,calcs!B4),1)</f>
        <v>2.2222222222222223E-2</v>
      </c>
    </row>
    <row r="5" spans="1:6" x14ac:dyDescent="0.25">
      <c r="A5" t="s">
        <v>141</v>
      </c>
      <c r="B5" t="s">
        <v>10</v>
      </c>
      <c r="C5" s="12">
        <f>E28</f>
        <v>0.338221066775586</v>
      </c>
      <c r="D5" s="13">
        <f>MIN(C5/SUMIFS(PTCF!B:B,PTCF!A:A,calcs!B5),1)</f>
        <v>0.37580118530620665</v>
      </c>
      <c r="E5" s="12">
        <f>E32</f>
        <v>0.33533401083917591</v>
      </c>
      <c r="F5" s="13">
        <f>MIN(E5/SUMIFS(PTCF!B:B,PTCF!A:A,calcs!B5),1)</f>
        <v>0.37259334537686212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0.82857846099999999</v>
      </c>
      <c r="D6" s="13">
        <f>MIN(C6/SUMIFS(PTCF!B:B,PTCF!A:A,calcs!B6),1)</f>
        <v>0.92064273444444444</v>
      </c>
      <c r="E6" s="12">
        <f>SUMIFS('all_csv_BECF-pre-ret'!$E:$E,'all_csv_BECF-pre-ret'!$B:$B,$B6,'all_csv_BECF-pre-ret'!$AI:$AI,$C$1)</f>
        <v>0.83972225599999994</v>
      </c>
      <c r="F6" s="13">
        <f>MIN(E6/SUMIFS(PTCF!B:B,PTCF!A:A,calcs!B6),1)</f>
        <v>0.93302472888888877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0.25203514300000002</v>
      </c>
      <c r="D7" s="14">
        <f>MIN(C7/SUMIFS(PTCF!B:B,PTCF!A:A,calcs!B7),1)</f>
        <v>0.53853663034188037</v>
      </c>
      <c r="E7" s="12">
        <f>SUMIFS('all_csv_BECF-pre-ret'!$E:$E,'all_csv_BECF-pre-ret'!$B:$B,$B7,'all_csv_BECF-pre-ret'!$AI:$AI,$C$1)</f>
        <v>0.17303005299999999</v>
      </c>
      <c r="F7" s="14">
        <f>MIN(E7/SUMIFS(PTCF!B:B,PTCF!A:A,calcs!B7),1)</f>
        <v>0.36972233547008543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0.26304565800000002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0.28052872200000001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0.24583907999999999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0.26104617299999999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0.23168798699999901</v>
      </c>
      <c r="D10" s="14">
        <f>MIN(C10/SUMIFS(PTCF!B:B,PTCF!A:A,calcs!B10),1)</f>
        <v>0.25743109666666558</v>
      </c>
      <c r="E10" s="12">
        <f>SUMIFS('all_csv_BECF-pre-ret'!$E:$E,'all_csv_BECF-pre-ret'!$B:$B,$B10,'all_csv_BECF-pre-ret'!$AI:$AI,$C$1)</f>
        <v>0.23039805199999999</v>
      </c>
      <c r="F10" s="14">
        <f>MIN(E10/SUMIFS(PTCF!B:B,PTCF!A:A,calcs!B10),1)</f>
        <v>0.25599783555555555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0.74229472799999996</v>
      </c>
      <c r="D11" s="13">
        <f>MIN(C11/SUMIFS(PTCF!B:B,PTCF!A:A,calcs!B11),1)</f>
        <v>0.82477191999999988</v>
      </c>
      <c r="E11" s="12">
        <f>SUMIFS('all_csv_BECF-pre-ret'!$E:$E,'all_csv_BECF-pre-ret'!$B:$B,$B11,'all_csv_BECF-pre-ret'!$AI:$AI,$C$1)</f>
        <v>0.71078748000000003</v>
      </c>
      <c r="F11" s="13">
        <f>MIN(E11/SUMIFS(PTCF!B:B,PTCF!A:A,calcs!B11),1)</f>
        <v>0.78976386666666665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0.72606355199999995</v>
      </c>
      <c r="D12" s="14">
        <f>MIN(C12/SUMIFS(PTCF!B:B,PTCF!A:A,calcs!B12),1)</f>
        <v>0.80673727999999989</v>
      </c>
      <c r="E12" s="12">
        <f>SUMIFS('all_csv_BECF-pre-ret'!$E:$E,'all_csv_BECF-pre-ret'!$B:$B,$B12,'all_csv_BECF-pre-ret'!$AI:$AI,$C$1)</f>
        <v>0.71079826499999998</v>
      </c>
      <c r="F12" s="14">
        <f>MIN(E12/SUMIFS(PTCF!B:B,PTCF!A:A,calcs!B12),1)</f>
        <v>0.78977584999999995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2.0717171999999999E-2</v>
      </c>
      <c r="D13" s="14">
        <f>MIN(C13/SUMIFS(PTCF!B:B,PTCF!A:A,calcs!B13),1)</f>
        <v>2.3019079999999997E-2</v>
      </c>
      <c r="E13" s="12">
        <f>SUMIFS('all_csv_BECF-pre-ret'!$E:$E,'all_csv_BECF-pre-ret'!$B:$B,$B13,'all_csv_BECF-pre-ret'!$AI:$AI,$C$1)</f>
        <v>2.3821353999999999E-2</v>
      </c>
      <c r="F13" s="14">
        <f>MIN(E13/SUMIFS(PTCF!B:B,PTCF!A:A,calcs!B13),1)</f>
        <v>2.6468171111111109E-2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8.4369131999999999E-2</v>
      </c>
      <c r="D14" s="13">
        <f>MIN(C14/SUMIFS(PTCF!B:B,PTCF!A:A,calcs!B14),1)</f>
        <v>9.374347999999999E-2</v>
      </c>
      <c r="E14" s="12">
        <f>SUMIFS('all_csv_BECF-pre-ret'!$E:$E,'all_csv_BECF-pre-ret'!$B:$B,$B14,'all_csv_BECF-pre-ret'!$AI:$AI,$C$1)</f>
        <v>7.9548729999999998E-2</v>
      </c>
      <c r="F14" s="13">
        <f>MIN(E14/SUMIFS(PTCF!B:B,PTCF!A:A,calcs!B14),1)</f>
        <v>8.8387477777777779E-2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0.15874470500000001</v>
      </c>
      <c r="D17" s="13">
        <f>MIN(C17/SUMIFS(PTCF!B:B,PTCF!A:A,calcs!B17),1)</f>
        <v>0.17638300555555556</v>
      </c>
      <c r="E17" s="12">
        <f>SUMIFS('all_csv_BECF-pre-ret'!$E:$E,'all_csv_BECF-pre-ret'!$B:$B,$B17,'all_csv_BECF-pre-ret'!$AI:$AI,$C$1)</f>
        <v>0.15690527300000001</v>
      </c>
      <c r="F17" s="13">
        <f>MIN(E17/SUMIFS(PTCF!B:B,PTCF!A:A,calcs!B17),1)</f>
        <v>0.17433919222222224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0.73948526699999995</v>
      </c>
      <c r="D19" s="16">
        <f>MIN(C19/SUMIFS(PTCF!B:B,PTCF!A:A,calcs!B19),1)</f>
        <v>0.82165029666666656</v>
      </c>
      <c r="E19" s="15">
        <f>SUMIFS('all_csv_BECF-pre-ret'!$E:$E,'all_csv_BECF-pre-ret'!$B:$B,$B19,'all_csv_BECF-pre-ret'!$AI:$AI,$C$1)</f>
        <v>0.73672499499999999</v>
      </c>
      <c r="F19" s="16">
        <f>MIN(E19/SUMIFS(PTCF!B:B,PTCF!A:A,calcs!B19),1)</f>
        <v>0.81858332777777776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4659.8999999999996</v>
      </c>
      <c r="D24">
        <f>SUMIFS('all_csv_SYC-SYEGC'!D:D,'all_csv_SYC-SYEGC'!$B:$B,calcs!$B$24,'all_csv_SYC-SYEGC'!$F:$F,calcs!$C$1)</f>
        <v>18862.7</v>
      </c>
      <c r="E24">
        <f>SUM(C24:D24)</f>
        <v>23522.6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5.8109812999999899E-2</v>
      </c>
      <c r="D27">
        <f>SUMIFS('all_csv_BECF-pre-nonret'!$D:$D,'all_csv_BECF-pre-nonret'!B:B,calcs!B27,'all_csv_BECF-pre-nonret'!AI:AI,calcs!C1)</f>
        <v>0.40742062099999998</v>
      </c>
    </row>
    <row r="28" spans="1:6" x14ac:dyDescent="0.25">
      <c r="C28">
        <f>$C$27*($C$24/$E$24)</f>
        <v>1.1511734144979703E-2</v>
      </c>
      <c r="D28">
        <f>$D$27*($D$24/$E$24)</f>
        <v>0.32670933263060631</v>
      </c>
      <c r="E28" s="9">
        <f>SUM(C28:D28)</f>
        <v>0.338221066775586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4.3536310999999897E-2</v>
      </c>
      <c r="D31">
        <f>SUMIFS('all_csv_BECF-pre-nonret'!$D:$D,'all_csv_BECF-pre-nonret'!B:B,calcs!B31,'all_csv_BECF-pre-nonret'!AI:AI,calcs!C1)</f>
        <v>0.40742062099999998</v>
      </c>
    </row>
    <row r="32" spans="1:6" x14ac:dyDescent="0.25">
      <c r="C32">
        <f>$C$31*($C$24/$E$24)</f>
        <v>8.6246782085696114E-3</v>
      </c>
      <c r="D32">
        <f>$D$31*($D$24/$E$24)</f>
        <v>0.32670933263060631</v>
      </c>
      <c r="E32" s="9">
        <f>SUM(C32:D32)</f>
        <v>0.33533401083917591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2.2222222222222223E-2</v>
      </c>
      <c r="H2" s="8">
        <f>SUMIFS(calcs!$F$4:$F$19,calcs!$B$4:$B$19,$A2)</f>
        <v>2.2222222222222223E-2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0.37580118530620665</v>
      </c>
      <c r="H3" s="8">
        <f>SUMIFS(calcs!$F$4:$F$19,calcs!$B$4:$B$19,$A3)</f>
        <v>0.37259334537686212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0.92064273444444444</v>
      </c>
      <c r="H4" s="8">
        <f>SUMIFS(calcs!$F$4:$F$19,calcs!$B$4:$B$19,$A4)</f>
        <v>0.93302472888888877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0.82477191999999988</v>
      </c>
      <c r="H9" s="8">
        <f>SUMIFS(calcs!$F$4:$F$19,calcs!$B$4:$B$19,$A9)</f>
        <v>0.78976386666666665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9.374347999999999E-2</v>
      </c>
      <c r="H12" s="8">
        <f>SUMIFS(calcs!$F$4:$F$19,calcs!$B$4:$B$19,$A12)</f>
        <v>8.8387477777777779E-2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0.17638300555555556</v>
      </c>
      <c r="H15" s="8">
        <f>SUMIFS(calcs!$F$4:$F$19,calcs!$B$4:$B$19,$A15)</f>
        <v>0.17433919222222224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2022-11-30T00:41:42Z</dcterms:modified>
</cp:coreProperties>
</file>